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kipping" sheetId="2" r:id="rId5"/>
    <sheet name="Average Scores" sheetId="3" r:id="rId6"/>
    <sheet name="Truing Delta" sheetId="4" r:id="rId7"/>
    <sheet name="Truing Worksheet" sheetId="5" r:id="rId8"/>
  </sheets>
</workbook>
</file>

<file path=xl/sharedStrings.xml><?xml version="1.0" encoding="utf-8"?>
<sst xmlns="http://schemas.openxmlformats.org/spreadsheetml/2006/main" uniqueCount="866">
  <si>
    <t>Well-Formed Heads Tally</t>
  </si>
  <si>
    <t>"Trued"</t>
  </si>
  <si>
    <t>SDC</t>
  </si>
  <si>
    <t>JLSC</t>
  </si>
  <si>
    <t>JC</t>
  </si>
  <si>
    <t>JDI</t>
  </si>
  <si>
    <t>EWK</t>
  </si>
  <si>
    <t>JCL</t>
  </si>
  <si>
    <t>DRR</t>
  </si>
  <si>
    <t>KS</t>
  </si>
  <si>
    <t>JMS</t>
  </si>
  <si>
    <t>WS</t>
  </si>
  <si>
    <t>SS</t>
  </si>
  <si>
    <t>WTT</t>
  </si>
  <si>
    <t>CW</t>
  </si>
  <si>
    <t>Discussion</t>
  </si>
  <si>
    <t>Date</t>
  </si>
  <si>
    <t>Book</t>
  </si>
  <si>
    <t>Author</t>
  </si>
  <si>
    <t>Selector</t>
  </si>
  <si>
    <t>CK</t>
  </si>
  <si>
    <t>Average</t>
  </si>
  <si>
    <t>RANK</t>
  </si>
  <si>
    <t>Rank</t>
  </si>
  <si>
    <t>Change</t>
  </si>
  <si>
    <t>Angela's Ashes</t>
  </si>
  <si>
    <t>Frank McCourt</t>
  </si>
  <si>
    <t>Edison:  Inventing the Century</t>
  </si>
  <si>
    <t>Neil Baldwin</t>
  </si>
  <si>
    <t>Suttree</t>
  </si>
  <si>
    <t>Cormac McCarthy</t>
  </si>
  <si>
    <r>
      <rPr>
        <u val="single"/>
        <sz val="10"/>
        <color indexed="8"/>
        <rFont val="Arial"/>
      </rPr>
      <t>The Painted Bird</t>
    </r>
    <r>
      <rPr>
        <sz val="10"/>
        <color indexed="8"/>
        <rFont val="Arial"/>
      </rPr>
      <t>,</t>
    </r>
  </si>
  <si>
    <t>Jerzy Kozinski</t>
  </si>
  <si>
    <t>The Crying of Lot 49</t>
  </si>
  <si>
    <t>Thomas Pynchon</t>
  </si>
  <si>
    <t>Galapagos</t>
  </si>
  <si>
    <t>Kurt Vonnegut</t>
  </si>
  <si>
    <t>Another Roadside Attraction</t>
  </si>
  <si>
    <t>Tom Robbins</t>
  </si>
  <si>
    <t>Cold Mountain</t>
  </si>
  <si>
    <t>Charles Frazier</t>
  </si>
  <si>
    <t>Plays Well with Others</t>
  </si>
  <si>
    <t>Allan Gurganus</t>
  </si>
  <si>
    <r>
      <rPr>
        <u val="single"/>
        <sz val="10"/>
        <color indexed="8"/>
        <rFont val="Arial"/>
      </rPr>
      <t>God's Little Acre</t>
    </r>
    <r>
      <rPr>
        <sz val="10"/>
        <color indexed="8"/>
        <rFont val="Arial"/>
      </rPr>
      <t>,</t>
    </r>
  </si>
  <si>
    <t>Erskine Caldwell</t>
  </si>
  <si>
    <t>George Orwell</t>
  </si>
  <si>
    <t>A Canticle for Liebowitz</t>
  </si>
  <si>
    <t>Walter Miller</t>
  </si>
  <si>
    <t>Ringworld</t>
  </si>
  <si>
    <t>Larry Niven</t>
  </si>
  <si>
    <t>A Hundred Years of Solitude</t>
  </si>
  <si>
    <t>Gabriel Garcia Marquez</t>
  </si>
  <si>
    <t>A Confederacy of Dunces</t>
  </si>
  <si>
    <t>William Kennedy Toole</t>
  </si>
  <si>
    <t>The Old Gringo</t>
  </si>
  <si>
    <t>Carlos Fuentes</t>
  </si>
  <si>
    <t>Aunt Julia and the Scriptwriter</t>
  </si>
  <si>
    <t>Mario Vargas Llosa</t>
  </si>
  <si>
    <t>The Sun Also Rises</t>
  </si>
  <si>
    <t>Ernest Hemingway</t>
  </si>
  <si>
    <t>Demian</t>
  </si>
  <si>
    <t>Herman Hesse</t>
  </si>
  <si>
    <t>Double Whammy</t>
  </si>
  <si>
    <t>Carl Hiassen</t>
  </si>
  <si>
    <t>Slaughterhouse 5</t>
  </si>
  <si>
    <t>Catch-22</t>
  </si>
  <si>
    <t>Joseph Heller</t>
  </si>
  <si>
    <t>A Rumor of War</t>
  </si>
  <si>
    <t>Philip Caputo</t>
  </si>
  <si>
    <t>Into Thin Air</t>
  </si>
  <si>
    <t>Jon Krakauer</t>
  </si>
  <si>
    <t>The Ginger Man</t>
  </si>
  <si>
    <t>J.P. Donleavy</t>
  </si>
  <si>
    <t>A Regular Guy</t>
  </si>
  <si>
    <t>Mona Simpson</t>
  </si>
  <si>
    <t>Ironweed</t>
  </si>
  <si>
    <t>William Kennedy</t>
  </si>
  <si>
    <t>Short Cuts</t>
  </si>
  <si>
    <t>Raymond Carver</t>
  </si>
  <si>
    <t>Elvis, Jesus and Coca Cola</t>
  </si>
  <si>
    <t>Kinky Friedman</t>
  </si>
  <si>
    <t>Under the Volcano</t>
  </si>
  <si>
    <t>Malcolm Lowry</t>
  </si>
  <si>
    <t>A Prayer for Owen Meany</t>
  </si>
  <si>
    <t>John Irving</t>
  </si>
  <si>
    <t>The Shipping News</t>
  </si>
  <si>
    <t>E. Annie Proulx</t>
  </si>
  <si>
    <t>The Moviegoer</t>
  </si>
  <si>
    <t>Walker Percy</t>
  </si>
  <si>
    <t>Tis</t>
  </si>
  <si>
    <t>The Reader</t>
  </si>
  <si>
    <t>Bernhard Schlink</t>
  </si>
  <si>
    <t>Farewell to Arms</t>
  </si>
  <si>
    <t>A Gathering of Old Men</t>
  </si>
  <si>
    <t>Ernest Gaines</t>
  </si>
  <si>
    <t>The Lone Ranger and Tonto Fistfight in Heaven</t>
  </si>
  <si>
    <t>Sherman Alexie</t>
  </si>
  <si>
    <t>The Rings of Saturn</t>
  </si>
  <si>
    <t>W.G. Sebald</t>
  </si>
  <si>
    <t>Harry Potter and the Sorcerer's Stone</t>
  </si>
  <si>
    <t>J.K. Rowling</t>
  </si>
  <si>
    <t>Stranger in a Strange Land</t>
  </si>
  <si>
    <t>Robert A. Heinlein</t>
  </si>
  <si>
    <t>The Poisonwood Bible</t>
  </si>
  <si>
    <t>Barbara Kingsolver</t>
  </si>
  <si>
    <t>Little Big Man</t>
  </si>
  <si>
    <t>Tom Berger</t>
  </si>
  <si>
    <t>Chang and Eng</t>
  </si>
  <si>
    <t>Darin Strauss</t>
  </si>
  <si>
    <t>To Kill a Mockingbird</t>
  </si>
  <si>
    <t>Harper Lee</t>
  </si>
  <si>
    <t>Devil in a Blue Dress</t>
  </si>
  <si>
    <t>Walter Mosley</t>
  </si>
  <si>
    <t>Zorba the Greek</t>
  </si>
  <si>
    <t>Nikos Kazantzakis</t>
  </si>
  <si>
    <t>The Elementary Particles</t>
  </si>
  <si>
    <t>Michel Houellebecq</t>
  </si>
  <si>
    <t>Note:  WTT 1-7 scoring, adjusted.</t>
  </si>
  <si>
    <t>A Connecticut Yankee in King Arthur's Court</t>
  </si>
  <si>
    <t>Mark Twain</t>
  </si>
  <si>
    <t>Note:  WTT color scoring, adjusted.</t>
  </si>
  <si>
    <t>House of Sand and Fog</t>
  </si>
  <si>
    <t>Andre Dubus III</t>
  </si>
  <si>
    <t>A Pirate Looks at Fifty</t>
  </si>
  <si>
    <t>Jimmy Buffett</t>
  </si>
  <si>
    <t>Lost Boys</t>
  </si>
  <si>
    <t>Orson Scott Card</t>
  </si>
  <si>
    <t>Sometimes a Great Notion</t>
  </si>
  <si>
    <t>Ken Kesey</t>
  </si>
  <si>
    <t>Portnoy's Complaint</t>
  </si>
  <si>
    <t>Philip Roth</t>
  </si>
  <si>
    <t>Catcher in the Rye</t>
  </si>
  <si>
    <t>J.D. Salinger</t>
  </si>
  <si>
    <t>Henderson the Rain King</t>
  </si>
  <si>
    <t>Saul Bellow</t>
  </si>
  <si>
    <t>Band of Brothers</t>
  </si>
  <si>
    <t>Stephen Ambrose</t>
  </si>
  <si>
    <t>The Body Artist</t>
  </si>
  <si>
    <t>Don DeLillo</t>
  </si>
  <si>
    <t>Off the Record</t>
  </si>
  <si>
    <t>David Menconi</t>
  </si>
  <si>
    <t>The Stranger</t>
  </si>
  <si>
    <t>Albert Camus</t>
  </si>
  <si>
    <t>A Man in Full</t>
  </si>
  <si>
    <t>Tom Wolfe</t>
  </si>
  <si>
    <t>The Plague</t>
  </si>
  <si>
    <t>The Alchemist</t>
  </si>
  <si>
    <t>Paulo Coelho</t>
  </si>
  <si>
    <t>Love in the Time of Cholera</t>
  </si>
  <si>
    <t>The Naked and the Dead</t>
  </si>
  <si>
    <t>Norman Mailer</t>
  </si>
  <si>
    <t>A Fine Balance</t>
  </si>
  <si>
    <t>Rohinton Mistry</t>
  </si>
  <si>
    <t>Blindness</t>
  </si>
  <si>
    <t>Jose Saramago</t>
  </si>
  <si>
    <t>Life of Pi</t>
  </si>
  <si>
    <t>Yann Martel</t>
  </si>
  <si>
    <t>When You Ride Alone, You Ride with Bin Laden</t>
  </si>
  <si>
    <t>Bill Maher</t>
  </si>
  <si>
    <t>Resurrection Day</t>
  </si>
  <si>
    <t>Brendan DuBois</t>
  </si>
  <si>
    <t>Atonement</t>
  </si>
  <si>
    <t>Ian McEwan</t>
  </si>
  <si>
    <t>A Day No Pigs Would Die</t>
  </si>
  <si>
    <t>Robert Newton Peck</t>
  </si>
  <si>
    <t>The Sound and the Fury</t>
  </si>
  <si>
    <t>William Faulkner</t>
  </si>
  <si>
    <t>The Man Who Mistook His Wife for a Hat</t>
  </si>
  <si>
    <t>Oliver Sacks</t>
  </si>
  <si>
    <t>Cry the Beloved Country</t>
  </si>
  <si>
    <t>Alan Paton</t>
  </si>
  <si>
    <t>Disgrace</t>
  </si>
  <si>
    <t>J.M. Coetzee</t>
  </si>
  <si>
    <t>Seabiscuit</t>
  </si>
  <si>
    <t>Laura Hillenbrand</t>
  </si>
  <si>
    <t>Crime and Punishment</t>
  </si>
  <si>
    <t>Fyodor Dostoyevsky</t>
  </si>
  <si>
    <t>Ten Little Indians</t>
  </si>
  <si>
    <t>The Bridge of San Luis Rey</t>
  </si>
  <si>
    <t>Thornton Wilder</t>
  </si>
  <si>
    <t>Cannery Row</t>
  </si>
  <si>
    <t>John Steinbeck</t>
  </si>
  <si>
    <t>The Da Vinci Code</t>
  </si>
  <si>
    <t>Scott Brown</t>
  </si>
  <si>
    <t>All the King's Men</t>
  </si>
  <si>
    <t>Robert Penn Warren</t>
  </si>
  <si>
    <t>A Fan's Notes</t>
  </si>
  <si>
    <t>Frederick Exley</t>
  </si>
  <si>
    <t>Cat on a Hot Tin Roof</t>
  </si>
  <si>
    <t>Tennessee Williams</t>
  </si>
  <si>
    <t>Hopscotch</t>
  </si>
  <si>
    <t>Julio Cortazar</t>
  </si>
  <si>
    <t>Middlesex</t>
  </si>
  <si>
    <t>Jeffrey Eugenides</t>
  </si>
  <si>
    <t>Wind, Sand and Stars</t>
  </si>
  <si>
    <t>Antoine de Saint Exupery</t>
  </si>
  <si>
    <t>Journey to Ixtlan</t>
  </si>
  <si>
    <t>Carlos Castaneda</t>
  </si>
  <si>
    <t>Stones from the River</t>
  </si>
  <si>
    <t>Ursula Hegi</t>
  </si>
  <si>
    <t>The Bell Jar</t>
  </si>
  <si>
    <t>Sylvia Plath</t>
  </si>
  <si>
    <t>Lord Jim</t>
  </si>
  <si>
    <t>Joseph Conrad</t>
  </si>
  <si>
    <t>Anthem</t>
  </si>
  <si>
    <t>Ayn Rand</t>
  </si>
  <si>
    <t>Chronicles, Volume One</t>
  </si>
  <si>
    <t>Bob Dylan</t>
  </si>
  <si>
    <t>East of Eden</t>
  </si>
  <si>
    <t>Gilead</t>
  </si>
  <si>
    <t>Marilynne Robinson</t>
  </si>
  <si>
    <t>Looped</t>
  </si>
  <si>
    <t>Andrew Winston</t>
  </si>
  <si>
    <t>Don Quixote</t>
  </si>
  <si>
    <t>Miguel Cervantes</t>
  </si>
  <si>
    <t>The Grapes of Wrath</t>
  </si>
  <si>
    <t>Things Fall Apart</t>
  </si>
  <si>
    <t>Chinua Achebe</t>
  </si>
  <si>
    <t>Beloved</t>
  </si>
  <si>
    <t>Toni Morrison</t>
  </si>
  <si>
    <t>Self-made Man: One Woman's Journey into Manhood and Back</t>
  </si>
  <si>
    <t>Norah Vincent</t>
  </si>
  <si>
    <t>Carter Beats the Devil</t>
  </si>
  <si>
    <t>Glen David Gold</t>
  </si>
  <si>
    <t>On the Road</t>
  </si>
  <si>
    <t>Jack Kerouac</t>
  </si>
  <si>
    <t>Appointment in Samarra</t>
  </si>
  <si>
    <t>John O'Hara</t>
  </si>
  <si>
    <t>Devil in the White City</t>
  </si>
  <si>
    <t>Eric Larson</t>
  </si>
  <si>
    <t>Lolita</t>
  </si>
  <si>
    <t>Vladimir Nabokov</t>
  </si>
  <si>
    <t>The Corrections</t>
  </si>
  <si>
    <t>Jonathan Franzen</t>
  </si>
  <si>
    <t>A Clockwork Orange</t>
  </si>
  <si>
    <t>Anthony Burgess</t>
  </si>
  <si>
    <t>The Great Gatsby</t>
  </si>
  <si>
    <t>F. Scott Fitzgerald</t>
  </si>
  <si>
    <t>Winesburg, Ohio</t>
  </si>
  <si>
    <t>Sherwood Anderson</t>
  </si>
  <si>
    <t>Embers</t>
  </si>
  <si>
    <t>Sandor Marai</t>
  </si>
  <si>
    <t>Kavalier &amp; Clay</t>
  </si>
  <si>
    <t>Michael Chabon</t>
  </si>
  <si>
    <t>The Road</t>
  </si>
  <si>
    <t>Americana</t>
  </si>
  <si>
    <t>The Tender Bar</t>
  </si>
  <si>
    <t>JR Moehringer</t>
  </si>
  <si>
    <t>Breakfast at Tiffany's</t>
  </si>
  <si>
    <t>Truman Capote</t>
  </si>
  <si>
    <t>The Americans: The Democratic Experience</t>
  </si>
  <si>
    <t>Daniel Boorstin</t>
  </si>
  <si>
    <t>The Virginian</t>
  </si>
  <si>
    <t>Owen Wister</t>
  </si>
  <si>
    <t>The Awakening</t>
  </si>
  <si>
    <t>Kate Chopin</t>
  </si>
  <si>
    <t>Leaves of Grass</t>
  </si>
  <si>
    <t>Walt Whitman</t>
  </si>
  <si>
    <t>The Rabbit Factory</t>
  </si>
  <si>
    <t>Larry Brown</t>
  </si>
  <si>
    <t>The Kite Runner</t>
  </si>
  <si>
    <t>Khaled Hosseini</t>
  </si>
  <si>
    <t>Blood Meridian</t>
  </si>
  <si>
    <t>Deep Economy: The Wealth of Communities and the Durable Future</t>
  </si>
  <si>
    <t>Bill McKibben</t>
  </si>
  <si>
    <t>Uncle Tom’s Cabin</t>
  </si>
  <si>
    <t>Harriet Beecher Stowe</t>
  </si>
  <si>
    <t>Neuromancer</t>
  </si>
  <si>
    <t>William Gibson</t>
  </si>
  <si>
    <t>Finn</t>
  </si>
  <si>
    <t>Jon Clinch</t>
  </si>
  <si>
    <t>Watchmen</t>
  </si>
  <si>
    <t>Alan Moore</t>
  </si>
  <si>
    <t>In Cold Blood</t>
  </si>
  <si>
    <t>The Good Soldier</t>
  </si>
  <si>
    <t>Ford Maddox Ford</t>
  </si>
  <si>
    <t>Look Me in the Eye: My Life with Asperger's</t>
  </si>
  <si>
    <t>John Elder Robison</t>
  </si>
  <si>
    <t>"The Quiet Man" and Other Stories</t>
  </si>
  <si>
    <t>Maurice Walsh</t>
  </si>
  <si>
    <t>The Canterbury Tales</t>
  </si>
  <si>
    <t>Geoffrey Chaucer</t>
  </si>
  <si>
    <t>After Rain</t>
  </si>
  <si>
    <t>William Trevor</t>
  </si>
  <si>
    <t>Felicia's Journey</t>
  </si>
  <si>
    <t>The Collector</t>
  </si>
  <si>
    <t>John Fowles</t>
  </si>
  <si>
    <t>The Optimist's Daughter</t>
  </si>
  <si>
    <t>Eudora Welty</t>
  </si>
  <si>
    <t>The Trial</t>
  </si>
  <si>
    <t>Franz Kafka</t>
  </si>
  <si>
    <t>Tropic of Cancer</t>
  </si>
  <si>
    <t>Henry Miller</t>
  </si>
  <si>
    <t>The Handmaid's Tale</t>
  </si>
  <si>
    <t>Margaret Atwood</t>
  </si>
  <si>
    <t>Three Felonies a Day</t>
  </si>
  <si>
    <t>Harvey A. Silverglate</t>
  </si>
  <si>
    <t>Sons and Lovers</t>
  </si>
  <si>
    <t xml:space="preserve"> D.H. Lawrence</t>
  </si>
  <si>
    <t>The Haj</t>
  </si>
  <si>
    <t>Leon Uris</t>
  </si>
  <si>
    <t>A Separate Peace</t>
  </si>
  <si>
    <t>John Knowles</t>
  </si>
  <si>
    <t>Pride and Prejudice</t>
  </si>
  <si>
    <t>Jane Austen</t>
  </si>
  <si>
    <t>Survivor</t>
  </si>
  <si>
    <t>Chuck Palahniuk</t>
  </si>
  <si>
    <t>The Girl with the Dragon Tattoo</t>
  </si>
  <si>
    <t>Stieg Larsson</t>
  </si>
  <si>
    <t>Brave New World</t>
  </si>
  <si>
    <t>Aldous Huxley</t>
  </si>
  <si>
    <t>Pale Fire</t>
  </si>
  <si>
    <t>A Man's Life</t>
  </si>
  <si>
    <t>Mark Jenkins</t>
  </si>
  <si>
    <t>Glass Castle</t>
  </si>
  <si>
    <t>Jeannette Walls</t>
  </si>
  <si>
    <t>The Unbearable Lightness of Being</t>
  </si>
  <si>
    <t>Milan Kundera</t>
  </si>
  <si>
    <t>True Grit</t>
  </si>
  <si>
    <t>Charles Portis</t>
  </si>
  <si>
    <t>The Maltese Falcon</t>
  </si>
  <si>
    <t>Dashiell Hammett</t>
  </si>
  <si>
    <t>Great Tales and Poems of Edgar Allan Poe</t>
  </si>
  <si>
    <t>Edgar Allan Poe</t>
  </si>
  <si>
    <t>Solo Faces</t>
  </si>
  <si>
    <t>James Salter</t>
  </si>
  <si>
    <t>Let the Great World Spin</t>
  </si>
  <si>
    <t>Colum McCann</t>
  </si>
  <si>
    <t>Jesus' Son</t>
  </si>
  <si>
    <t>Denis Johnson</t>
  </si>
  <si>
    <t>Frankenstein</t>
  </si>
  <si>
    <t>Mary Shelley</t>
  </si>
  <si>
    <t>The Shadow of the Wind</t>
  </si>
  <si>
    <t>Carlos Ruiz Zafón</t>
  </si>
  <si>
    <t>The Human Stain</t>
  </si>
  <si>
    <t>Lord of the Flies</t>
  </si>
  <si>
    <t>William Golding</t>
  </si>
  <si>
    <t>The Thin Man</t>
  </si>
  <si>
    <t>The Merry Adventures of Robin Hood</t>
  </si>
  <si>
    <t>Howard Pyle</t>
  </si>
  <si>
    <t>Norwegian Wood</t>
  </si>
  <si>
    <t>Haruki Murakami</t>
  </si>
  <si>
    <t>Let Me In</t>
  </si>
  <si>
    <t>John Ajvide Lindqvist</t>
  </si>
  <si>
    <t>The Known World</t>
  </si>
  <si>
    <t>Edward P. Jones</t>
  </si>
  <si>
    <t>The Art of Fielding</t>
  </si>
  <si>
    <t>Chad Harbach</t>
  </si>
  <si>
    <t>Heart of Darkness</t>
  </si>
  <si>
    <t>A Portrait of the Artist as a Young Man</t>
  </si>
  <si>
    <t>James Joyce</t>
  </si>
  <si>
    <t>Selected Rudyard Kipling</t>
  </si>
  <si>
    <t>Rudyard Kipling</t>
  </si>
  <si>
    <t>The Old Man and the Sea</t>
  </si>
  <si>
    <t>Huckleberry Finn</t>
  </si>
  <si>
    <t>Siddhartha</t>
  </si>
  <si>
    <t>The Dog Stars</t>
  </si>
  <si>
    <t>Peter Heller</t>
  </si>
  <si>
    <t>A High Wind in Jamaica</t>
  </si>
  <si>
    <t>Richard Hughes</t>
  </si>
  <si>
    <t>Billy Lynn's Long Halftime Walk</t>
  </si>
  <si>
    <t>Ben Fountain</t>
  </si>
  <si>
    <t>Moby Dick</t>
  </si>
  <si>
    <t>Herman Melville</t>
  </si>
  <si>
    <t>Women</t>
  </si>
  <si>
    <t>Charles Bukowski</t>
  </si>
  <si>
    <t>The 100-Year-Old Man Who Climbed out the Window and Disappeared</t>
  </si>
  <si>
    <t>Jonas Jonasson</t>
  </si>
  <si>
    <t>Flyboys</t>
  </si>
  <si>
    <t>James Bradley</t>
  </si>
  <si>
    <t>The Brief Wondrous Life of Oscar Wao</t>
  </si>
  <si>
    <t>Junot Diaz</t>
  </si>
  <si>
    <t>Invisible Man</t>
  </si>
  <si>
    <t>Ralph Ellison</t>
  </si>
  <si>
    <t>Great Expectations</t>
  </si>
  <si>
    <t>Charles Dickens</t>
  </si>
  <si>
    <t>Wise Blood</t>
  </si>
  <si>
    <t>Flannery O’Connor</t>
  </si>
  <si>
    <t>Cosmicomics</t>
  </si>
  <si>
    <t>Italo Calvino</t>
  </si>
  <si>
    <t>The Good Lord Bird</t>
  </si>
  <si>
    <t>James McBride</t>
  </si>
  <si>
    <t>Madame Bovary</t>
  </si>
  <si>
    <t>Gustave Flaubert</t>
  </si>
  <si>
    <t>Growing Up</t>
  </si>
  <si>
    <t xml:space="preserve"> Russell Baker</t>
  </si>
  <si>
    <t>Punk's War</t>
  </si>
  <si>
    <t>Ward Carroll</t>
  </si>
  <si>
    <t>Babbitt</t>
  </si>
  <si>
    <t>Sinclair Lewis</t>
  </si>
  <si>
    <t>King Lear</t>
  </si>
  <si>
    <t>William Shakespeare</t>
  </si>
  <si>
    <t>This Side of Paradise</t>
  </si>
  <si>
    <t>The Goldfinch</t>
  </si>
  <si>
    <t>Donna Tartt</t>
  </si>
  <si>
    <t>Zealot</t>
  </si>
  <si>
    <t>Reza Aslan</t>
  </si>
  <si>
    <t>The Cunning Man</t>
  </si>
  <si>
    <t>Robertson Davies</t>
  </si>
  <si>
    <t>Orlando</t>
  </si>
  <si>
    <t>Virginia Woolf</t>
  </si>
  <si>
    <t>The Secret History</t>
  </si>
  <si>
    <t>A Tree Grows In Brooklyn</t>
  </si>
  <si>
    <t>Betty Smith</t>
  </si>
  <si>
    <t>Wolf Totem</t>
  </si>
  <si>
    <t>Jiang Rong</t>
  </si>
  <si>
    <t>Animal Farm</t>
  </si>
  <si>
    <t>The Good Earth</t>
  </si>
  <si>
    <t>Pearl S. Buck</t>
  </si>
  <si>
    <t>The Things They Carried</t>
  </si>
  <si>
    <t>Tim O'Brien</t>
  </si>
  <si>
    <t>In Dubious Battle</t>
  </si>
  <si>
    <t>Destiny of the Republic</t>
  </si>
  <si>
    <t>Candice Millard</t>
  </si>
  <si>
    <t>Memoirs of a Shy Pornographer</t>
  </si>
  <si>
    <t>Kenneth Patchen</t>
  </si>
  <si>
    <t>Go Set a Watchman</t>
  </si>
  <si>
    <t>Shikasta</t>
  </si>
  <si>
    <t>Doris Lessing</t>
  </si>
  <si>
    <t>Dinner at the Homesick Restaurant</t>
  </si>
  <si>
    <t>Anne Tyler</t>
  </si>
  <si>
    <t>The Dirty Parts of the Bible</t>
  </si>
  <si>
    <t>Sam Torode</t>
  </si>
  <si>
    <t>Between the World and Me</t>
  </si>
  <si>
    <t>Ta-nehisi Coates</t>
  </si>
  <si>
    <t>Beautiful Ruins</t>
  </si>
  <si>
    <t>Jess Walter</t>
  </si>
  <si>
    <t>Native Son</t>
  </si>
  <si>
    <t>Richard Wright</t>
  </si>
  <si>
    <t>Deliverance</t>
  </si>
  <si>
    <t>James Dickey</t>
  </si>
  <si>
    <t>Zero K</t>
  </si>
  <si>
    <t>Black Moon</t>
  </si>
  <si>
    <t>Kenneth Calhoun</t>
  </si>
  <si>
    <t>A Short Walk in the Hindu Kush</t>
  </si>
  <si>
    <t xml:space="preserve">Eric Newby
</t>
  </si>
  <si>
    <t>The Scarlet Letter</t>
  </si>
  <si>
    <t>Nathaniel Hawthorne</t>
  </si>
  <si>
    <t>The Underground Railroad</t>
  </si>
  <si>
    <t>Colson Whitehead</t>
  </si>
  <si>
    <t>Fear and Loathing in Las Vegas</t>
  </si>
  <si>
    <t>Hunter S. Thompson</t>
  </si>
  <si>
    <t>Intruder in the Dust</t>
  </si>
  <si>
    <t>Fahrenheit 451</t>
  </si>
  <si>
    <t>Ray Bradbury</t>
  </si>
  <si>
    <t>The Forest Unseen</t>
  </si>
  <si>
    <t>David G. Haskell</t>
  </si>
  <si>
    <t>Hillbilly Elegy</t>
  </si>
  <si>
    <t>J.D. Vance</t>
  </si>
  <si>
    <t>A Plague of Doves</t>
  </si>
  <si>
    <t>Louise Erdrich</t>
  </si>
  <si>
    <t>A Gentleman in Moscow</t>
  </si>
  <si>
    <t>Amor Towles</t>
  </si>
  <si>
    <t>Stoner</t>
  </si>
  <si>
    <t>John Williams</t>
  </si>
  <si>
    <t>The Haunting of Hill House</t>
  </si>
  <si>
    <t>Shirley Jackson</t>
  </si>
  <si>
    <t>All Quiet on the Western Front</t>
  </si>
  <si>
    <t>Erich Maria Remarque</t>
  </si>
  <si>
    <t>Papillon</t>
  </si>
  <si>
    <t>Henri Charriere</t>
  </si>
  <si>
    <t>The Orphan Master's Son</t>
  </si>
  <si>
    <t>Adam Johnson</t>
  </si>
  <si>
    <t>The Ballad of Frankie Silver</t>
  </si>
  <si>
    <t>Sharyn McCrumb</t>
  </si>
  <si>
    <t>Their Eyes Were Watching God</t>
  </si>
  <si>
    <t>Zora Neale Hurston</t>
  </si>
  <si>
    <t>The Sellout</t>
  </si>
  <si>
    <t>Paul Beatty</t>
  </si>
  <si>
    <t>The Sympathizer</t>
  </si>
  <si>
    <t>Viet Thanh Nguyen</t>
  </si>
  <si>
    <t>There There</t>
  </si>
  <si>
    <t>Tommy Orange</t>
  </si>
  <si>
    <t>The Picture of Dorian Grey</t>
  </si>
  <si>
    <t>Oscar Wilde</t>
  </si>
  <si>
    <t>Heart of a Dog</t>
  </si>
  <si>
    <t>Mikhail Bulgakov</t>
  </si>
  <si>
    <t>A Turn of the Screw</t>
  </si>
  <si>
    <t>Henry James</t>
  </si>
  <si>
    <t>One Flew Over the Cuckoo's Nest</t>
  </si>
  <si>
    <t>Mrs. Dalloway</t>
  </si>
  <si>
    <t>Two Years Before the Mast</t>
  </si>
  <si>
    <t>Richard Henry Dana, Jr.</t>
  </si>
  <si>
    <t>Out Stealing Horses</t>
  </si>
  <si>
    <t>Per Pettersen</t>
  </si>
  <si>
    <t>Where All Light Tends To Go</t>
  </si>
  <si>
    <t>David Joy</t>
  </si>
  <si>
    <t>Note:  Instituting "Indian-running," where January host shifts to November of the following year.</t>
  </si>
  <si>
    <t>Sapiens</t>
  </si>
  <si>
    <t>Yuval Noah Harari</t>
  </si>
  <si>
    <t>The Overstory</t>
  </si>
  <si>
    <t>Richard Powers</t>
  </si>
  <si>
    <t>L.A. Confidential</t>
  </si>
  <si>
    <t>James Ellroy</t>
  </si>
  <si>
    <t>Weather</t>
  </si>
  <si>
    <t>Jenny Offill</t>
  </si>
  <si>
    <t>Casino Royale and Chitty Chitty Bang Bang</t>
  </si>
  <si>
    <t>Ian Fleming</t>
  </si>
  <si>
    <t>Rebecca</t>
  </si>
  <si>
    <t>Daphne du Maurier</t>
  </si>
  <si>
    <t>The Nickel Boys</t>
  </si>
  <si>
    <t>The Gulag Archepelago</t>
  </si>
  <si>
    <t>Alexander Solzhenitsyn</t>
  </si>
  <si>
    <t>The Siege of Krishnapur</t>
  </si>
  <si>
    <t>JG Farrell</t>
  </si>
  <si>
    <t>Stephen King</t>
  </si>
  <si>
    <t>Born a Crime</t>
  </si>
  <si>
    <t>Trevor Noah</t>
  </si>
  <si>
    <t>The Iron Marshall</t>
  </si>
  <si>
    <t>Louis L’Amour</t>
  </si>
  <si>
    <t>Candide</t>
  </si>
  <si>
    <t>Voltaire</t>
  </si>
  <si>
    <t>Lost Horizon</t>
  </si>
  <si>
    <t>James Hilton</t>
  </si>
  <si>
    <t>The Sheltering Sky</t>
  </si>
  <si>
    <t>Paul Bowles</t>
  </si>
  <si>
    <t>City of Thieves</t>
  </si>
  <si>
    <t>David Benioff</t>
  </si>
  <si>
    <t>The Revenant</t>
  </si>
  <si>
    <t>Michael Punke</t>
  </si>
  <si>
    <t>Klara and the Sun</t>
  </si>
  <si>
    <t>Kazuo Ishiguro</t>
  </si>
  <si>
    <t>The Bear</t>
  </si>
  <si>
    <t>Homeland Elegies</t>
  </si>
  <si>
    <t>Ayad Akhtar</t>
  </si>
  <si>
    <t>Do Androids Dream of Electric Sheep?</t>
  </si>
  <si>
    <t>Philip K. Dick</t>
  </si>
  <si>
    <t>Fall; or Dodge in Hell</t>
  </si>
  <si>
    <t>Neal Stephenson</t>
  </si>
  <si>
    <t>Dune</t>
  </si>
  <si>
    <t>Frank Herbert</t>
  </si>
  <si>
    <t>The Hobbit</t>
  </si>
  <si>
    <t>J.R.R. Tolkien</t>
  </si>
  <si>
    <t>Life without Children</t>
  </si>
  <si>
    <t>Roddy Doyle</t>
  </si>
  <si>
    <t>The Lincoln Highway</t>
  </si>
  <si>
    <t>The Accidental Tourist</t>
  </si>
  <si>
    <t>Kindred</t>
  </si>
  <si>
    <t>Octavia Butler</t>
  </si>
  <si>
    <t>Cloud Cuckoo Land</t>
  </si>
  <si>
    <t>Anthony Doerr</t>
  </si>
  <si>
    <t>Lonesome Dove</t>
  </si>
  <si>
    <t>Larry McMurtry</t>
  </si>
  <si>
    <t>Maggie:  A Girl of the Streets</t>
  </si>
  <si>
    <t>Stephen Crane</t>
  </si>
  <si>
    <t>Hunger</t>
  </si>
  <si>
    <t>Knut Hamsun</t>
  </si>
  <si>
    <t>Murder on the Orient Express</t>
  </si>
  <si>
    <t>Agatha Christie</t>
  </si>
  <si>
    <t>Alice's Adventures in Wonderland</t>
  </si>
  <si>
    <t>Lewis Carroll</t>
  </si>
  <si>
    <t>Foster</t>
  </si>
  <si>
    <t>Claire Keegan</t>
  </si>
  <si>
    <t>Kidnapped</t>
  </si>
  <si>
    <t>Robert Louis Stevenson</t>
  </si>
  <si>
    <t>Children of Time</t>
  </si>
  <si>
    <t xml:space="preserve">Adrian Tchaikovsky </t>
  </si>
  <si>
    <t>Olive, Again</t>
  </si>
  <si>
    <t>Elizabeth Strout</t>
  </si>
  <si>
    <t>The Mermaid of Jeju</t>
  </si>
  <si>
    <t>Sumi Hahn</t>
  </si>
  <si>
    <t>The Anomaly</t>
  </si>
  <si>
    <t>Herve Le Tellier</t>
  </si>
  <si>
    <t>A Little Life</t>
  </si>
  <si>
    <t>Hanya Yanagihara</t>
  </si>
  <si>
    <t>Lincoln in the Bardo</t>
  </si>
  <si>
    <t>George Saunders</t>
  </si>
  <si>
    <t>The Measure</t>
  </si>
  <si>
    <t>Nikki Erlick</t>
  </si>
  <si>
    <t>Beautyland</t>
  </si>
  <si>
    <t>Marie-Helene Bertino</t>
  </si>
  <si>
    <t>Myra Breckinridge</t>
  </si>
  <si>
    <t>Gore Vidal</t>
  </si>
  <si>
    <t>Three Body Problem</t>
  </si>
  <si>
    <t>Liu Cixin</t>
  </si>
  <si>
    <t>Demon Copperhead</t>
  </si>
  <si>
    <t>"The Tempest"</t>
  </si>
  <si>
    <t>300th book and 28th anniversary of first book discussion!</t>
  </si>
  <si>
    <t>Skipping Order</t>
  </si>
  <si>
    <t>1/19 to 11/20</t>
  </si>
  <si>
    <t>1/20 to 10/21</t>
  </si>
  <si>
    <t>12/20 to 5/22</t>
  </si>
  <si>
    <t>Aborted skipping w/CW out</t>
  </si>
  <si>
    <t>No selections</t>
  </si>
  <si>
    <t>Discussion Effect Analysis</t>
  </si>
  <si>
    <t>Pre-discussion</t>
  </si>
  <si>
    <t>Post-discussion</t>
  </si>
  <si>
    <t>Delta</t>
  </si>
  <si>
    <r>
      <rPr>
        <u val="single"/>
        <sz val="10"/>
        <color indexed="8"/>
        <rFont val="Arial"/>
      </rPr>
      <t>Angela's Ashes</t>
    </r>
    <r>
      <rPr>
        <sz val="10"/>
        <color indexed="8"/>
        <rFont val="Arial"/>
      </rPr>
      <t>, Frank McCourt</t>
    </r>
  </si>
  <si>
    <r>
      <rPr>
        <u val="single"/>
        <sz val="10"/>
        <color indexed="8"/>
        <rFont val="Arial"/>
      </rPr>
      <t>Edison:  Inventing the Century</t>
    </r>
    <r>
      <rPr>
        <sz val="10"/>
        <color indexed="8"/>
        <rFont val="Arial"/>
      </rPr>
      <t>, Neil Baldwin</t>
    </r>
  </si>
  <si>
    <r>
      <rPr>
        <u val="single"/>
        <sz val="10"/>
        <color indexed="8"/>
        <rFont val="Arial"/>
      </rPr>
      <t>Suttree</t>
    </r>
    <r>
      <rPr>
        <sz val="10"/>
        <color indexed="8"/>
        <rFont val="Arial"/>
      </rPr>
      <t>, Cormac McCarthy</t>
    </r>
  </si>
  <si>
    <r>
      <rPr>
        <u val="single"/>
        <sz val="10"/>
        <color indexed="8"/>
        <rFont val="Arial"/>
      </rPr>
      <t>The Painted Bird</t>
    </r>
    <r>
      <rPr>
        <sz val="10"/>
        <color indexed="8"/>
        <rFont val="Arial"/>
      </rPr>
      <t>, Jerzy Kozinski</t>
    </r>
  </si>
  <si>
    <r>
      <rPr>
        <u val="single"/>
        <sz val="10"/>
        <color indexed="8"/>
        <rFont val="Arial"/>
      </rPr>
      <t>The Crying of Lot 49</t>
    </r>
    <r>
      <rPr>
        <sz val="10"/>
        <color indexed="8"/>
        <rFont val="Arial"/>
      </rPr>
      <t>, Thomas Pynchon</t>
    </r>
  </si>
  <si>
    <r>
      <rPr>
        <u val="single"/>
        <sz val="10"/>
        <color indexed="8"/>
        <rFont val="Arial"/>
      </rPr>
      <t>Galapagos</t>
    </r>
    <r>
      <rPr>
        <sz val="10"/>
        <color indexed="8"/>
        <rFont val="Arial"/>
      </rPr>
      <t>, Kurt Vonnegut</t>
    </r>
  </si>
  <si>
    <r>
      <rPr>
        <u val="single"/>
        <sz val="10"/>
        <color indexed="8"/>
        <rFont val="Arial"/>
      </rPr>
      <t>Another Roadside Attraction</t>
    </r>
    <r>
      <rPr>
        <sz val="10"/>
        <color indexed="8"/>
        <rFont val="Arial"/>
      </rPr>
      <t>, Tom Robbins</t>
    </r>
  </si>
  <si>
    <r>
      <rPr>
        <u val="single"/>
        <sz val="10"/>
        <color indexed="8"/>
        <rFont val="Arial"/>
      </rPr>
      <t>Cold Mountain</t>
    </r>
    <r>
      <rPr>
        <sz val="10"/>
        <color indexed="8"/>
        <rFont val="Arial"/>
      </rPr>
      <t>, Charles Frazier</t>
    </r>
  </si>
  <si>
    <r>
      <rPr>
        <u val="single"/>
        <sz val="10"/>
        <color indexed="8"/>
        <rFont val="Arial"/>
      </rPr>
      <t>Plays Well with Others</t>
    </r>
    <r>
      <rPr>
        <sz val="10"/>
        <color indexed="8"/>
        <rFont val="Arial"/>
      </rPr>
      <t>, Allan Gurganus</t>
    </r>
  </si>
  <si>
    <r>
      <rPr>
        <u val="single"/>
        <sz val="10"/>
        <color indexed="8"/>
        <rFont val="Arial"/>
      </rPr>
      <t>God's Little Acre</t>
    </r>
    <r>
      <rPr>
        <sz val="10"/>
        <color indexed="8"/>
        <rFont val="Arial"/>
      </rPr>
      <t>, Erskine Caldwell</t>
    </r>
  </si>
  <si>
    <r>
      <rPr>
        <u val="single"/>
        <sz val="10"/>
        <color indexed="8"/>
        <rFont val="Arial"/>
      </rPr>
      <t>1984</t>
    </r>
    <r>
      <rPr>
        <sz val="10"/>
        <color indexed="8"/>
        <rFont val="Arial"/>
      </rPr>
      <t>, George Orwell</t>
    </r>
  </si>
  <si>
    <r>
      <rPr>
        <u val="single"/>
        <sz val="10"/>
        <color indexed="8"/>
        <rFont val="Arial"/>
      </rPr>
      <t>A Canticle for Liebowitz</t>
    </r>
    <r>
      <rPr>
        <sz val="10"/>
        <color indexed="8"/>
        <rFont val="Arial"/>
      </rPr>
      <t>, Walter Miller</t>
    </r>
  </si>
  <si>
    <r>
      <rPr>
        <u val="single"/>
        <sz val="10"/>
        <color indexed="8"/>
        <rFont val="Arial"/>
      </rPr>
      <t>Ringworld</t>
    </r>
    <r>
      <rPr>
        <sz val="10"/>
        <color indexed="8"/>
        <rFont val="Arial"/>
      </rPr>
      <t>, Larry Niven</t>
    </r>
  </si>
  <si>
    <r>
      <rPr>
        <u val="single"/>
        <sz val="10"/>
        <color indexed="8"/>
        <rFont val="Arial"/>
      </rPr>
      <t>A Hundred Years of Solitude</t>
    </r>
    <r>
      <rPr>
        <sz val="10"/>
        <color indexed="8"/>
        <rFont val="Arial"/>
      </rPr>
      <t>, Gabriel Garcia Marquez</t>
    </r>
  </si>
  <si>
    <r>
      <rPr>
        <u val="single"/>
        <sz val="10"/>
        <color indexed="8"/>
        <rFont val="Arial"/>
      </rPr>
      <t>A Confederacy of Dunces</t>
    </r>
    <r>
      <rPr>
        <sz val="10"/>
        <color indexed="8"/>
        <rFont val="Arial"/>
      </rPr>
      <t>, William Kennedy Toole</t>
    </r>
  </si>
  <si>
    <r>
      <rPr>
        <u val="single"/>
        <sz val="10"/>
        <color indexed="8"/>
        <rFont val="Arial"/>
      </rPr>
      <t>The Old Gringo</t>
    </r>
    <r>
      <rPr>
        <sz val="10"/>
        <color indexed="8"/>
        <rFont val="Arial"/>
      </rPr>
      <t>, Carlos Fuentes</t>
    </r>
  </si>
  <si>
    <r>
      <rPr>
        <u val="single"/>
        <sz val="10"/>
        <color indexed="8"/>
        <rFont val="Arial"/>
      </rPr>
      <t>Aunt Julia and the Scriptwriter</t>
    </r>
    <r>
      <rPr>
        <sz val="10"/>
        <color indexed="8"/>
        <rFont val="Arial"/>
      </rPr>
      <t>, Mario Vargas Llosa</t>
    </r>
  </si>
  <si>
    <r>
      <rPr>
        <u val="single"/>
        <sz val="10"/>
        <color indexed="8"/>
        <rFont val="Arial"/>
      </rPr>
      <t>The Sun Also Rises</t>
    </r>
    <r>
      <rPr>
        <sz val="10"/>
        <color indexed="8"/>
        <rFont val="Arial"/>
      </rPr>
      <t>, Ernest Hemingway</t>
    </r>
  </si>
  <si>
    <r>
      <rPr>
        <u val="single"/>
        <sz val="10"/>
        <color indexed="8"/>
        <rFont val="Arial"/>
      </rPr>
      <t>Demian</t>
    </r>
    <r>
      <rPr>
        <sz val="10"/>
        <color indexed="8"/>
        <rFont val="Arial"/>
      </rPr>
      <t>, Herman Hesse</t>
    </r>
  </si>
  <si>
    <r>
      <rPr>
        <u val="single"/>
        <sz val="10"/>
        <color indexed="8"/>
        <rFont val="Arial"/>
      </rPr>
      <t>Double Whammy</t>
    </r>
    <r>
      <rPr>
        <sz val="10"/>
        <color indexed="8"/>
        <rFont val="Arial"/>
      </rPr>
      <t>, Carl Hiassen</t>
    </r>
  </si>
  <si>
    <r>
      <rPr>
        <u val="single"/>
        <sz val="10"/>
        <color indexed="8"/>
        <rFont val="Arial"/>
      </rPr>
      <t>Slaughterhouse 5</t>
    </r>
    <r>
      <rPr>
        <sz val="10"/>
        <color indexed="8"/>
        <rFont val="Arial"/>
      </rPr>
      <t>, Kurt Vonnegut</t>
    </r>
  </si>
  <si>
    <r>
      <rPr>
        <u val="single"/>
        <sz val="10"/>
        <color indexed="8"/>
        <rFont val="Arial"/>
      </rPr>
      <t>Catch-22</t>
    </r>
    <r>
      <rPr>
        <sz val="10"/>
        <color indexed="8"/>
        <rFont val="Arial"/>
      </rPr>
      <t>, Joseph Heller</t>
    </r>
  </si>
  <si>
    <r>
      <rPr>
        <u val="single"/>
        <sz val="10"/>
        <color indexed="8"/>
        <rFont val="Arial"/>
      </rPr>
      <t>A Rumor of War</t>
    </r>
    <r>
      <rPr>
        <sz val="10"/>
        <color indexed="8"/>
        <rFont val="Arial"/>
      </rPr>
      <t>, Philip Caputo</t>
    </r>
  </si>
  <si>
    <r>
      <rPr>
        <u val="single"/>
        <sz val="10"/>
        <color indexed="8"/>
        <rFont val="Arial"/>
      </rPr>
      <t>Into Thin Air</t>
    </r>
    <r>
      <rPr>
        <sz val="10"/>
        <color indexed="8"/>
        <rFont val="Arial"/>
      </rPr>
      <t>, Jon Krakauer</t>
    </r>
  </si>
  <si>
    <r>
      <rPr>
        <u val="single"/>
        <sz val="10"/>
        <color indexed="8"/>
        <rFont val="Arial"/>
      </rPr>
      <t>The Ginger Man</t>
    </r>
    <r>
      <rPr>
        <sz val="10"/>
        <color indexed="8"/>
        <rFont val="Arial"/>
      </rPr>
      <t>, J.P. Donleavy</t>
    </r>
  </si>
  <si>
    <r>
      <rPr>
        <u val="single"/>
        <sz val="10"/>
        <color indexed="8"/>
        <rFont val="Arial"/>
      </rPr>
      <t>A Regular Guy</t>
    </r>
    <r>
      <rPr>
        <sz val="10"/>
        <color indexed="8"/>
        <rFont val="Arial"/>
      </rPr>
      <t>, Mona Simpson</t>
    </r>
  </si>
  <si>
    <r>
      <rPr>
        <u val="single"/>
        <sz val="10"/>
        <color indexed="8"/>
        <rFont val="Arial"/>
      </rPr>
      <t>Ironweed</t>
    </r>
    <r>
      <rPr>
        <sz val="10"/>
        <color indexed="8"/>
        <rFont val="Arial"/>
      </rPr>
      <t>, William Kennedy</t>
    </r>
  </si>
  <si>
    <r>
      <rPr>
        <u val="single"/>
        <sz val="10"/>
        <color indexed="8"/>
        <rFont val="Arial"/>
      </rPr>
      <t>Short Cuts</t>
    </r>
    <r>
      <rPr>
        <sz val="10"/>
        <color indexed="8"/>
        <rFont val="Arial"/>
      </rPr>
      <t>, Raymond Carver</t>
    </r>
  </si>
  <si>
    <r>
      <rPr>
        <u val="single"/>
        <sz val="10"/>
        <color indexed="8"/>
        <rFont val="Arial"/>
      </rPr>
      <t>Elvis, Jesus and Coca Cola</t>
    </r>
    <r>
      <rPr>
        <sz val="10"/>
        <color indexed="8"/>
        <rFont val="Arial"/>
      </rPr>
      <t>, Kinky Friedman</t>
    </r>
  </si>
  <si>
    <r>
      <rPr>
        <u val="single"/>
        <sz val="10"/>
        <color indexed="8"/>
        <rFont val="Arial"/>
      </rPr>
      <t>Under the Volcano</t>
    </r>
    <r>
      <rPr>
        <sz val="10"/>
        <color indexed="8"/>
        <rFont val="Arial"/>
      </rPr>
      <t>, Malcolm Lowry</t>
    </r>
  </si>
  <si>
    <r>
      <rPr>
        <u val="single"/>
        <sz val="10"/>
        <color indexed="8"/>
        <rFont val="Arial"/>
      </rPr>
      <t>A Prayer for Owen Meany</t>
    </r>
    <r>
      <rPr>
        <sz val="10"/>
        <color indexed="8"/>
        <rFont val="Arial"/>
      </rPr>
      <t>, John Irving</t>
    </r>
  </si>
  <si>
    <r>
      <rPr>
        <u val="single"/>
        <sz val="10"/>
        <color indexed="8"/>
        <rFont val="Arial"/>
      </rPr>
      <t>The Shipping News</t>
    </r>
    <r>
      <rPr>
        <sz val="10"/>
        <color indexed="8"/>
        <rFont val="Arial"/>
      </rPr>
      <t>, E. Annie Proulx</t>
    </r>
  </si>
  <si>
    <r>
      <rPr>
        <u val="single"/>
        <sz val="10"/>
        <color indexed="8"/>
        <rFont val="Arial"/>
      </rPr>
      <t>The Moviegoer</t>
    </r>
    <r>
      <rPr>
        <sz val="10"/>
        <color indexed="8"/>
        <rFont val="Arial"/>
      </rPr>
      <t>, Walker Percy</t>
    </r>
  </si>
  <si>
    <r>
      <rPr>
        <u val="single"/>
        <sz val="10"/>
        <color indexed="8"/>
        <rFont val="Arial"/>
      </rPr>
      <t>Tis</t>
    </r>
    <r>
      <rPr>
        <sz val="10"/>
        <color indexed="8"/>
        <rFont val="Arial"/>
      </rPr>
      <t>, Frank McCourt</t>
    </r>
  </si>
  <si>
    <r>
      <rPr>
        <u val="single"/>
        <sz val="10"/>
        <color indexed="8"/>
        <rFont val="Arial"/>
      </rPr>
      <t>The Reader</t>
    </r>
    <r>
      <rPr>
        <sz val="10"/>
        <color indexed="8"/>
        <rFont val="Arial"/>
      </rPr>
      <t>, Bernhard Schlink</t>
    </r>
  </si>
  <si>
    <r>
      <rPr>
        <u val="single"/>
        <sz val="10"/>
        <color indexed="8"/>
        <rFont val="Arial"/>
      </rPr>
      <t>Farewell to Arms</t>
    </r>
    <r>
      <rPr>
        <sz val="10"/>
        <color indexed="8"/>
        <rFont val="Arial"/>
      </rPr>
      <t>, Ernest Hemingway</t>
    </r>
  </si>
  <si>
    <r>
      <rPr>
        <u val="single"/>
        <sz val="10"/>
        <color indexed="8"/>
        <rFont val="Arial"/>
      </rPr>
      <t>Ulysses</t>
    </r>
    <r>
      <rPr>
        <sz val="10"/>
        <color indexed="8"/>
        <rFont val="Arial"/>
      </rPr>
      <t>, James Joyce</t>
    </r>
  </si>
  <si>
    <r>
      <rPr>
        <u val="single"/>
        <sz val="10"/>
        <color indexed="8"/>
        <rFont val="Arial"/>
      </rPr>
      <t>A Gathering of Old Men</t>
    </r>
    <r>
      <rPr>
        <sz val="10"/>
        <color indexed="8"/>
        <rFont val="Arial"/>
      </rPr>
      <t>, Ernest Gaines</t>
    </r>
  </si>
  <si>
    <r>
      <rPr>
        <u val="single"/>
        <sz val="10"/>
        <color indexed="8"/>
        <rFont val="Arial"/>
      </rPr>
      <t>The Lone Ranger and Tonto Fistfight in Heaven</t>
    </r>
    <r>
      <rPr>
        <sz val="10"/>
        <color indexed="8"/>
        <rFont val="Arial"/>
      </rPr>
      <t>, Sherman Alexie</t>
    </r>
  </si>
  <si>
    <r>
      <rPr>
        <u val="single"/>
        <sz val="10"/>
        <color indexed="8"/>
        <rFont val="Arial"/>
      </rPr>
      <t>The Rings of Saturn</t>
    </r>
    <r>
      <rPr>
        <sz val="10"/>
        <color indexed="8"/>
        <rFont val="Arial"/>
      </rPr>
      <t>, W.G. Sebald</t>
    </r>
  </si>
  <si>
    <r>
      <rPr>
        <u val="single"/>
        <sz val="10"/>
        <color indexed="8"/>
        <rFont val="Arial"/>
      </rPr>
      <t>Harry Potter and the Sorcerer's Stone</t>
    </r>
    <r>
      <rPr>
        <sz val="10"/>
        <color indexed="8"/>
        <rFont val="Arial"/>
      </rPr>
      <t>, J.K. Rowling</t>
    </r>
  </si>
  <si>
    <r>
      <rPr>
        <u val="single"/>
        <sz val="10"/>
        <color indexed="8"/>
        <rFont val="Arial"/>
      </rPr>
      <t>Stranger in a Strange Land</t>
    </r>
    <r>
      <rPr>
        <sz val="10"/>
        <color indexed="8"/>
        <rFont val="Arial"/>
      </rPr>
      <t>, Robert A. Heinlein</t>
    </r>
  </si>
  <si>
    <r>
      <rPr>
        <u val="single"/>
        <sz val="10"/>
        <color indexed="8"/>
        <rFont val="Arial"/>
      </rPr>
      <t>The Poisonwood Bible</t>
    </r>
    <r>
      <rPr>
        <sz val="10"/>
        <color indexed="8"/>
        <rFont val="Arial"/>
      </rPr>
      <t>, Barbara Kingsolver</t>
    </r>
  </si>
  <si>
    <r>
      <rPr>
        <u val="single"/>
        <sz val="10"/>
        <color indexed="8"/>
        <rFont val="Arial"/>
      </rPr>
      <t>Little Big Man</t>
    </r>
    <r>
      <rPr>
        <sz val="10"/>
        <color indexed="8"/>
        <rFont val="Arial"/>
      </rPr>
      <t>, Tom Berger</t>
    </r>
  </si>
  <si>
    <r>
      <rPr>
        <u val="single"/>
        <sz val="10"/>
        <color indexed="8"/>
        <rFont val="Arial"/>
      </rPr>
      <t>Chang and Eng</t>
    </r>
    <r>
      <rPr>
        <sz val="10"/>
        <color indexed="8"/>
        <rFont val="Arial"/>
      </rPr>
      <t>, Darin Strauss</t>
    </r>
  </si>
  <si>
    <r>
      <rPr>
        <u val="single"/>
        <sz val="10"/>
        <color indexed="8"/>
        <rFont val="Arial"/>
      </rPr>
      <t>To Kill a Mockingbird</t>
    </r>
    <r>
      <rPr>
        <sz val="10"/>
        <color indexed="8"/>
        <rFont val="Arial"/>
      </rPr>
      <t>, Harper Lee</t>
    </r>
  </si>
  <si>
    <r>
      <rPr>
        <u val="single"/>
        <sz val="10"/>
        <color indexed="8"/>
        <rFont val="Arial"/>
      </rPr>
      <t>Devil in a Blue Dress</t>
    </r>
    <r>
      <rPr>
        <sz val="10"/>
        <color indexed="8"/>
        <rFont val="Arial"/>
      </rPr>
      <t>, Walter Mosley</t>
    </r>
  </si>
  <si>
    <r>
      <rPr>
        <u val="single"/>
        <sz val="10"/>
        <color indexed="8"/>
        <rFont val="Arial"/>
      </rPr>
      <t>Zorba the Greek</t>
    </r>
    <r>
      <rPr>
        <sz val="10"/>
        <color indexed="8"/>
        <rFont val="Arial"/>
      </rPr>
      <t>, Nikos Kazantzakis</t>
    </r>
  </si>
  <si>
    <r>
      <rPr>
        <u val="single"/>
        <sz val="10"/>
        <color indexed="8"/>
        <rFont val="Arial"/>
      </rPr>
      <t>The Elementary Particles</t>
    </r>
    <r>
      <rPr>
        <sz val="10"/>
        <color indexed="8"/>
        <rFont val="Arial"/>
      </rPr>
      <t>, Michel Houellebecq</t>
    </r>
  </si>
  <si>
    <r>
      <rPr>
        <u val="single"/>
        <sz val="10"/>
        <color indexed="8"/>
        <rFont val="Arial"/>
      </rPr>
      <t>A Connecticut Yankee in King Arthur's Court</t>
    </r>
    <r>
      <rPr>
        <sz val="10"/>
        <color indexed="8"/>
        <rFont val="Arial"/>
      </rPr>
      <t>, Mark Twain</t>
    </r>
  </si>
  <si>
    <r>
      <rPr>
        <u val="single"/>
        <sz val="10"/>
        <color indexed="8"/>
        <rFont val="Arial"/>
      </rPr>
      <t>House of Sand and Fog</t>
    </r>
    <r>
      <rPr>
        <sz val="10"/>
        <color indexed="8"/>
        <rFont val="Arial"/>
      </rPr>
      <t>, Andre Dubus III</t>
    </r>
  </si>
  <si>
    <r>
      <rPr>
        <u val="single"/>
        <sz val="10"/>
        <color indexed="8"/>
        <rFont val="Arial"/>
      </rPr>
      <t>A Pirate Looks at Fifty</t>
    </r>
    <r>
      <rPr>
        <sz val="10"/>
        <color indexed="8"/>
        <rFont val="Arial"/>
      </rPr>
      <t>, Jimmy Buffett</t>
    </r>
  </si>
  <si>
    <r>
      <rPr>
        <u val="single"/>
        <sz val="10"/>
        <color indexed="8"/>
        <rFont val="Arial"/>
      </rPr>
      <t>Lost Boys</t>
    </r>
    <r>
      <rPr>
        <sz val="10"/>
        <color indexed="8"/>
        <rFont val="Arial"/>
      </rPr>
      <t>, Orson Scott Card</t>
    </r>
  </si>
  <si>
    <r>
      <rPr>
        <u val="single"/>
        <sz val="10"/>
        <color indexed="8"/>
        <rFont val="Arial"/>
      </rPr>
      <t>Sometimes a Great Notion</t>
    </r>
    <r>
      <rPr>
        <sz val="10"/>
        <color indexed="8"/>
        <rFont val="Arial"/>
      </rPr>
      <t>, Ken Kesey</t>
    </r>
  </si>
  <si>
    <r>
      <rPr>
        <u val="single"/>
        <sz val="10"/>
        <color indexed="8"/>
        <rFont val="Arial"/>
      </rPr>
      <t>Portnoy's Complaint</t>
    </r>
    <r>
      <rPr>
        <sz val="10"/>
        <color indexed="8"/>
        <rFont val="Arial"/>
      </rPr>
      <t>, Philip Roth</t>
    </r>
  </si>
  <si>
    <r>
      <rPr>
        <u val="single"/>
        <sz val="10"/>
        <color indexed="8"/>
        <rFont val="Arial"/>
      </rPr>
      <t>Catcher in the Rye</t>
    </r>
    <r>
      <rPr>
        <sz val="10"/>
        <color indexed="8"/>
        <rFont val="Arial"/>
      </rPr>
      <t>, J.D. Salinger</t>
    </r>
  </si>
  <si>
    <r>
      <rPr>
        <u val="single"/>
        <sz val="10"/>
        <color indexed="8"/>
        <rFont val="Arial"/>
      </rPr>
      <t>Henderson the Rain King</t>
    </r>
    <r>
      <rPr>
        <sz val="10"/>
        <color indexed="8"/>
        <rFont val="Arial"/>
      </rPr>
      <t>, Saul Bellow</t>
    </r>
  </si>
  <si>
    <r>
      <rPr>
        <u val="single"/>
        <sz val="10"/>
        <color indexed="8"/>
        <rFont val="Arial"/>
      </rPr>
      <t>Band of Brothers</t>
    </r>
    <r>
      <rPr>
        <sz val="10"/>
        <color indexed="8"/>
        <rFont val="Arial"/>
      </rPr>
      <t>, Stephen Ambrose</t>
    </r>
  </si>
  <si>
    <r>
      <rPr>
        <u val="single"/>
        <sz val="10"/>
        <color indexed="8"/>
        <rFont val="Arial"/>
      </rPr>
      <t>The Body Artist</t>
    </r>
    <r>
      <rPr>
        <sz val="10"/>
        <color indexed="8"/>
        <rFont val="Arial"/>
      </rPr>
      <t>, Don DeLillo</t>
    </r>
  </si>
  <si>
    <r>
      <rPr>
        <u val="single"/>
        <sz val="10"/>
        <color indexed="8"/>
        <rFont val="Arial"/>
      </rPr>
      <t>Off the Record</t>
    </r>
    <r>
      <rPr>
        <sz val="10"/>
        <color indexed="8"/>
        <rFont val="Arial"/>
      </rPr>
      <t>, David Menconi</t>
    </r>
  </si>
  <si>
    <r>
      <rPr>
        <u val="single"/>
        <sz val="10"/>
        <color indexed="8"/>
        <rFont val="Arial"/>
      </rPr>
      <t>The Stranger</t>
    </r>
    <r>
      <rPr>
        <sz val="10"/>
        <color indexed="8"/>
        <rFont val="Arial"/>
      </rPr>
      <t>, Albert Camus, trans. Matthew Ward</t>
    </r>
  </si>
  <si>
    <r>
      <rPr>
        <u val="single"/>
        <sz val="10"/>
        <color indexed="8"/>
        <rFont val="Arial"/>
      </rPr>
      <t>A Man in Full</t>
    </r>
    <r>
      <rPr>
        <sz val="10"/>
        <color indexed="8"/>
        <rFont val="Arial"/>
      </rPr>
      <t>, Tom Wolfe</t>
    </r>
  </si>
  <si>
    <r>
      <rPr>
        <u val="single"/>
        <sz val="10"/>
        <color indexed="8"/>
        <rFont val="Arial"/>
      </rPr>
      <t>The Plague</t>
    </r>
    <r>
      <rPr>
        <sz val="10"/>
        <color indexed="8"/>
        <rFont val="Arial"/>
      </rPr>
      <t>, Albert Camus, trans. Stuart Gilbert</t>
    </r>
  </si>
  <si>
    <r>
      <rPr>
        <u val="single"/>
        <sz val="10"/>
        <color indexed="8"/>
        <rFont val="Arial"/>
      </rPr>
      <t>The Alchemist</t>
    </r>
    <r>
      <rPr>
        <sz val="10"/>
        <color indexed="8"/>
        <rFont val="Arial"/>
      </rPr>
      <t xml:space="preserve">, Paulo Coelho, trans. Alan Clarke </t>
    </r>
  </si>
  <si>
    <r>
      <rPr>
        <u val="single"/>
        <sz val="10"/>
        <color indexed="8"/>
        <rFont val="Arial"/>
      </rPr>
      <t>Love in the Time of Cholera</t>
    </r>
    <r>
      <rPr>
        <sz val="10"/>
        <color indexed="8"/>
        <rFont val="Arial"/>
      </rPr>
      <t>, Gabriel Garcia Marquez</t>
    </r>
  </si>
  <si>
    <r>
      <rPr>
        <u val="single"/>
        <sz val="10"/>
        <color indexed="8"/>
        <rFont val="Arial"/>
      </rPr>
      <t>The Naked and the Dead</t>
    </r>
    <r>
      <rPr>
        <sz val="10"/>
        <color indexed="8"/>
        <rFont val="Arial"/>
      </rPr>
      <t>, Norman Mailer</t>
    </r>
  </si>
  <si>
    <r>
      <rPr>
        <u val="single"/>
        <sz val="10"/>
        <color indexed="8"/>
        <rFont val="Arial"/>
      </rPr>
      <t>A Fine Balance</t>
    </r>
    <r>
      <rPr>
        <b val="1"/>
        <sz val="10"/>
        <color indexed="8"/>
        <rFont val="Arial"/>
      </rPr>
      <t>,</t>
    </r>
    <r>
      <rPr>
        <sz val="10"/>
        <color indexed="8"/>
        <rFont val="Arial"/>
      </rPr>
      <t xml:space="preserve"> Rohinton Mistry </t>
    </r>
  </si>
  <si>
    <r>
      <rPr>
        <u val="single"/>
        <sz val="10"/>
        <color indexed="8"/>
        <rFont val="Arial"/>
      </rPr>
      <t>Blindness</t>
    </r>
    <r>
      <rPr>
        <sz val="10"/>
        <color indexed="8"/>
        <rFont val="Arial"/>
      </rPr>
      <t>, Jose Saramago</t>
    </r>
  </si>
  <si>
    <r>
      <rPr>
        <u val="single"/>
        <sz val="10"/>
        <color indexed="8"/>
        <rFont val="Arial"/>
      </rPr>
      <t>Life of Pi</t>
    </r>
    <r>
      <rPr>
        <sz val="10"/>
        <color indexed="8"/>
        <rFont val="Arial"/>
      </rPr>
      <t>, Yann Martel</t>
    </r>
  </si>
  <si>
    <r>
      <rPr>
        <u val="single"/>
        <sz val="10"/>
        <color indexed="8"/>
        <rFont val="Arial"/>
      </rPr>
      <t>When You Ride Alone, You Ride with Bin Laden</t>
    </r>
    <r>
      <rPr>
        <sz val="10"/>
        <color indexed="8"/>
        <rFont val="Arial"/>
      </rPr>
      <t>, Bill Maher</t>
    </r>
  </si>
  <si>
    <r>
      <rPr>
        <u val="single"/>
        <sz val="10"/>
        <color indexed="8"/>
        <rFont val="Arial"/>
      </rPr>
      <t>Resurrection Day</t>
    </r>
    <r>
      <rPr>
        <sz val="10"/>
        <color indexed="8"/>
        <rFont val="Arial"/>
      </rPr>
      <t>, Brendan DuBois</t>
    </r>
  </si>
  <si>
    <r>
      <rPr>
        <u val="single"/>
        <sz val="10"/>
        <color indexed="8"/>
        <rFont val="Arial"/>
      </rPr>
      <t>Atonement</t>
    </r>
    <r>
      <rPr>
        <sz val="10"/>
        <color indexed="8"/>
        <rFont val="Arial"/>
      </rPr>
      <t>, Ian McEwan</t>
    </r>
  </si>
  <si>
    <r>
      <rPr>
        <u val="single"/>
        <sz val="10"/>
        <color indexed="8"/>
        <rFont val="Arial"/>
      </rPr>
      <t>A Day No Pigs Would Die</t>
    </r>
    <r>
      <rPr>
        <sz val="10"/>
        <color indexed="8"/>
        <rFont val="Arial"/>
      </rPr>
      <t>, Robert Newton Peck</t>
    </r>
  </si>
  <si>
    <r>
      <rPr>
        <u val="single"/>
        <sz val="10"/>
        <color indexed="8"/>
        <rFont val="Arial"/>
      </rPr>
      <t>The Sound and the Fury</t>
    </r>
    <r>
      <rPr>
        <sz val="10"/>
        <color indexed="8"/>
        <rFont val="Arial"/>
      </rPr>
      <t>, William Faulkner</t>
    </r>
  </si>
  <si>
    <r>
      <rPr>
        <u val="single"/>
        <sz val="10"/>
        <color indexed="8"/>
        <rFont val="Arial"/>
      </rPr>
      <t>The Man Who Mistook His Wife for a Hat</t>
    </r>
    <r>
      <rPr>
        <sz val="10"/>
        <color indexed="8"/>
        <rFont val="Arial"/>
      </rPr>
      <t>, Oliver Sacks</t>
    </r>
  </si>
  <si>
    <r>
      <rPr>
        <u val="single"/>
        <sz val="10"/>
        <color indexed="8"/>
        <rFont val="Arial"/>
      </rPr>
      <t>Cry the Beloved Country</t>
    </r>
    <r>
      <rPr>
        <sz val="10"/>
        <color indexed="8"/>
        <rFont val="Arial"/>
      </rPr>
      <t>, Alan Paton</t>
    </r>
  </si>
  <si>
    <r>
      <rPr>
        <u val="single"/>
        <sz val="10"/>
        <color indexed="8"/>
        <rFont val="Arial"/>
      </rPr>
      <t>Disgrace</t>
    </r>
    <r>
      <rPr>
        <sz val="10"/>
        <color indexed="8"/>
        <rFont val="Arial"/>
      </rPr>
      <t>, J.M. Coetzee</t>
    </r>
  </si>
  <si>
    <r>
      <rPr>
        <u val="single"/>
        <sz val="10"/>
        <color indexed="8"/>
        <rFont val="Arial"/>
      </rPr>
      <t>Seabiscuit</t>
    </r>
    <r>
      <rPr>
        <sz val="10"/>
        <color indexed="8"/>
        <rFont val="Arial"/>
      </rPr>
      <t>, Laura Hillenbrand</t>
    </r>
  </si>
  <si>
    <r>
      <rPr>
        <u val="single"/>
        <sz val="10"/>
        <color indexed="8"/>
        <rFont val="Arial"/>
      </rPr>
      <t>Crime and Punishment</t>
    </r>
    <r>
      <rPr>
        <sz val="10"/>
        <color indexed="8"/>
        <rFont val="Arial"/>
      </rPr>
      <t>, Fyodor Dostoyevsky</t>
    </r>
  </si>
  <si>
    <r>
      <rPr>
        <u val="single"/>
        <sz val="10"/>
        <color indexed="8"/>
        <rFont val="Arial"/>
      </rPr>
      <t>Ten Little Indians</t>
    </r>
    <r>
      <rPr>
        <sz val="10"/>
        <color indexed="8"/>
        <rFont val="Arial"/>
      </rPr>
      <t>, by Sherman Alexie</t>
    </r>
  </si>
  <si>
    <r>
      <rPr>
        <u val="single"/>
        <sz val="10"/>
        <color indexed="8"/>
        <rFont val="Arial"/>
      </rPr>
      <t>The Bridge of San Luis Rey</t>
    </r>
    <r>
      <rPr>
        <sz val="10"/>
        <color indexed="8"/>
        <rFont val="Arial"/>
      </rPr>
      <t>, by Thornton Wilder</t>
    </r>
  </si>
  <si>
    <r>
      <rPr>
        <u val="single"/>
        <sz val="10"/>
        <color indexed="8"/>
        <rFont val="Arial"/>
      </rPr>
      <t>Cannery Row</t>
    </r>
    <r>
      <rPr>
        <sz val="10"/>
        <color indexed="8"/>
        <rFont val="Arial"/>
      </rPr>
      <t>, John Steinbeck</t>
    </r>
  </si>
  <si>
    <r>
      <rPr>
        <u val="single"/>
        <sz val="10"/>
        <color indexed="8"/>
        <rFont val="Arial"/>
      </rPr>
      <t>The Da Vinci Code</t>
    </r>
    <r>
      <rPr>
        <sz val="10"/>
        <color indexed="8"/>
        <rFont val="Arial"/>
      </rPr>
      <t>, Scott Brown</t>
    </r>
  </si>
  <si>
    <r>
      <rPr>
        <u val="single"/>
        <sz val="10"/>
        <color indexed="8"/>
        <rFont val="Arial"/>
      </rPr>
      <t>All the King's Men</t>
    </r>
    <r>
      <rPr>
        <sz val="10"/>
        <color indexed="8"/>
        <rFont val="Arial"/>
      </rPr>
      <t>, Robert Penn Warren</t>
    </r>
  </si>
  <si>
    <r>
      <rPr>
        <u val="single"/>
        <sz val="10"/>
        <color indexed="8"/>
        <rFont val="Arial"/>
      </rPr>
      <t>A Fan's Notes</t>
    </r>
    <r>
      <rPr>
        <sz val="10"/>
        <color indexed="8"/>
        <rFont val="Arial"/>
      </rPr>
      <t>, Frederick Exley</t>
    </r>
  </si>
  <si>
    <r>
      <rPr>
        <u val="single"/>
        <sz val="10"/>
        <color indexed="8"/>
        <rFont val="Arial"/>
      </rPr>
      <t>Cat on a Hot Tin Roof</t>
    </r>
    <r>
      <rPr>
        <sz val="10"/>
        <color indexed="8"/>
        <rFont val="Arial"/>
      </rPr>
      <t>, Tennessee Williams</t>
    </r>
  </si>
  <si>
    <r>
      <rPr>
        <u val="single"/>
        <sz val="10"/>
        <color indexed="8"/>
        <rFont val="Arial"/>
      </rPr>
      <t>Hopscotch</t>
    </r>
    <r>
      <rPr>
        <sz val="10"/>
        <color indexed="8"/>
        <rFont val="Arial"/>
      </rPr>
      <t xml:space="preserve">, Julio Cortazar, trans. Gregory Rabassa </t>
    </r>
  </si>
  <si>
    <r>
      <rPr>
        <u val="single"/>
        <sz val="10"/>
        <color indexed="8"/>
        <rFont val="Arial"/>
      </rPr>
      <t>Middlesex</t>
    </r>
    <r>
      <rPr>
        <sz val="10"/>
        <color indexed="8"/>
        <rFont val="Arial"/>
      </rPr>
      <t>, Jeffrey Eugenides</t>
    </r>
  </si>
  <si>
    <r>
      <rPr>
        <u val="single"/>
        <sz val="10"/>
        <color indexed="8"/>
        <rFont val="Arial"/>
      </rPr>
      <t>Wind, Sand and Stars</t>
    </r>
    <r>
      <rPr>
        <sz val="10"/>
        <color indexed="8"/>
        <rFont val="Arial"/>
      </rPr>
      <t>, Antoine de Saint Exupery</t>
    </r>
  </si>
  <si>
    <r>
      <rPr>
        <u val="single"/>
        <sz val="10"/>
        <color indexed="8"/>
        <rFont val="Arial"/>
      </rPr>
      <t>Journey to Ixtlan</t>
    </r>
    <r>
      <rPr>
        <sz val="10"/>
        <color indexed="8"/>
        <rFont val="Arial"/>
      </rPr>
      <t>, Carlos Castaneda</t>
    </r>
  </si>
  <si>
    <r>
      <rPr>
        <u val="single"/>
        <sz val="10"/>
        <color indexed="8"/>
        <rFont val="Arial"/>
      </rPr>
      <t>Stones from the River</t>
    </r>
    <r>
      <rPr>
        <sz val="10"/>
        <color indexed="8"/>
        <rFont val="Arial"/>
      </rPr>
      <t xml:space="preserve">, Ursula Hegi </t>
    </r>
  </si>
  <si>
    <r>
      <rPr>
        <u val="single"/>
        <sz val="10"/>
        <color indexed="8"/>
        <rFont val="Arial"/>
      </rPr>
      <t>The Bell Jar</t>
    </r>
    <r>
      <rPr>
        <sz val="10"/>
        <color indexed="8"/>
        <rFont val="Arial"/>
      </rPr>
      <t>, Sylvia Plath</t>
    </r>
  </si>
  <si>
    <r>
      <rPr>
        <u val="single"/>
        <sz val="10"/>
        <color indexed="8"/>
        <rFont val="Arial"/>
      </rPr>
      <t>Lord Jim</t>
    </r>
    <r>
      <rPr>
        <sz val="10"/>
        <color indexed="8"/>
        <rFont val="Arial"/>
      </rPr>
      <t xml:space="preserve">, Joseph Conrad </t>
    </r>
  </si>
  <si>
    <r>
      <rPr>
        <u val="single"/>
        <sz val="10"/>
        <color indexed="8"/>
        <rFont val="Arial"/>
      </rPr>
      <t>Anthem</t>
    </r>
    <r>
      <rPr>
        <sz val="10"/>
        <color indexed="8"/>
        <rFont val="Arial"/>
      </rPr>
      <t>, Ayn Rand</t>
    </r>
  </si>
  <si>
    <r>
      <rPr>
        <u val="single"/>
        <sz val="10"/>
        <color indexed="8"/>
        <rFont val="Arial"/>
      </rPr>
      <t>Chronicles, Volume One</t>
    </r>
    <r>
      <rPr>
        <sz val="10"/>
        <color indexed="8"/>
        <rFont val="Arial"/>
      </rPr>
      <t>, Bob Dylan</t>
    </r>
  </si>
  <si>
    <r>
      <rPr>
        <u val="single"/>
        <sz val="10"/>
        <color indexed="8"/>
        <rFont val="Arial"/>
      </rPr>
      <t>East of Eden</t>
    </r>
    <r>
      <rPr>
        <sz val="10"/>
        <color indexed="8"/>
        <rFont val="Arial"/>
      </rPr>
      <t>, John Steinbeck</t>
    </r>
  </si>
  <si>
    <r>
      <rPr>
        <u val="single"/>
        <sz val="10"/>
        <color indexed="8"/>
        <rFont val="Arial"/>
      </rPr>
      <t>The Tin Drum</t>
    </r>
    <r>
      <rPr>
        <sz val="10"/>
        <color indexed="8"/>
        <rFont val="Arial"/>
      </rPr>
      <t>, Gunter Grass</t>
    </r>
  </si>
  <si>
    <r>
      <rPr>
        <u val="single"/>
        <sz val="10"/>
        <color indexed="8"/>
        <rFont val="Arial"/>
      </rPr>
      <t>Gilead: A Novel</t>
    </r>
    <r>
      <rPr>
        <sz val="10"/>
        <color indexed="8"/>
        <rFont val="Arial"/>
      </rPr>
      <t>, Marilynne Robinson</t>
    </r>
  </si>
  <si>
    <r>
      <rPr>
        <u val="single"/>
        <sz val="10"/>
        <color indexed="8"/>
        <rFont val="Arial"/>
      </rPr>
      <t>Looped</t>
    </r>
    <r>
      <rPr>
        <sz val="10"/>
        <color indexed="8"/>
        <rFont val="Arial"/>
      </rPr>
      <t>, Andrew Winston</t>
    </r>
  </si>
  <si>
    <r>
      <rPr>
        <u val="single"/>
        <sz val="10"/>
        <color indexed="8"/>
        <rFont val="Arial"/>
      </rPr>
      <t>Don Quixote</t>
    </r>
    <r>
      <rPr>
        <sz val="10"/>
        <color indexed="8"/>
        <rFont val="Arial"/>
      </rPr>
      <t>, Miguel Cervantes, trans. Edith Grossman</t>
    </r>
  </si>
  <si>
    <r>
      <rPr>
        <u val="single"/>
        <sz val="10"/>
        <color indexed="8"/>
        <rFont val="Arial"/>
      </rPr>
      <t>The Grapes of Wrath</t>
    </r>
    <r>
      <rPr>
        <sz val="10"/>
        <color indexed="8"/>
        <rFont val="Arial"/>
      </rPr>
      <t>, John Steinbeck</t>
    </r>
  </si>
  <si>
    <r>
      <rPr>
        <u val="single"/>
        <sz val="10"/>
        <color indexed="8"/>
        <rFont val="Arial"/>
      </rPr>
      <t>Things Fall Apart</t>
    </r>
    <r>
      <rPr>
        <sz val="10"/>
        <color indexed="8"/>
        <rFont val="Arial"/>
      </rPr>
      <t>, Chinua Achebe</t>
    </r>
  </si>
  <si>
    <r>
      <rPr>
        <u val="single"/>
        <sz val="10"/>
        <color indexed="8"/>
        <rFont val="Arial"/>
      </rPr>
      <t>Beloved</t>
    </r>
    <r>
      <rPr>
        <sz val="10"/>
        <color indexed="8"/>
        <rFont val="Arial"/>
      </rPr>
      <t>, Toni Morrison</t>
    </r>
  </si>
  <si>
    <r>
      <rPr>
        <u val="single"/>
        <sz val="10"/>
        <color indexed="8"/>
        <rFont val="Arial"/>
      </rPr>
      <t>Self-made Man: One Woman's Journey into Manhood and Back</t>
    </r>
    <r>
      <rPr>
        <sz val="10"/>
        <color indexed="8"/>
        <rFont val="Arial"/>
      </rPr>
      <t>, Norah Vincent</t>
    </r>
  </si>
  <si>
    <r>
      <rPr>
        <u val="single"/>
        <sz val="10"/>
        <color indexed="8"/>
        <rFont val="Arial"/>
      </rPr>
      <t>Carter Beats the Devil</t>
    </r>
    <r>
      <rPr>
        <sz val="10"/>
        <color indexed="8"/>
        <rFont val="Arial"/>
      </rPr>
      <t>, Glen David Gold</t>
    </r>
  </si>
  <si>
    <r>
      <rPr>
        <u val="single"/>
        <sz val="10"/>
        <color indexed="8"/>
        <rFont val="Arial"/>
      </rPr>
      <t>On the Road</t>
    </r>
    <r>
      <rPr>
        <sz val="10"/>
        <color indexed="8"/>
        <rFont val="Arial"/>
      </rPr>
      <t>, Jack Kerouac</t>
    </r>
  </si>
  <si>
    <r>
      <rPr>
        <u val="single"/>
        <sz val="10"/>
        <color indexed="8"/>
        <rFont val="Arial"/>
      </rPr>
      <t>Appointment in Samarra</t>
    </r>
    <r>
      <rPr>
        <sz val="10"/>
        <color indexed="8"/>
        <rFont val="Arial"/>
      </rPr>
      <t>, John O'Hara</t>
    </r>
  </si>
  <si>
    <r>
      <rPr>
        <u val="single"/>
        <sz val="10"/>
        <color indexed="8"/>
        <rFont val="Arial"/>
      </rPr>
      <t>Devil in the White City</t>
    </r>
    <r>
      <rPr>
        <sz val="10"/>
        <color indexed="8"/>
        <rFont val="Arial"/>
      </rPr>
      <t>, Eric Larson</t>
    </r>
  </si>
  <si>
    <r>
      <rPr>
        <u val="single"/>
        <sz val="10"/>
        <color indexed="8"/>
        <rFont val="Arial"/>
      </rPr>
      <t>Lolita</t>
    </r>
    <r>
      <rPr>
        <sz val="10"/>
        <color indexed="8"/>
        <rFont val="Arial"/>
      </rPr>
      <t>, Vladimir Nabokov</t>
    </r>
  </si>
  <si>
    <r>
      <rPr>
        <u val="single"/>
        <sz val="10"/>
        <color indexed="8"/>
        <rFont val="Arial"/>
      </rPr>
      <t>The Corrections</t>
    </r>
    <r>
      <rPr>
        <sz val="10"/>
        <color indexed="8"/>
        <rFont val="Arial"/>
      </rPr>
      <t>, Jonathan Franzen</t>
    </r>
  </si>
  <si>
    <t>No meeting, blame droog Celeveck</t>
  </si>
  <si>
    <r>
      <rPr>
        <u val="single"/>
        <sz val="10"/>
        <color indexed="8"/>
        <rFont val="Arial"/>
      </rPr>
      <t>A Clockwork Orange</t>
    </r>
    <r>
      <rPr>
        <sz val="10"/>
        <color indexed="8"/>
        <rFont val="Arial"/>
      </rPr>
      <t>, Anthony Burgess</t>
    </r>
  </si>
  <si>
    <t>No meeting, due to Storm Chasin', holiday preppin', business travellin' 'Heads</t>
  </si>
  <si>
    <r>
      <rPr>
        <u val="single"/>
        <sz val="10"/>
        <color indexed="8"/>
        <rFont val="Arial"/>
      </rPr>
      <t>The Great Gatsby</t>
    </r>
    <r>
      <rPr>
        <sz val="10"/>
        <color indexed="8"/>
        <rFont val="Arial"/>
      </rPr>
      <t>, F. Scott Fitzgerald</t>
    </r>
  </si>
  <si>
    <r>
      <rPr>
        <u val="single"/>
        <sz val="10"/>
        <color indexed="8"/>
        <rFont val="Arial"/>
      </rPr>
      <t>Winesburg, Ohio</t>
    </r>
    <r>
      <rPr>
        <sz val="10"/>
        <color indexed="8"/>
        <rFont val="Arial"/>
      </rPr>
      <t>, Sherwood Anderson</t>
    </r>
  </si>
  <si>
    <r>
      <rPr>
        <u val="single"/>
        <sz val="10"/>
        <color indexed="8"/>
        <rFont val="Arial"/>
      </rPr>
      <t>Embers</t>
    </r>
    <r>
      <rPr>
        <sz val="10"/>
        <color indexed="8"/>
        <rFont val="Arial"/>
      </rPr>
      <t>, Sandor Marai</t>
    </r>
  </si>
  <si>
    <r>
      <rPr>
        <u val="single"/>
        <sz val="10"/>
        <color indexed="8"/>
        <rFont val="Arial"/>
      </rPr>
      <t>Kavalier &amp; Clay</t>
    </r>
    <r>
      <rPr>
        <sz val="10"/>
        <color indexed="8"/>
        <rFont val="Arial"/>
      </rPr>
      <t>, Michael Chabon</t>
    </r>
  </si>
  <si>
    <r>
      <rPr>
        <u val="single"/>
        <sz val="10"/>
        <color indexed="8"/>
        <rFont val="Arial"/>
      </rPr>
      <t>The Road</t>
    </r>
    <r>
      <rPr>
        <sz val="10"/>
        <color indexed="8"/>
        <rFont val="Arial"/>
      </rPr>
      <t>, Cormac McCarthy</t>
    </r>
  </si>
  <si>
    <r>
      <rPr>
        <u val="single"/>
        <sz val="10"/>
        <color indexed="8"/>
        <rFont val="Arial"/>
      </rPr>
      <t>Americana</t>
    </r>
    <r>
      <rPr>
        <sz val="10"/>
        <color indexed="8"/>
        <rFont val="Arial"/>
      </rPr>
      <t>, Don DeLillo</t>
    </r>
  </si>
  <si>
    <r>
      <rPr>
        <u val="single"/>
        <sz val="10"/>
        <color indexed="8"/>
        <rFont val="Arial"/>
      </rPr>
      <t>The Tender Bar</t>
    </r>
    <r>
      <rPr>
        <sz val="10"/>
        <color indexed="8"/>
        <rFont val="Arial"/>
      </rPr>
      <t>, J.R. Moehringer</t>
    </r>
  </si>
  <si>
    <r>
      <rPr>
        <u val="single"/>
        <sz val="10"/>
        <color indexed="8"/>
        <rFont val="Arial"/>
      </rPr>
      <t>Breakfast at Tiffany's</t>
    </r>
    <r>
      <rPr>
        <sz val="10"/>
        <color indexed="8"/>
        <rFont val="Arial"/>
      </rPr>
      <t>, Truman Capote</t>
    </r>
  </si>
  <si>
    <r>
      <rPr>
        <u val="single"/>
        <sz val="10"/>
        <color indexed="8"/>
        <rFont val="Arial"/>
      </rPr>
      <t>The Americans: The Democratic Experience</t>
    </r>
    <r>
      <rPr>
        <sz val="10"/>
        <color indexed="8"/>
        <rFont val="Arial"/>
      </rPr>
      <t>, Daniel Boorstin</t>
    </r>
  </si>
  <si>
    <r>
      <rPr>
        <u val="single"/>
        <sz val="10"/>
        <color indexed="8"/>
        <rFont val="Arial"/>
      </rPr>
      <t>The Virginian</t>
    </r>
    <r>
      <rPr>
        <sz val="10"/>
        <color indexed="8"/>
        <rFont val="Arial"/>
      </rPr>
      <t>, Owen Wister</t>
    </r>
  </si>
  <si>
    <r>
      <rPr>
        <u val="single"/>
        <sz val="10"/>
        <color indexed="8"/>
        <rFont val="Arial"/>
      </rPr>
      <t>The Awakening</t>
    </r>
    <r>
      <rPr>
        <sz val="10"/>
        <color indexed="8"/>
        <rFont val="Arial"/>
      </rPr>
      <t>, Kate Chopin</t>
    </r>
  </si>
  <si>
    <r>
      <rPr>
        <u val="single"/>
        <sz val="10"/>
        <color indexed="8"/>
        <rFont val="Arial"/>
      </rPr>
      <t>The Portable Walt Whitman</t>
    </r>
    <r>
      <rPr>
        <sz val="10"/>
        <color indexed="8"/>
        <rFont val="Arial"/>
      </rPr>
      <t>, ed. Michael Warner</t>
    </r>
  </si>
  <si>
    <r>
      <rPr>
        <u val="single"/>
        <sz val="10"/>
        <color indexed="8"/>
        <rFont val="Arial"/>
      </rPr>
      <t>The Rabbit Factory</t>
    </r>
    <r>
      <rPr>
        <sz val="10"/>
        <color indexed="8"/>
        <rFont val="Arial"/>
      </rPr>
      <t>, Larry Brown</t>
    </r>
    <r>
      <rPr>
        <u val="single"/>
        <sz val="10"/>
        <color indexed="8"/>
        <rFont val="Arial"/>
      </rPr>
      <t xml:space="preserve"> </t>
    </r>
  </si>
  <si>
    <r>
      <rPr>
        <u val="single"/>
        <sz val="10"/>
        <color indexed="8"/>
        <rFont val="Arial"/>
      </rPr>
      <t>The Kite Runner</t>
    </r>
    <r>
      <rPr>
        <sz val="10"/>
        <color indexed="8"/>
        <rFont val="Arial"/>
      </rPr>
      <t>, Khaled Hosseini</t>
    </r>
  </si>
  <si>
    <r>
      <rPr>
        <u val="single"/>
        <sz val="10"/>
        <color indexed="8"/>
        <rFont val="Arial"/>
      </rPr>
      <t>Blood Meridian</t>
    </r>
    <r>
      <rPr>
        <sz val="10"/>
        <color indexed="8"/>
        <rFont val="Arial"/>
      </rPr>
      <t>, Cormac McCarthy</t>
    </r>
  </si>
  <si>
    <r>
      <rPr>
        <u val="single"/>
        <sz val="10"/>
        <color indexed="8"/>
        <rFont val="Arial"/>
      </rPr>
      <t>Deep Economy: The Wealth of Communities and the Durable Future</t>
    </r>
    <r>
      <rPr>
        <sz val="10"/>
        <color indexed="8"/>
        <rFont val="Arial"/>
      </rPr>
      <t xml:space="preserve">, Bill McKibben </t>
    </r>
  </si>
  <si>
    <r>
      <rPr>
        <u val="single"/>
        <sz val="10"/>
        <color indexed="8"/>
        <rFont val="Arial"/>
      </rPr>
      <t>Uncle Tom’s Cabin</t>
    </r>
    <r>
      <rPr>
        <sz val="10"/>
        <color indexed="8"/>
        <rFont val="Arial"/>
      </rPr>
      <t xml:space="preserve">, Harriet Beecher Stowe </t>
    </r>
  </si>
  <si>
    <r>
      <rPr>
        <u val="single"/>
        <sz val="10"/>
        <color indexed="8"/>
        <rFont val="Arial"/>
      </rPr>
      <t>Neuromancer</t>
    </r>
    <r>
      <rPr>
        <sz val="10"/>
        <color indexed="8"/>
        <rFont val="Arial"/>
      </rPr>
      <t>, William Gibson</t>
    </r>
  </si>
  <si>
    <r>
      <rPr>
        <u val="single"/>
        <sz val="10"/>
        <color indexed="8"/>
        <rFont val="Arial"/>
      </rPr>
      <t>Finn</t>
    </r>
    <r>
      <rPr>
        <sz val="10"/>
        <color indexed="8"/>
        <rFont val="Arial"/>
      </rPr>
      <t>, Jon Clinch</t>
    </r>
  </si>
  <si>
    <r>
      <rPr>
        <u val="single"/>
        <sz val="10"/>
        <color indexed="8"/>
        <rFont val="Arial"/>
      </rPr>
      <t>Watchmen</t>
    </r>
    <r>
      <rPr>
        <sz val="10"/>
        <color indexed="8"/>
        <rFont val="Arial"/>
      </rPr>
      <t>, Alan Moore</t>
    </r>
  </si>
  <si>
    <r>
      <rPr>
        <u val="single"/>
        <sz val="10"/>
        <color indexed="8"/>
        <rFont val="Arial"/>
      </rPr>
      <t>In Cold Blood</t>
    </r>
    <r>
      <rPr>
        <sz val="10"/>
        <color indexed="8"/>
        <rFont val="Arial"/>
      </rPr>
      <t>, Truman Capote</t>
    </r>
  </si>
  <si>
    <r>
      <rPr>
        <u val="single"/>
        <sz val="10"/>
        <color indexed="8"/>
        <rFont val="Arial"/>
      </rPr>
      <t>The Good Soldier</t>
    </r>
    <r>
      <rPr>
        <sz val="10"/>
        <color indexed="8"/>
        <rFont val="Arial"/>
      </rPr>
      <t>, Ford Maddox Ford</t>
    </r>
  </si>
  <si>
    <r>
      <rPr>
        <u val="single"/>
        <sz val="10"/>
        <color indexed="8"/>
        <rFont val="Arial"/>
      </rPr>
      <t>Look Me in the Eye: My Life with Asperger's</t>
    </r>
    <r>
      <rPr>
        <sz val="10"/>
        <color indexed="8"/>
        <rFont val="Arial"/>
      </rPr>
      <t>, John Elder Robison</t>
    </r>
  </si>
  <si>
    <r>
      <rPr>
        <u val="single"/>
        <sz val="10"/>
        <color indexed="8"/>
        <rFont val="Arial"/>
      </rPr>
      <t>"The Quiet Man" and Other Stories</t>
    </r>
    <r>
      <rPr>
        <sz val="10"/>
        <color indexed="8"/>
        <rFont val="Arial"/>
      </rPr>
      <t>, Maurice Walsh</t>
    </r>
  </si>
  <si>
    <r>
      <rPr>
        <u val="single"/>
        <sz val="10"/>
        <color indexed="8"/>
        <rFont val="Arial"/>
      </rPr>
      <t>The Canterbury Tales</t>
    </r>
    <r>
      <rPr>
        <sz val="10"/>
        <color indexed="8"/>
        <rFont val="Arial"/>
      </rPr>
      <t>, Geoffrey Chaucer</t>
    </r>
  </si>
  <si>
    <r>
      <rPr>
        <u val="single"/>
        <sz val="10"/>
        <color indexed="8"/>
        <rFont val="Arial"/>
      </rPr>
      <t>After Rain</t>
    </r>
    <r>
      <rPr>
        <sz val="10"/>
        <color indexed="8"/>
        <rFont val="Arial"/>
      </rPr>
      <t>, William Trevor</t>
    </r>
  </si>
  <si>
    <r>
      <rPr>
        <u val="single"/>
        <sz val="10"/>
        <color indexed="8"/>
        <rFont val="Arial"/>
      </rPr>
      <t>Felicia's Journey</t>
    </r>
    <r>
      <rPr>
        <sz val="10"/>
        <color indexed="8"/>
        <rFont val="Arial"/>
      </rPr>
      <t>, William Trevor</t>
    </r>
  </si>
  <si>
    <r>
      <rPr>
        <u val="single"/>
        <sz val="10"/>
        <color indexed="8"/>
        <rFont val="Arial"/>
      </rPr>
      <t>The Collector</t>
    </r>
    <r>
      <rPr>
        <sz val="10"/>
        <color indexed="8"/>
        <rFont val="Arial"/>
      </rPr>
      <t>, John Fowles</t>
    </r>
  </si>
  <si>
    <r>
      <rPr>
        <u val="single"/>
        <sz val="10"/>
        <color indexed="8"/>
        <rFont val="Arial"/>
      </rPr>
      <t>The Optimist's Daughter</t>
    </r>
    <r>
      <rPr>
        <sz val="10"/>
        <color indexed="8"/>
        <rFont val="Arial"/>
      </rPr>
      <t xml:space="preserve">, Eudora Welty </t>
    </r>
  </si>
  <si>
    <r>
      <rPr>
        <u val="single"/>
        <sz val="10"/>
        <color indexed="8"/>
        <rFont val="Arial"/>
      </rPr>
      <t>The Trial</t>
    </r>
    <r>
      <rPr>
        <sz val="10"/>
        <color indexed="8"/>
        <rFont val="Arial"/>
      </rPr>
      <t>, Franz Kafka</t>
    </r>
  </si>
  <si>
    <r>
      <rPr>
        <u val="single"/>
        <sz val="10"/>
        <color indexed="8"/>
        <rFont val="Arial"/>
      </rPr>
      <t>Tropic of Cancer</t>
    </r>
    <r>
      <rPr>
        <sz val="10"/>
        <color indexed="8"/>
        <rFont val="Arial"/>
      </rPr>
      <t>, Henry Miller</t>
    </r>
  </si>
  <si>
    <r>
      <rPr>
        <u val="single"/>
        <sz val="10"/>
        <color indexed="8"/>
        <rFont val="Arial"/>
      </rPr>
      <t>The Handmaid's Tale</t>
    </r>
    <r>
      <rPr>
        <sz val="10"/>
        <color indexed="8"/>
        <rFont val="Arial"/>
      </rPr>
      <t xml:space="preserve">, Margaret Atwood </t>
    </r>
  </si>
  <si>
    <r>
      <rPr>
        <u val="single"/>
        <sz val="10"/>
        <color indexed="8"/>
        <rFont val="Arial"/>
      </rPr>
      <t>Three Felonies a Day</t>
    </r>
    <r>
      <rPr>
        <sz val="10"/>
        <color indexed="8"/>
        <rFont val="Arial"/>
      </rPr>
      <t>, Harvey A. Silverglate</t>
    </r>
  </si>
  <si>
    <r>
      <rPr>
        <u val="single"/>
        <sz val="10"/>
        <color indexed="8"/>
        <rFont val="Arial"/>
      </rPr>
      <t>Sons and Lovers</t>
    </r>
    <r>
      <rPr>
        <sz val="10"/>
        <color indexed="8"/>
        <rFont val="Arial"/>
      </rPr>
      <t>,  D.H. Lawrence</t>
    </r>
  </si>
  <si>
    <r>
      <rPr>
        <u val="single"/>
        <sz val="10"/>
        <color indexed="8"/>
        <rFont val="Arial"/>
      </rPr>
      <t>The Haj</t>
    </r>
    <r>
      <rPr>
        <sz val="10"/>
        <color indexed="8"/>
        <rFont val="Arial"/>
      </rPr>
      <t>, Leon Uris</t>
    </r>
  </si>
  <si>
    <r>
      <rPr>
        <u val="single"/>
        <sz val="10"/>
        <color indexed="8"/>
        <rFont val="Arial"/>
      </rPr>
      <t>A Separate Peace</t>
    </r>
    <r>
      <rPr>
        <sz val="10"/>
        <color indexed="8"/>
        <rFont val="Arial"/>
      </rPr>
      <t xml:space="preserve">, John Knowles </t>
    </r>
  </si>
  <si>
    <r>
      <rPr>
        <u val="single"/>
        <sz val="10"/>
        <color indexed="8"/>
        <rFont val="Arial"/>
      </rPr>
      <t>Pride and Prejudice</t>
    </r>
    <r>
      <rPr>
        <sz val="10"/>
        <color indexed="8"/>
        <rFont val="Arial"/>
      </rPr>
      <t>, Jane Austen</t>
    </r>
  </si>
  <si>
    <r>
      <rPr>
        <u val="single"/>
        <sz val="10"/>
        <color indexed="8"/>
        <rFont val="Arial"/>
      </rPr>
      <t>Survivor</t>
    </r>
    <r>
      <rPr>
        <sz val="10"/>
        <color indexed="8"/>
        <rFont val="Arial"/>
      </rPr>
      <t>, Chuck Palahniuk</t>
    </r>
  </si>
  <si>
    <r>
      <rPr>
        <u val="single"/>
        <sz val="10"/>
        <color indexed="8"/>
        <rFont val="Arial"/>
      </rPr>
      <t>The Girl with the Dragon Tattoo</t>
    </r>
    <r>
      <rPr>
        <sz val="10"/>
        <color indexed="8"/>
        <rFont val="Arial"/>
      </rPr>
      <t>, Stieg Larsson</t>
    </r>
  </si>
  <si>
    <r>
      <rPr>
        <u val="single"/>
        <sz val="10"/>
        <color indexed="8"/>
        <rFont val="Arial"/>
      </rPr>
      <t>Brave New World</t>
    </r>
    <r>
      <rPr>
        <sz val="10"/>
        <color indexed="8"/>
        <rFont val="Arial"/>
      </rPr>
      <t>, Aldous Huxley</t>
    </r>
  </si>
  <si>
    <r>
      <rPr>
        <u val="single"/>
        <sz val="10"/>
        <color indexed="8"/>
        <rFont val="Arial"/>
      </rPr>
      <t>Pale Fire</t>
    </r>
    <r>
      <rPr>
        <sz val="10"/>
        <color indexed="8"/>
        <rFont val="Arial"/>
      </rPr>
      <t>, Vladimir Nabokov</t>
    </r>
  </si>
  <si>
    <r>
      <rPr>
        <u val="single"/>
        <sz val="10"/>
        <color indexed="8"/>
        <rFont val="Arial"/>
      </rPr>
      <t>A Man's Life</t>
    </r>
    <r>
      <rPr>
        <sz val="10"/>
        <color indexed="8"/>
        <rFont val="Arial"/>
      </rPr>
      <t>, Mark Jenkins</t>
    </r>
  </si>
  <si>
    <r>
      <rPr>
        <u val="single"/>
        <sz val="10"/>
        <color indexed="8"/>
        <rFont val="Arial"/>
      </rPr>
      <t>Glass Castle</t>
    </r>
    <r>
      <rPr>
        <sz val="10"/>
        <color indexed="8"/>
        <rFont val="Arial"/>
      </rPr>
      <t>, Jeannette Walls</t>
    </r>
  </si>
  <si>
    <r>
      <rPr>
        <u val="single"/>
        <sz val="10"/>
        <color indexed="8"/>
        <rFont val="Arial"/>
      </rPr>
      <t>The Unbearable Lightness of Being</t>
    </r>
    <r>
      <rPr>
        <sz val="10"/>
        <color indexed="8"/>
        <rFont val="Arial"/>
      </rPr>
      <t>, Milan Kundera</t>
    </r>
  </si>
  <si>
    <r>
      <rPr>
        <u val="single"/>
        <sz val="10"/>
        <color indexed="8"/>
        <rFont val="Arial"/>
      </rPr>
      <t>True Grit</t>
    </r>
    <r>
      <rPr>
        <sz val="10"/>
        <color indexed="8"/>
        <rFont val="Arial"/>
      </rPr>
      <t xml:space="preserve">, Charles Portis </t>
    </r>
  </si>
  <si>
    <r>
      <rPr>
        <u val="single"/>
        <sz val="10"/>
        <color indexed="8"/>
        <rFont val="Arial"/>
      </rPr>
      <t>The Maltese Falcon</t>
    </r>
    <r>
      <rPr>
        <sz val="10"/>
        <color indexed="8"/>
        <rFont val="Arial"/>
      </rPr>
      <t>, Dashiell Hammett</t>
    </r>
  </si>
  <si>
    <r>
      <rPr>
        <u val="single"/>
        <sz val="10"/>
        <color indexed="8"/>
        <rFont val="Arial"/>
      </rPr>
      <t>Solo Faces</t>
    </r>
    <r>
      <rPr>
        <sz val="10"/>
        <color indexed="8"/>
        <rFont val="Arial"/>
      </rPr>
      <t>, James Salter</t>
    </r>
  </si>
  <si>
    <r>
      <rPr>
        <u val="single"/>
        <sz val="10"/>
        <color indexed="8"/>
        <rFont val="Arial"/>
      </rPr>
      <t>Let the Great World Spin: A Novel</t>
    </r>
    <r>
      <rPr>
        <sz val="10"/>
        <color indexed="8"/>
        <rFont val="Arial"/>
      </rPr>
      <t xml:space="preserve">, Colum McCann </t>
    </r>
  </si>
  <si>
    <r>
      <rPr>
        <u val="single"/>
        <sz val="10"/>
        <color indexed="8"/>
        <rFont val="Arial"/>
      </rPr>
      <t>Jesus' Son</t>
    </r>
    <r>
      <rPr>
        <sz val="10"/>
        <color indexed="8"/>
        <rFont val="Arial"/>
      </rPr>
      <t>, Denis Johnson</t>
    </r>
  </si>
  <si>
    <r>
      <rPr>
        <u val="single"/>
        <sz val="10"/>
        <color indexed="8"/>
        <rFont val="Arial"/>
      </rPr>
      <t>Frankenstein</t>
    </r>
    <r>
      <rPr>
        <sz val="10"/>
        <color indexed="8"/>
        <rFont val="Arial"/>
      </rPr>
      <t>, Mary Shelley</t>
    </r>
  </si>
  <si>
    <r>
      <rPr>
        <u val="single"/>
        <sz val="10"/>
        <color indexed="8"/>
        <rFont val="Arial"/>
      </rPr>
      <t>The Shadow of the Wind</t>
    </r>
    <r>
      <rPr>
        <sz val="10"/>
        <color indexed="8"/>
        <rFont val="Arial"/>
      </rPr>
      <t>, Carlos Ruiz Zafón</t>
    </r>
    <r>
      <rPr>
        <u val="single"/>
        <sz val="10"/>
        <color indexed="8"/>
        <rFont val="Arial"/>
      </rPr>
      <t xml:space="preserve"> </t>
    </r>
  </si>
  <si>
    <r>
      <rPr>
        <u val="single"/>
        <sz val="10"/>
        <color indexed="8"/>
        <rFont val="Arial"/>
      </rPr>
      <t>The Human Stain</t>
    </r>
    <r>
      <rPr>
        <sz val="10"/>
        <color indexed="8"/>
        <rFont val="Arial"/>
      </rPr>
      <t>, Philip Roth</t>
    </r>
    <r>
      <rPr>
        <u val="single"/>
        <sz val="10"/>
        <color indexed="8"/>
        <rFont val="Arial"/>
      </rPr>
      <t xml:space="preserve"> </t>
    </r>
  </si>
  <si>
    <r>
      <rPr>
        <u val="single"/>
        <sz val="10"/>
        <color indexed="8"/>
        <rFont val="Arial"/>
      </rPr>
      <t>Lord of the Flies</t>
    </r>
    <r>
      <rPr>
        <sz val="10"/>
        <color indexed="8"/>
        <rFont val="Arial"/>
      </rPr>
      <t>, William Golding</t>
    </r>
  </si>
  <si>
    <r>
      <rPr>
        <u val="single"/>
        <sz val="10"/>
        <color indexed="8"/>
        <rFont val="Arial"/>
      </rPr>
      <t>The Thin Man</t>
    </r>
    <r>
      <rPr>
        <sz val="10"/>
        <color indexed="8"/>
        <rFont val="Arial"/>
      </rPr>
      <t xml:space="preserve">, Dashiell Hammett </t>
    </r>
  </si>
  <si>
    <r>
      <rPr>
        <u val="single"/>
        <sz val="10"/>
        <color indexed="8"/>
        <rFont val="Arial"/>
      </rPr>
      <t>The Merry Adventures of Robin Hood</t>
    </r>
    <r>
      <rPr>
        <sz val="10"/>
        <color indexed="8"/>
        <rFont val="Arial"/>
      </rPr>
      <t>, Howard Pyle</t>
    </r>
  </si>
  <si>
    <r>
      <rPr>
        <u val="single"/>
        <sz val="10"/>
        <color indexed="8"/>
        <rFont val="Arial"/>
      </rPr>
      <t>Norwegian Wood</t>
    </r>
    <r>
      <rPr>
        <sz val="10"/>
        <color indexed="8"/>
        <rFont val="Arial"/>
      </rPr>
      <t xml:space="preserve">, Haruki Murakami </t>
    </r>
  </si>
  <si>
    <r>
      <rPr>
        <u val="single"/>
        <sz val="10"/>
        <color indexed="8"/>
        <rFont val="Arial"/>
      </rPr>
      <t>Let Me In</t>
    </r>
    <r>
      <rPr>
        <sz val="10"/>
        <color indexed="8"/>
        <rFont val="Arial"/>
      </rPr>
      <t>, John Ajvide Lindqvist</t>
    </r>
    <r>
      <rPr>
        <u val="single"/>
        <sz val="10"/>
        <color indexed="8"/>
        <rFont val="Arial"/>
      </rPr>
      <t xml:space="preserve"> </t>
    </r>
  </si>
  <si>
    <r>
      <rPr>
        <u val="single"/>
        <sz val="10"/>
        <color indexed="8"/>
        <rFont val="Arial"/>
      </rPr>
      <t>The Known World</t>
    </r>
    <r>
      <rPr>
        <sz val="10"/>
        <color indexed="8"/>
        <rFont val="Arial"/>
      </rPr>
      <t>, Edward P. Jones</t>
    </r>
  </si>
  <si>
    <r>
      <rPr>
        <u val="single"/>
        <sz val="10"/>
        <color indexed="8"/>
        <rFont val="Arial"/>
      </rPr>
      <t>The Art of Fielding</t>
    </r>
    <r>
      <rPr>
        <sz val="10"/>
        <color indexed="8"/>
        <rFont val="Arial"/>
      </rPr>
      <t>, Chad Harbach</t>
    </r>
  </si>
  <si>
    <r>
      <rPr>
        <u val="single"/>
        <sz val="10"/>
        <color indexed="8"/>
        <rFont val="Arial"/>
      </rPr>
      <t>Heart of Darkness</t>
    </r>
    <r>
      <rPr>
        <sz val="10"/>
        <color indexed="8"/>
        <rFont val="Arial"/>
      </rPr>
      <t>, Joseph Conrad</t>
    </r>
  </si>
  <si>
    <r>
      <rPr>
        <u val="single"/>
        <sz val="10"/>
        <color indexed="8"/>
        <rFont val="Arial"/>
      </rPr>
      <t>A Portrait of the Artist as a Young Man</t>
    </r>
    <r>
      <rPr>
        <sz val="10"/>
        <color indexed="8"/>
        <rFont val="Arial"/>
      </rPr>
      <t>, James Joyce</t>
    </r>
  </si>
  <si>
    <r>
      <rPr>
        <u val="single"/>
        <sz val="10"/>
        <color indexed="8"/>
        <rFont val="Arial"/>
      </rPr>
      <t>The Old Man and the Sea</t>
    </r>
    <r>
      <rPr>
        <sz val="10"/>
        <color indexed="8"/>
        <rFont val="Arial"/>
      </rPr>
      <t>, Ernest Hemingway</t>
    </r>
  </si>
  <si>
    <r>
      <rPr>
        <u val="single"/>
        <sz val="10"/>
        <color indexed="8"/>
        <rFont val="Arial"/>
      </rPr>
      <t>Huckleberry Finn</t>
    </r>
    <r>
      <rPr>
        <sz val="10"/>
        <color indexed="8"/>
        <rFont val="Arial"/>
      </rPr>
      <t>, Mark Twain</t>
    </r>
  </si>
  <si>
    <r>
      <rPr>
        <u val="single"/>
        <sz val="10"/>
        <color indexed="8"/>
        <rFont val="Arial"/>
      </rPr>
      <t>Siddhartha</t>
    </r>
    <r>
      <rPr>
        <sz val="10"/>
        <color indexed="8"/>
        <rFont val="Arial"/>
      </rPr>
      <t>, Herman Hesse</t>
    </r>
  </si>
  <si>
    <r>
      <rPr>
        <u val="single"/>
        <sz val="10"/>
        <color indexed="8"/>
        <rFont val="Arial"/>
      </rPr>
      <t>The Dog Stars</t>
    </r>
    <r>
      <rPr>
        <sz val="10"/>
        <color indexed="8"/>
        <rFont val="Arial"/>
      </rPr>
      <t>, Peter Heller</t>
    </r>
  </si>
  <si>
    <r>
      <rPr>
        <u val="single"/>
        <sz val="10"/>
        <color indexed="8"/>
        <rFont val="Arial"/>
      </rPr>
      <t>A High Wind in Jamaica</t>
    </r>
    <r>
      <rPr>
        <sz val="10"/>
        <color indexed="8"/>
        <rFont val="Arial"/>
      </rPr>
      <t>, Richard Hughes</t>
    </r>
  </si>
  <si>
    <r>
      <rPr>
        <u val="single"/>
        <sz val="10"/>
        <color indexed="8"/>
        <rFont val="Arial"/>
      </rPr>
      <t>Billy Lynn's Long Halftime Walk</t>
    </r>
    <r>
      <rPr>
        <sz val="10"/>
        <color indexed="8"/>
        <rFont val="Arial"/>
      </rPr>
      <t>, Ben Fountain</t>
    </r>
  </si>
  <si>
    <r>
      <rPr>
        <u val="single"/>
        <sz val="10"/>
        <color indexed="8"/>
        <rFont val="Arial"/>
      </rPr>
      <t>Moby Dick</t>
    </r>
    <r>
      <rPr>
        <sz val="10"/>
        <color indexed="8"/>
        <rFont val="Arial"/>
      </rPr>
      <t>, Herman Melville</t>
    </r>
  </si>
  <si>
    <r>
      <rPr>
        <u val="single"/>
        <sz val="10"/>
        <color indexed="8"/>
        <rFont val="Arial"/>
      </rPr>
      <t>Women</t>
    </r>
    <r>
      <rPr>
        <sz val="10"/>
        <color indexed="8"/>
        <rFont val="Arial"/>
      </rPr>
      <t xml:space="preserve">, Charles Bukowski </t>
    </r>
  </si>
  <si>
    <r>
      <rPr>
        <u val="single"/>
        <sz val="10"/>
        <color indexed="8"/>
        <rFont val="Arial"/>
      </rPr>
      <t>The 100-Year-Old Man Who Climbed out the Window and Disappeared</t>
    </r>
    <r>
      <rPr>
        <sz val="10"/>
        <color indexed="8"/>
        <rFont val="Arial"/>
      </rPr>
      <t>, Jonas Jonasson</t>
    </r>
  </si>
  <si>
    <r>
      <rPr>
        <u val="single"/>
        <sz val="10"/>
        <color indexed="8"/>
        <rFont val="Arial"/>
      </rPr>
      <t>Flyboys</t>
    </r>
    <r>
      <rPr>
        <sz val="10"/>
        <color indexed="8"/>
        <rFont val="Arial"/>
      </rPr>
      <t>, James Bradley</t>
    </r>
  </si>
  <si>
    <r>
      <rPr>
        <u val="single"/>
        <sz val="10"/>
        <color indexed="8"/>
        <rFont val="Arial"/>
      </rPr>
      <t>The Brief Wondrous Life of Oscar Wao</t>
    </r>
    <r>
      <rPr>
        <sz val="10"/>
        <color indexed="8"/>
        <rFont val="Arial"/>
      </rPr>
      <t>, Junot Diaz</t>
    </r>
  </si>
  <si>
    <r>
      <rPr>
        <u val="single"/>
        <sz val="10"/>
        <color indexed="8"/>
        <rFont val="Arial"/>
      </rPr>
      <t>Invisible Man</t>
    </r>
    <r>
      <rPr>
        <sz val="10"/>
        <color indexed="8"/>
        <rFont val="Arial"/>
      </rPr>
      <t>, Ralph Ellison</t>
    </r>
  </si>
  <si>
    <r>
      <rPr>
        <u val="single"/>
        <sz val="10"/>
        <color indexed="8"/>
        <rFont val="Arial"/>
      </rPr>
      <t>Great Expectations</t>
    </r>
    <r>
      <rPr>
        <sz val="10"/>
        <color indexed="8"/>
        <rFont val="Arial"/>
      </rPr>
      <t xml:space="preserve">, Charles Dickens </t>
    </r>
  </si>
  <si>
    <r>
      <rPr>
        <u val="single"/>
        <sz val="10"/>
        <color indexed="8"/>
        <rFont val="Arial"/>
      </rPr>
      <t>Wise Blood</t>
    </r>
    <r>
      <rPr>
        <sz val="10"/>
        <color indexed="8"/>
        <rFont val="Arial"/>
      </rPr>
      <t>, Flannery O’Connor</t>
    </r>
  </si>
  <si>
    <r>
      <rPr>
        <u val="single"/>
        <sz val="10"/>
        <color indexed="8"/>
        <rFont val="Arial"/>
      </rPr>
      <t>Cosmicomics</t>
    </r>
    <r>
      <rPr>
        <sz val="10"/>
        <color indexed="8"/>
        <rFont val="Arial"/>
      </rPr>
      <t>, Italo Calvino</t>
    </r>
  </si>
  <si>
    <r>
      <rPr>
        <u val="single"/>
        <sz val="10"/>
        <color indexed="8"/>
        <rFont val="Arial"/>
      </rPr>
      <t>The Good Lord Bird</t>
    </r>
    <r>
      <rPr>
        <sz val="10"/>
        <color indexed="8"/>
        <rFont val="Arial"/>
      </rPr>
      <t>, James McBride</t>
    </r>
  </si>
  <si>
    <r>
      <rPr>
        <u val="single"/>
        <sz val="10"/>
        <color indexed="8"/>
        <rFont val="Arial"/>
      </rPr>
      <t>Madame Bovary</t>
    </r>
    <r>
      <rPr>
        <sz val="10"/>
        <color indexed="8"/>
        <rFont val="Arial"/>
      </rPr>
      <t>, Gustave Flaubert, trans. Lydia Davis</t>
    </r>
  </si>
  <si>
    <r>
      <rPr>
        <u val="single"/>
        <sz val="10"/>
        <color indexed="8"/>
        <rFont val="Arial"/>
      </rPr>
      <t>Growing Up</t>
    </r>
    <r>
      <rPr>
        <sz val="10"/>
        <color indexed="8"/>
        <rFont val="Arial"/>
      </rPr>
      <t>,  Russell Baker</t>
    </r>
  </si>
  <si>
    <r>
      <rPr>
        <u val="single"/>
        <sz val="10"/>
        <color indexed="8"/>
        <rFont val="Arial"/>
      </rPr>
      <t>Punk's War</t>
    </r>
    <r>
      <rPr>
        <sz val="10"/>
        <color indexed="8"/>
        <rFont val="Arial"/>
      </rPr>
      <t>, Ward Carroll</t>
    </r>
  </si>
  <si>
    <r>
      <rPr>
        <u val="single"/>
        <sz val="10"/>
        <color indexed="8"/>
        <rFont val="Arial"/>
      </rPr>
      <t>Babbitt</t>
    </r>
    <r>
      <rPr>
        <sz val="10"/>
        <color indexed="8"/>
        <rFont val="Arial"/>
      </rPr>
      <t>, Sinclair Lewis</t>
    </r>
  </si>
  <si>
    <t>"King Lear," William Shakespeare</t>
  </si>
  <si>
    <r>
      <rPr>
        <u val="single"/>
        <sz val="10"/>
        <color indexed="8"/>
        <rFont val="Arial"/>
      </rPr>
      <t>This Side of Paradise</t>
    </r>
    <r>
      <rPr>
        <sz val="10"/>
        <color indexed="8"/>
        <rFont val="Arial"/>
      </rPr>
      <t>, F. Scott Fitzgerald</t>
    </r>
  </si>
  <si>
    <r>
      <rPr>
        <u val="single"/>
        <sz val="10"/>
        <color indexed="8"/>
        <rFont val="Arial"/>
      </rPr>
      <t>The Goldfinch</t>
    </r>
    <r>
      <rPr>
        <sz val="10"/>
        <color indexed="8"/>
        <rFont val="Arial"/>
      </rPr>
      <t>, Donna Tartt</t>
    </r>
  </si>
  <si>
    <r>
      <rPr>
        <u val="single"/>
        <sz val="10"/>
        <color indexed="8"/>
        <rFont val="Arial"/>
      </rPr>
      <t>Zealot</t>
    </r>
    <r>
      <rPr>
        <sz val="10"/>
        <color indexed="8"/>
        <rFont val="Arial"/>
      </rPr>
      <t>, Reza Aslan</t>
    </r>
  </si>
  <si>
    <r>
      <rPr>
        <u val="single"/>
        <sz val="10"/>
        <color indexed="8"/>
        <rFont val="Arial"/>
      </rPr>
      <t>The Cunning Man</t>
    </r>
    <r>
      <rPr>
        <sz val="10"/>
        <color indexed="8"/>
        <rFont val="Arial"/>
      </rPr>
      <t>, Robertson Davies</t>
    </r>
  </si>
  <si>
    <r>
      <rPr>
        <u val="single"/>
        <sz val="10"/>
        <color indexed="8"/>
        <rFont val="Arial"/>
      </rPr>
      <t>Orlando</t>
    </r>
    <r>
      <rPr>
        <sz val="10"/>
        <color indexed="8"/>
        <rFont val="Arial"/>
      </rPr>
      <t>, Virginia Woolf</t>
    </r>
  </si>
  <si>
    <r>
      <rPr>
        <u val="single"/>
        <sz val="10"/>
        <color indexed="8"/>
        <rFont val="Arial"/>
      </rPr>
      <t>The Secret History</t>
    </r>
    <r>
      <rPr>
        <sz val="10"/>
        <color indexed="8"/>
        <rFont val="Arial"/>
      </rPr>
      <t>, Donna Tartt</t>
    </r>
  </si>
  <si>
    <r>
      <rPr>
        <u val="single"/>
        <sz val="10"/>
        <color indexed="8"/>
        <rFont val="Arial"/>
      </rPr>
      <t>A Tree Grows In Brooklyn</t>
    </r>
    <r>
      <rPr>
        <sz val="10"/>
        <color indexed="8"/>
        <rFont val="Arial"/>
      </rPr>
      <t>, Betty Smith</t>
    </r>
  </si>
  <si>
    <r>
      <rPr>
        <u val="single"/>
        <sz val="10"/>
        <color indexed="8"/>
        <rFont val="Arial"/>
      </rPr>
      <t>Wolf Totem</t>
    </r>
    <r>
      <rPr>
        <sz val="10"/>
        <color indexed="8"/>
        <rFont val="Arial"/>
      </rPr>
      <t>, Jiang Rong</t>
    </r>
  </si>
  <si>
    <r>
      <rPr>
        <u val="single"/>
        <sz val="10"/>
        <color indexed="8"/>
        <rFont val="Arial"/>
      </rPr>
      <t>Animal Farm</t>
    </r>
    <r>
      <rPr>
        <sz val="10"/>
        <color indexed="8"/>
        <rFont val="Arial"/>
      </rPr>
      <t>, George Orwell</t>
    </r>
  </si>
  <si>
    <r>
      <rPr>
        <u val="single"/>
        <sz val="10"/>
        <color indexed="8"/>
        <rFont val="Arial"/>
      </rPr>
      <t>The Good Earth</t>
    </r>
    <r>
      <rPr>
        <sz val="10"/>
        <color indexed="8"/>
        <rFont val="Arial"/>
      </rPr>
      <t>, Pearl S. Buck</t>
    </r>
  </si>
  <si>
    <r>
      <rPr>
        <u val="single"/>
        <sz val="10"/>
        <color indexed="8"/>
        <rFont val="Arial"/>
      </rPr>
      <t>The Things They Carried</t>
    </r>
    <r>
      <rPr>
        <sz val="10"/>
        <color indexed="8"/>
        <rFont val="Arial"/>
      </rPr>
      <t>, Tim O'Brien</t>
    </r>
  </si>
  <si>
    <r>
      <rPr>
        <u val="single"/>
        <sz val="10"/>
        <color indexed="8"/>
        <rFont val="Arial"/>
      </rPr>
      <t>In Dubious Battle</t>
    </r>
    <r>
      <rPr>
        <sz val="10"/>
        <color indexed="8"/>
        <rFont val="Arial"/>
      </rPr>
      <t>, John Steinbeck</t>
    </r>
  </si>
  <si>
    <r>
      <rPr>
        <u val="single"/>
        <sz val="10"/>
        <color indexed="8"/>
        <rFont val="Arial"/>
      </rPr>
      <t>Destiny of the Republic</t>
    </r>
    <r>
      <rPr>
        <sz val="10"/>
        <color indexed="8"/>
        <rFont val="Arial"/>
      </rPr>
      <t xml:space="preserve">, Candice Millard </t>
    </r>
  </si>
  <si>
    <r>
      <rPr>
        <u val="single"/>
        <sz val="10"/>
        <color indexed="8"/>
        <rFont val="Arial"/>
      </rPr>
      <t>Memoirs of a Shy Pornographer</t>
    </r>
    <r>
      <rPr>
        <sz val="10"/>
        <color indexed="8"/>
        <rFont val="Arial"/>
      </rPr>
      <t>, Kenneth Patchen</t>
    </r>
  </si>
  <si>
    <r>
      <rPr>
        <u val="single"/>
        <sz val="10"/>
        <color indexed="8"/>
        <rFont val="Arial"/>
      </rPr>
      <t>Go Set a Watchman</t>
    </r>
    <r>
      <rPr>
        <sz val="10"/>
        <color indexed="8"/>
        <rFont val="Arial"/>
      </rPr>
      <t>, Harper Lee</t>
    </r>
  </si>
  <si>
    <r>
      <rPr>
        <u val="single"/>
        <sz val="10"/>
        <color indexed="8"/>
        <rFont val="Arial"/>
      </rPr>
      <t>Shikasta</t>
    </r>
    <r>
      <rPr>
        <sz val="10"/>
        <color indexed="8"/>
        <rFont val="Arial"/>
      </rPr>
      <t>, Doris Lessing</t>
    </r>
  </si>
  <si>
    <r>
      <rPr>
        <u val="single"/>
        <sz val="10"/>
        <color indexed="8"/>
        <rFont val="Arial"/>
      </rPr>
      <t>Dinner at the Homesick Restaurant</t>
    </r>
    <r>
      <rPr>
        <sz val="10"/>
        <color indexed="8"/>
        <rFont val="Arial"/>
      </rPr>
      <t>, Anne Tyler</t>
    </r>
  </si>
  <si>
    <r>
      <rPr>
        <u val="single"/>
        <sz val="10"/>
        <color indexed="8"/>
        <rFont val="Arial"/>
      </rPr>
      <t>The Dirty Parts of the Bible</t>
    </r>
    <r>
      <rPr>
        <sz val="10"/>
        <color indexed="8"/>
        <rFont val="Arial"/>
      </rPr>
      <t>, Sam Torode</t>
    </r>
  </si>
  <si>
    <r>
      <rPr>
        <u val="single"/>
        <sz val="10"/>
        <color indexed="8"/>
        <rFont val="Arial"/>
      </rPr>
      <t>Between the World and Me</t>
    </r>
    <r>
      <rPr>
        <sz val="10"/>
        <color indexed="8"/>
        <rFont val="Arial"/>
      </rPr>
      <t>, Ta-nehisi Coates</t>
    </r>
  </si>
  <si>
    <r>
      <rPr>
        <u val="single"/>
        <sz val="10"/>
        <color indexed="8"/>
        <rFont val="Arial"/>
      </rPr>
      <t>Beautiful Ruins</t>
    </r>
    <r>
      <rPr>
        <sz val="10"/>
        <color indexed="8"/>
        <rFont val="Arial"/>
      </rPr>
      <t>, Jess Walter</t>
    </r>
  </si>
  <si>
    <r>
      <rPr>
        <u val="single"/>
        <sz val="10"/>
        <color indexed="8"/>
        <rFont val="Arial"/>
      </rPr>
      <t>Native Son</t>
    </r>
    <r>
      <rPr>
        <sz val="10"/>
        <color indexed="8"/>
        <rFont val="Arial"/>
      </rPr>
      <t>, Richard Wright</t>
    </r>
  </si>
  <si>
    <r>
      <rPr>
        <u val="single"/>
        <sz val="10"/>
        <color indexed="8"/>
        <rFont val="Arial"/>
      </rPr>
      <t>Deliverance</t>
    </r>
    <r>
      <rPr>
        <sz val="10"/>
        <color indexed="8"/>
        <rFont val="Arial"/>
      </rPr>
      <t>, James Dickey</t>
    </r>
  </si>
  <si>
    <r>
      <rPr>
        <u val="single"/>
        <sz val="10"/>
        <color indexed="8"/>
        <rFont val="Arial"/>
      </rPr>
      <t>Zero K</t>
    </r>
    <r>
      <rPr>
        <sz val="10"/>
        <color indexed="8"/>
        <rFont val="Arial"/>
      </rPr>
      <t>, Don DeLillo</t>
    </r>
  </si>
  <si>
    <r>
      <rPr>
        <u val="single"/>
        <sz val="10"/>
        <color indexed="8"/>
        <rFont val="Arial"/>
      </rPr>
      <t>Black Moon</t>
    </r>
    <r>
      <rPr>
        <sz val="10"/>
        <color indexed="8"/>
        <rFont val="Arial"/>
      </rPr>
      <t>, Kenneth Calhoun</t>
    </r>
  </si>
  <si>
    <r>
      <rPr>
        <u val="single"/>
        <sz val="10"/>
        <color indexed="8"/>
        <rFont val="Arial"/>
      </rPr>
      <t>A Short Walk in the Hindu Kush</t>
    </r>
    <r>
      <rPr>
        <sz val="10"/>
        <color indexed="8"/>
        <rFont val="Arial"/>
      </rPr>
      <t xml:space="preserve">, Eric Newby
</t>
    </r>
  </si>
  <si>
    <r>
      <rPr>
        <u val="single"/>
        <sz val="10"/>
        <color indexed="8"/>
        <rFont val="Arial"/>
      </rPr>
      <t>The Scarlet Letter</t>
    </r>
    <r>
      <rPr>
        <sz val="10"/>
        <color indexed="8"/>
        <rFont val="Arial"/>
      </rPr>
      <t>, Nathaniel Hawthorne</t>
    </r>
  </si>
  <si>
    <r>
      <rPr>
        <u val="single"/>
        <sz val="10"/>
        <color indexed="8"/>
        <rFont val="Arial"/>
      </rPr>
      <t>The Underground Railroad</t>
    </r>
    <r>
      <rPr>
        <sz val="10"/>
        <color indexed="8"/>
        <rFont val="Arial"/>
      </rPr>
      <t>, Colson Whitehead</t>
    </r>
  </si>
  <si>
    <r>
      <rPr>
        <u val="single"/>
        <sz val="10"/>
        <color indexed="8"/>
        <rFont val="Arial"/>
      </rPr>
      <t>Fear and Loathing in Las Vegas</t>
    </r>
    <r>
      <rPr>
        <sz val="10"/>
        <color indexed="8"/>
        <rFont val="Arial"/>
      </rPr>
      <t>, Hunter S. Thompson</t>
    </r>
  </si>
  <si>
    <r>
      <rPr>
        <u val="single"/>
        <sz val="10"/>
        <color indexed="8"/>
        <rFont val="Arial"/>
      </rPr>
      <t>Intruder in the Dust</t>
    </r>
    <r>
      <rPr>
        <sz val="10"/>
        <color indexed="8"/>
        <rFont val="Arial"/>
      </rPr>
      <t>, William Faulkner</t>
    </r>
  </si>
  <si>
    <r>
      <rPr>
        <u val="single"/>
        <sz val="10"/>
        <color indexed="8"/>
        <rFont val="Arial"/>
      </rPr>
      <t>Farenheit 451</t>
    </r>
    <r>
      <rPr>
        <sz val="10"/>
        <color indexed="8"/>
        <rFont val="Arial"/>
      </rPr>
      <t>, Ray Bradbury</t>
    </r>
  </si>
  <si>
    <r>
      <rPr>
        <u val="single"/>
        <sz val="10"/>
        <color indexed="8"/>
        <rFont val="Arial"/>
      </rPr>
      <t>The Forest Unseen</t>
    </r>
    <r>
      <rPr>
        <sz val="10"/>
        <color indexed="8"/>
        <rFont val="Arial"/>
      </rPr>
      <t>, David G. Haskell</t>
    </r>
  </si>
  <si>
    <r>
      <rPr>
        <u val="single"/>
        <sz val="10"/>
        <color indexed="8"/>
        <rFont val="Arial"/>
      </rPr>
      <t>Hillbilly Elegy</t>
    </r>
    <r>
      <rPr>
        <sz val="10"/>
        <color indexed="8"/>
        <rFont val="Arial"/>
      </rPr>
      <t>, J.D. Vance</t>
    </r>
  </si>
  <si>
    <r>
      <rPr>
        <u val="single"/>
        <sz val="10"/>
        <color indexed="8"/>
        <rFont val="Arial"/>
      </rPr>
      <t>A Plague of Doves</t>
    </r>
    <r>
      <rPr>
        <sz val="10"/>
        <color indexed="8"/>
        <rFont val="Arial"/>
      </rPr>
      <t>, Louise Erdrich</t>
    </r>
  </si>
  <si>
    <r>
      <rPr>
        <u val="single"/>
        <sz val="10"/>
        <color indexed="8"/>
        <rFont val="Arial"/>
      </rPr>
      <t>A Gentleman in Moscow</t>
    </r>
    <r>
      <rPr>
        <sz val="10"/>
        <color indexed="8"/>
        <rFont val="Arial"/>
      </rPr>
      <t>, Amor Towles</t>
    </r>
  </si>
  <si>
    <r>
      <rPr>
        <u val="single"/>
        <sz val="10"/>
        <color indexed="8"/>
        <rFont val="Arial"/>
      </rPr>
      <t>Stoner</t>
    </r>
    <r>
      <rPr>
        <sz val="10"/>
        <color indexed="8"/>
        <rFont val="Arial"/>
      </rPr>
      <t>, John Williams</t>
    </r>
  </si>
  <si>
    <r>
      <rPr>
        <u val="single"/>
        <sz val="10"/>
        <color indexed="8"/>
        <rFont val="Arial"/>
      </rPr>
      <t>The Haunting of Hill House</t>
    </r>
    <r>
      <rPr>
        <sz val="10"/>
        <color indexed="8"/>
        <rFont val="Arial"/>
      </rPr>
      <t>, Shirley Jackson</t>
    </r>
  </si>
  <si>
    <r>
      <rPr>
        <u val="single"/>
        <sz val="10"/>
        <color indexed="8"/>
        <rFont val="Arial"/>
      </rPr>
      <t>All Quiet on the Western Front</t>
    </r>
    <r>
      <rPr>
        <sz val="10"/>
        <color indexed="8"/>
        <rFont val="Arial"/>
      </rPr>
      <t>, Erich Maria Remarque</t>
    </r>
  </si>
  <si>
    <r>
      <rPr>
        <u val="single"/>
        <sz val="10"/>
        <color indexed="8"/>
        <rFont val="Arial"/>
      </rPr>
      <t>Papillon</t>
    </r>
    <r>
      <rPr>
        <sz val="10"/>
        <color indexed="8"/>
        <rFont val="Arial"/>
      </rPr>
      <t>, Henri Charriere</t>
    </r>
  </si>
  <si>
    <r>
      <rPr>
        <u val="single"/>
        <sz val="10"/>
        <color indexed="8"/>
        <rFont val="Arial"/>
      </rPr>
      <t>The Orphan Master's Son</t>
    </r>
    <r>
      <rPr>
        <sz val="10"/>
        <color indexed="8"/>
        <rFont val="Arial"/>
      </rPr>
      <t>, Adam Johnson</t>
    </r>
  </si>
  <si>
    <r>
      <rPr>
        <u val="single"/>
        <sz val="10"/>
        <color indexed="8"/>
        <rFont val="Arial"/>
      </rPr>
      <t>The Ballad of Frankie Silver</t>
    </r>
    <r>
      <rPr>
        <sz val="10"/>
        <color indexed="8"/>
        <rFont val="Arial"/>
      </rPr>
      <t>, Sharyn McCrumb</t>
    </r>
  </si>
  <si>
    <r>
      <rPr>
        <u val="single"/>
        <sz val="10"/>
        <color indexed="8"/>
        <rFont val="Arial"/>
      </rPr>
      <t>Their Eyes Were Watching God</t>
    </r>
    <r>
      <rPr>
        <sz val="10"/>
        <color indexed="8"/>
        <rFont val="Arial"/>
      </rPr>
      <t>, Zora Neale Hurston</t>
    </r>
  </si>
  <si>
    <r>
      <rPr>
        <u val="single"/>
        <sz val="10"/>
        <color indexed="8"/>
        <rFont val="Arial"/>
      </rPr>
      <t>The Sellout</t>
    </r>
    <r>
      <rPr>
        <sz val="10"/>
        <color indexed="8"/>
        <rFont val="Arial"/>
      </rPr>
      <t>, Paul Beatty</t>
    </r>
  </si>
  <si>
    <r>
      <rPr>
        <u val="single"/>
        <sz val="10"/>
        <color indexed="8"/>
        <rFont val="Arial"/>
      </rPr>
      <t>The Sympathizer</t>
    </r>
    <r>
      <rPr>
        <sz val="10"/>
        <color indexed="8"/>
        <rFont val="Arial"/>
      </rPr>
      <t>, Viet Thanh Nguyen</t>
    </r>
  </si>
  <si>
    <r>
      <rPr>
        <u val="single"/>
        <sz val="10"/>
        <color indexed="8"/>
        <rFont val="Arial"/>
      </rPr>
      <t>There There</t>
    </r>
    <r>
      <rPr>
        <sz val="10"/>
        <color indexed="8"/>
        <rFont val="Arial"/>
      </rPr>
      <t>, Tommy Orange</t>
    </r>
  </si>
  <si>
    <r>
      <rPr>
        <u val="single"/>
        <sz val="10"/>
        <color indexed="8"/>
        <rFont val="Arial"/>
      </rPr>
      <t>The Picture of Dorian Grey</t>
    </r>
    <r>
      <rPr>
        <sz val="10"/>
        <color indexed="8"/>
        <rFont val="Arial"/>
      </rPr>
      <t>, Oscar Wilde</t>
    </r>
  </si>
  <si>
    <r>
      <rPr>
        <u val="single"/>
        <sz val="10"/>
        <color indexed="8"/>
        <rFont val="Arial"/>
      </rPr>
      <t>Heart of a Dog</t>
    </r>
    <r>
      <rPr>
        <sz val="10"/>
        <color indexed="8"/>
        <rFont val="Arial"/>
      </rPr>
      <t>, Mikhail Bulgakov</t>
    </r>
  </si>
  <si>
    <r>
      <rPr>
        <u val="single"/>
        <sz val="10"/>
        <color indexed="8"/>
        <rFont val="Arial"/>
      </rPr>
      <t>A Turn of the Screw</t>
    </r>
    <r>
      <rPr>
        <sz val="10"/>
        <color indexed="8"/>
        <rFont val="Arial"/>
      </rPr>
      <t>, Henry James</t>
    </r>
  </si>
  <si>
    <r>
      <rPr>
        <u val="single"/>
        <sz val="10"/>
        <color indexed="8"/>
        <rFont val="Arial"/>
      </rPr>
      <t>One Flew Over the Cuckoo's Nest</t>
    </r>
    <r>
      <rPr>
        <sz val="10"/>
        <color indexed="8"/>
        <rFont val="Arial"/>
      </rPr>
      <t>, Ken Kesey</t>
    </r>
  </si>
  <si>
    <r>
      <rPr>
        <u val="single"/>
        <sz val="10"/>
        <color indexed="8"/>
        <rFont val="Arial"/>
      </rPr>
      <t>Mrs. Dalloway</t>
    </r>
    <r>
      <rPr>
        <sz val="10"/>
        <color indexed="8"/>
        <rFont val="Arial"/>
      </rPr>
      <t>, Virginia Woolf</t>
    </r>
  </si>
  <si>
    <r>
      <rPr>
        <u val="single"/>
        <sz val="10"/>
        <color indexed="8"/>
        <rFont val="Arial"/>
      </rPr>
      <t>Two Years Before the Mast</t>
    </r>
    <r>
      <rPr>
        <sz val="10"/>
        <color indexed="8"/>
        <rFont val="Arial"/>
      </rPr>
      <t>, Richard Henry Dana, Jr.</t>
    </r>
  </si>
  <si>
    <r>
      <rPr>
        <u val="single"/>
        <sz val="10"/>
        <color indexed="8"/>
        <rFont val="Arial"/>
      </rPr>
      <t>Out Stealing Horses</t>
    </r>
    <r>
      <rPr>
        <sz val="10"/>
        <color indexed="8"/>
        <rFont val="Arial"/>
      </rPr>
      <t>, Per Pettersen</t>
    </r>
  </si>
  <si>
    <r>
      <rPr>
        <u val="single"/>
        <sz val="10"/>
        <color indexed="8"/>
        <rFont val="Arial"/>
      </rPr>
      <t>Where All Light Tends To Go</t>
    </r>
    <r>
      <rPr>
        <sz val="10"/>
        <color indexed="8"/>
        <rFont val="Arial"/>
      </rPr>
      <t xml:space="preserve">, David Joy </t>
    </r>
  </si>
  <si>
    <r>
      <rPr>
        <u val="single"/>
        <sz val="10"/>
        <color indexed="8"/>
        <rFont val="Arial"/>
      </rPr>
      <t>Sapiens</t>
    </r>
    <r>
      <rPr>
        <sz val="10"/>
        <color indexed="8"/>
        <rFont val="Arial"/>
      </rPr>
      <t>, Yuval Noah Harari</t>
    </r>
  </si>
  <si>
    <r>
      <rPr>
        <u val="single"/>
        <sz val="10"/>
        <color indexed="8"/>
        <rFont val="Arial"/>
      </rPr>
      <t>The Overstory</t>
    </r>
    <r>
      <rPr>
        <sz val="10"/>
        <color indexed="8"/>
        <rFont val="Arial"/>
      </rPr>
      <t>, Richard Powers</t>
    </r>
  </si>
  <si>
    <r>
      <rPr>
        <u val="single"/>
        <sz val="10"/>
        <color indexed="8"/>
        <rFont val="Arial"/>
      </rPr>
      <t>L.A. Confidential</t>
    </r>
    <r>
      <rPr>
        <sz val="10"/>
        <color indexed="8"/>
        <rFont val="Arial"/>
      </rPr>
      <t>, James Ellroy</t>
    </r>
  </si>
  <si>
    <r>
      <rPr>
        <u val="single"/>
        <sz val="10"/>
        <color indexed="8"/>
        <rFont val="Arial"/>
      </rPr>
      <t>Weather</t>
    </r>
    <r>
      <rPr>
        <sz val="10"/>
        <color indexed="8"/>
        <rFont val="Arial"/>
      </rPr>
      <t>, Jenny Offill</t>
    </r>
  </si>
  <si>
    <r>
      <rPr>
        <u val="single"/>
        <sz val="10"/>
        <color indexed="8"/>
        <rFont val="Arial"/>
      </rPr>
      <t>Casino Royale and Chitty Chitty Bang Bang</t>
    </r>
    <r>
      <rPr>
        <sz val="10"/>
        <color indexed="8"/>
        <rFont val="Arial"/>
      </rPr>
      <t>, Ian Fleming</t>
    </r>
  </si>
  <si>
    <r>
      <rPr>
        <u val="single"/>
        <sz val="10"/>
        <color indexed="8"/>
        <rFont val="Arial"/>
      </rPr>
      <t>Rebecca</t>
    </r>
    <r>
      <rPr>
        <sz val="10"/>
        <color indexed="8"/>
        <rFont val="Arial"/>
      </rPr>
      <t>, Daphne du Maurier</t>
    </r>
  </si>
  <si>
    <t>The Nickel Boys, Colson Whitehead</t>
  </si>
  <si>
    <r>
      <rPr>
        <u val="single"/>
        <sz val="10"/>
        <color indexed="8"/>
        <rFont val="Arial"/>
      </rPr>
      <t>The Gulag Archepelago</t>
    </r>
    <r>
      <rPr>
        <sz val="10"/>
        <color indexed="8"/>
        <rFont val="Arial"/>
      </rPr>
      <t>, Alexander Solzhenitsyn</t>
    </r>
  </si>
  <si>
    <r>
      <rPr>
        <u val="single"/>
        <sz val="10"/>
        <color indexed="8"/>
        <rFont val="Arial"/>
      </rPr>
      <t>The Siege of Krishnapur</t>
    </r>
    <r>
      <rPr>
        <sz val="10"/>
        <color indexed="8"/>
        <rFont val="Arial"/>
      </rPr>
      <t>, JG Farrell</t>
    </r>
  </si>
  <si>
    <r>
      <rPr>
        <u val="single"/>
        <sz val="10"/>
        <color indexed="8"/>
        <rFont val="Arial"/>
      </rPr>
      <t>11/22/63</t>
    </r>
    <r>
      <rPr>
        <sz val="10"/>
        <color indexed="8"/>
        <rFont val="Arial"/>
      </rPr>
      <t>, Stephen King</t>
    </r>
  </si>
  <si>
    <r>
      <rPr>
        <u val="single"/>
        <sz val="10"/>
        <color indexed="8"/>
        <rFont val="Arial"/>
      </rPr>
      <t>Born a Crime</t>
    </r>
    <r>
      <rPr>
        <sz val="10"/>
        <color indexed="8"/>
        <rFont val="Arial"/>
      </rPr>
      <t>, Trevor Noah</t>
    </r>
  </si>
  <si>
    <r>
      <rPr>
        <u val="single"/>
        <sz val="10"/>
        <color indexed="8"/>
        <rFont val="Arial"/>
      </rPr>
      <t>The Iron Marshall</t>
    </r>
    <r>
      <rPr>
        <sz val="10"/>
        <color indexed="8"/>
        <rFont val="Arial"/>
      </rPr>
      <t xml:space="preserve">, Louis L’Amour </t>
    </r>
  </si>
  <si>
    <r>
      <rPr>
        <u val="single"/>
        <sz val="10"/>
        <color indexed="8"/>
        <rFont val="Arial"/>
      </rPr>
      <t>Candide</t>
    </r>
    <r>
      <rPr>
        <sz val="10"/>
        <color indexed="8"/>
        <rFont val="Arial"/>
      </rPr>
      <t>, Voltaire</t>
    </r>
  </si>
  <si>
    <r>
      <rPr>
        <u val="single"/>
        <sz val="10"/>
        <color indexed="8"/>
        <rFont val="Arial"/>
      </rPr>
      <t>Lost Horizon</t>
    </r>
    <r>
      <rPr>
        <sz val="10"/>
        <color indexed="8"/>
        <rFont val="Arial"/>
      </rPr>
      <t>, James Hilton</t>
    </r>
  </si>
  <si>
    <r>
      <rPr>
        <u val="single"/>
        <sz val="10"/>
        <color indexed="8"/>
        <rFont val="Arial"/>
      </rPr>
      <t>The Sheltering Sky</t>
    </r>
    <r>
      <rPr>
        <sz val="10"/>
        <color indexed="8"/>
        <rFont val="Arial"/>
      </rPr>
      <t>, Paul Bowles</t>
    </r>
  </si>
  <si>
    <r>
      <rPr>
        <u val="single"/>
        <sz val="10"/>
        <color indexed="8"/>
        <rFont val="Arial"/>
      </rPr>
      <t>City of Thieves</t>
    </r>
    <r>
      <rPr>
        <sz val="10"/>
        <color indexed="8"/>
        <rFont val="Arial"/>
      </rPr>
      <t>, David Benioff</t>
    </r>
  </si>
  <si>
    <r>
      <rPr>
        <u val="single"/>
        <sz val="10"/>
        <color indexed="8"/>
        <rFont val="Arial"/>
      </rPr>
      <t>The Revenant</t>
    </r>
    <r>
      <rPr>
        <sz val="10"/>
        <color indexed="8"/>
        <rFont val="Arial"/>
      </rPr>
      <t>,  Michael Punke</t>
    </r>
  </si>
  <si>
    <r>
      <rPr>
        <u val="single"/>
        <sz val="10"/>
        <color indexed="8"/>
        <rFont val="Arial"/>
      </rPr>
      <t>Klara and the Sun</t>
    </r>
    <r>
      <rPr>
        <sz val="10"/>
        <color indexed="8"/>
        <rFont val="Arial"/>
      </rPr>
      <t>, Kazuo Ishiguro</t>
    </r>
  </si>
  <si>
    <r>
      <rPr>
        <u val="single"/>
        <sz val="10"/>
        <color indexed="8"/>
        <rFont val="Arial"/>
      </rPr>
      <t>The Bear</t>
    </r>
    <r>
      <rPr>
        <sz val="10"/>
        <color indexed="8"/>
        <rFont val="Arial"/>
      </rPr>
      <t>, William Faulkner</t>
    </r>
  </si>
  <si>
    <r>
      <rPr>
        <u val="single"/>
        <sz val="10"/>
        <color indexed="8"/>
        <rFont val="Arial"/>
      </rPr>
      <t>Homeland Elegies</t>
    </r>
    <r>
      <rPr>
        <sz val="10"/>
        <color indexed="8"/>
        <rFont val="Arial"/>
      </rPr>
      <t>, Ayad Akhtar</t>
    </r>
  </si>
  <si>
    <r>
      <rPr>
        <u val="single"/>
        <sz val="10"/>
        <color indexed="8"/>
        <rFont val="Arial"/>
      </rPr>
      <t>Do Androids Dream of Electric Sheep</t>
    </r>
    <r>
      <rPr>
        <sz val="10"/>
        <color indexed="8"/>
        <rFont val="Arial"/>
      </rPr>
      <t>, Philip K. Dick</t>
    </r>
  </si>
  <si>
    <r>
      <rPr>
        <u val="single"/>
        <sz val="10"/>
        <color indexed="8"/>
        <rFont val="Arial"/>
      </rPr>
      <t>Fall; or Dodge in Hell</t>
    </r>
    <r>
      <rPr>
        <sz val="10"/>
        <color indexed="8"/>
        <rFont val="Arial"/>
      </rPr>
      <t>, Neal Stephenson</t>
    </r>
  </si>
  <si>
    <r>
      <rPr>
        <u val="single"/>
        <sz val="10"/>
        <color indexed="8"/>
        <rFont val="Arial"/>
      </rPr>
      <t>Dune</t>
    </r>
    <r>
      <rPr>
        <sz val="10"/>
        <color indexed="8"/>
        <rFont val="Arial"/>
      </rPr>
      <t>, Frank Herbert</t>
    </r>
  </si>
  <si>
    <r>
      <rPr>
        <u val="single"/>
        <sz val="10"/>
        <color indexed="8"/>
        <rFont val="Arial"/>
      </rPr>
      <t>The Hobbit</t>
    </r>
    <r>
      <rPr>
        <sz val="10"/>
        <color indexed="8"/>
        <rFont val="Arial"/>
      </rPr>
      <t>, J.R.R. Tolkien</t>
    </r>
  </si>
  <si>
    <t>No meeting, Kratt's father passed</t>
  </si>
  <si>
    <r>
      <rPr>
        <u val="single"/>
        <sz val="10"/>
        <color indexed="8"/>
        <rFont val="Arial"/>
      </rPr>
      <t>Life without Children</t>
    </r>
    <r>
      <rPr>
        <sz val="10"/>
        <color indexed="8"/>
        <rFont val="Arial"/>
      </rPr>
      <t>, Roddy Doyle</t>
    </r>
  </si>
  <si>
    <t>The Lincoln Highway, Amor Towles</t>
  </si>
  <si>
    <r>
      <rPr>
        <u val="single"/>
        <sz val="10"/>
        <color indexed="8"/>
        <rFont val="Arial"/>
      </rPr>
      <t>The Accidental Tourist,</t>
    </r>
    <r>
      <rPr>
        <sz val="10"/>
        <color indexed="8"/>
        <rFont val="Arial"/>
      </rPr>
      <t xml:space="preserve"> Anne Tyler</t>
    </r>
  </si>
  <si>
    <r>
      <rPr>
        <u val="single"/>
        <sz val="10"/>
        <color indexed="8"/>
        <rFont val="Arial"/>
      </rPr>
      <t>Kindred</t>
    </r>
    <r>
      <rPr>
        <sz val="10"/>
        <color indexed="8"/>
        <rFont val="Arial"/>
      </rPr>
      <t>, Octavia Butler</t>
    </r>
  </si>
  <si>
    <r>
      <rPr>
        <u val="single"/>
        <sz val="10"/>
        <color indexed="8"/>
        <rFont val="Arial"/>
      </rPr>
      <t>Cloud Cuckoo Land</t>
    </r>
    <r>
      <rPr>
        <sz val="10"/>
        <color indexed="8"/>
        <rFont val="Arial"/>
      </rPr>
      <t xml:space="preserve">, Anthony Doerr </t>
    </r>
  </si>
  <si>
    <t>Trued Average Subtotals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</si>
</sst>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mmm&quot;-&quot;yy"/>
    <numFmt numFmtId="60" formatCode="0.0000"/>
  </numFmts>
  <fonts count="8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u val="single"/>
      <sz val="10"/>
      <color indexed="8"/>
      <name val="Arial"/>
    </font>
    <font>
      <b val="1"/>
      <i val="1"/>
      <u val="single"/>
      <sz val="10"/>
      <color indexed="8"/>
      <name val="Arial"/>
    </font>
    <font>
      <sz val="10"/>
      <color indexed="11"/>
      <name val="Arial"/>
    </font>
    <font>
      <b val="1"/>
      <sz val="10"/>
      <color indexed="8"/>
      <name val="Arial"/>
    </font>
    <font>
      <b val="1"/>
      <u val="single"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17" fontId="0" fillId="2" borderId="1" applyNumberFormat="1" applyFont="1" applyFill="1" applyBorder="1" applyAlignment="1" applyProtection="0">
      <alignment vertical="bottom"/>
    </xf>
    <xf numFmtId="14" fontId="0" fillId="2" borderId="1" applyNumberFormat="1" applyFont="1" applyFill="1" applyBorder="1" applyAlignment="1" applyProtection="0">
      <alignment vertical="bottom"/>
    </xf>
    <xf numFmtId="16" fontId="0" fillId="2" borderId="1" applyNumberFormat="1" applyFont="1" applyFill="1" applyBorder="1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2" fontId="0" fillId="2" borderId="1" applyNumberFormat="1" applyFont="1" applyFill="1" applyBorder="1" applyAlignment="1" applyProtection="0">
      <alignment vertical="bottom"/>
    </xf>
    <xf numFmtId="60" fontId="0" borderId="1" applyNumberFormat="1" applyFont="1" applyFill="0" applyBorder="1" applyAlignment="1" applyProtection="0">
      <alignment vertical="bottom"/>
    </xf>
    <xf numFmtId="0" fontId="3" fillId="2" borderId="1" applyNumberFormat="1" applyFont="1" applyFill="1" applyBorder="1" applyAlignment="1" applyProtection="0">
      <alignment horizontal="left" vertical="bottom"/>
    </xf>
    <xf numFmtId="49" fontId="3" fillId="2" borderId="1" applyNumberFormat="1" applyFont="1" applyFill="1" applyBorder="1" applyAlignment="1" applyProtection="0">
      <alignment vertical="bottom" wrapText="1"/>
    </xf>
    <xf numFmtId="0" fontId="4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 wrapText="1"/>
    </xf>
    <xf numFmtId="49" fontId="0" fillId="2" borderId="1" applyNumberFormat="1" applyFont="1" applyFill="1" applyBorder="1" applyAlignment="1" applyProtection="0">
      <alignment vertical="bottom" wrapText="1"/>
    </xf>
    <xf numFmtId="14" fontId="3" fillId="2" borderId="1" applyNumberFormat="1" applyFont="1" applyFill="1" applyBorder="1" applyAlignment="1" applyProtection="0">
      <alignment horizontal="left" vertical="bottom"/>
    </xf>
    <xf numFmtId="0" fontId="5" fillId="2" borderId="1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2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7" borderId="1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V303"/>
  <sheetViews>
    <sheetView workbookViewId="0" showGridLines="0" defaultGridColor="1"/>
  </sheetViews>
  <sheetFormatPr defaultColWidth="8.83333" defaultRowHeight="12.75" customHeight="1" outlineLevelRow="0" outlineLevelCol="0"/>
  <cols>
    <col min="1" max="1" width="2.5" style="1" customWidth="1"/>
    <col min="2" max="2" width="7.67188" style="1" customWidth="1"/>
    <col min="3" max="3" width="40.6719" style="1" customWidth="1"/>
    <col min="4" max="4" width="20.6719" style="1" customWidth="1"/>
    <col min="5" max="5" width="7.67188" style="1" customWidth="1"/>
    <col min="6" max="6" width="4.67188" style="1" customWidth="1"/>
    <col min="7" max="7" width="3.67188" style="1" customWidth="1"/>
    <col min="8" max="8" width="5.5" style="1" customWidth="1"/>
    <col min="9" max="9" width="3.67188" style="1" customWidth="1"/>
    <col min="10" max="10" width="3.35156" style="1" customWidth="1"/>
    <col min="11" max="11" width="3" style="1" customWidth="1"/>
    <col min="12" max="12" width="3.5" style="1" customWidth="1"/>
    <col min="13" max="13" width="2" style="1" customWidth="1"/>
    <col min="14" max="14" width="3.5" style="1" customWidth="1"/>
    <col min="15" max="15" width="2" style="1" customWidth="1"/>
    <col min="16" max="16" width="5.5" style="1" customWidth="1"/>
    <col min="17" max="17" width="3.67188" style="1" customWidth="1"/>
    <col min="18" max="18" width="4.35156" style="1" customWidth="1"/>
    <col min="19" max="19" width="3" style="1" customWidth="1"/>
    <col min="20" max="20" width="4.67188" style="1" customWidth="1"/>
    <col min="21" max="21" width="2" style="1" customWidth="1"/>
    <col min="22" max="22" width="3.5" style="1" customWidth="1"/>
    <col min="23" max="23" width="3" style="1" customWidth="1"/>
    <col min="24" max="24" width="4.67188" style="1" customWidth="1"/>
    <col min="25" max="25" width="3" style="1" customWidth="1"/>
    <col min="26" max="26" width="4.35156" style="1" customWidth="1"/>
    <col min="27" max="27" width="3" style="1" customWidth="1"/>
    <col min="28" max="28" width="3.5" style="1" customWidth="1"/>
    <col min="29" max="31" width="3" style="1" customWidth="1"/>
    <col min="32" max="32" width="4.35156" style="1" customWidth="1"/>
    <col min="33" max="33" width="3" style="1" customWidth="1"/>
    <col min="34" max="35" width="7.5" style="1" customWidth="1"/>
    <col min="36" max="37" width="6.35156" style="1" customWidth="1"/>
    <col min="38" max="38" width="7.5" style="1" customWidth="1"/>
    <col min="39" max="39" width="5.35156" style="1" customWidth="1"/>
    <col min="40" max="40" width="7.67188" style="1" customWidth="1"/>
    <col min="41" max="41" width="7.5" style="1" customWidth="1"/>
    <col min="42" max="43" width="8.67188" style="1" customWidth="1"/>
    <col min="44" max="45" width="8.35156" style="1" customWidth="1"/>
    <col min="46" max="46" width="7.5" style="1" customWidth="1"/>
    <col min="47" max="47" width="5.35156" style="1" customWidth="1"/>
    <col min="48" max="48" width="5.67188" style="1" customWidth="1"/>
    <col min="49" max="49" width="7.5" style="1" customWidth="1"/>
    <col min="50" max="50" width="5.35156" style="1" customWidth="1"/>
    <col min="51" max="51" width="8.35156" style="1" customWidth="1"/>
    <col min="52" max="52" width="7.5" style="1" customWidth="1"/>
    <col min="53" max="53" width="5.35156" style="1" customWidth="1"/>
    <col min="54" max="54" width="8.35156" style="1" customWidth="1"/>
    <col min="55" max="55" width="7.5" style="1" customWidth="1"/>
    <col min="56" max="56" width="5.35156" style="1" customWidth="1"/>
    <col min="57" max="57" width="8.35156" style="1" customWidth="1"/>
    <col min="58" max="58" width="7.5" style="1" customWidth="1"/>
    <col min="59" max="59" width="5.35156" style="1" customWidth="1"/>
    <col min="60" max="60" width="8.35156" style="1" customWidth="1"/>
    <col min="61" max="61" width="7.5" style="1" customWidth="1"/>
    <col min="62" max="62" width="5.35156" style="1" customWidth="1"/>
    <col min="63" max="65" width="8.35156" style="1" customWidth="1"/>
    <col min="66" max="66" width="7.5" style="1" customWidth="1"/>
    <col min="67" max="67" width="6.67188" style="1" customWidth="1"/>
    <col min="68" max="68" width="8.35156" style="1" customWidth="1"/>
    <col min="69" max="69" width="7.5" style="1" customWidth="1"/>
    <col min="70" max="70" width="5.35156" style="1" customWidth="1"/>
    <col min="71" max="73" width="8.35156" style="1" customWidth="1"/>
    <col min="74" max="74" width="8.85156" style="1" customWidth="1"/>
    <col min="75" max="16384" width="8.85156" style="1" customWidth="1"/>
  </cols>
  <sheetData>
    <row r="1" ht="13.6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4"/>
    </row>
    <row r="2" ht="13.65" customHeight="1">
      <c r="A2" s="3"/>
      <c r="B2" s="3"/>
      <c r="C2" s="3"/>
      <c r="D2" s="3"/>
      <c r="E2" s="3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t="s" s="6">
        <v>1</v>
      </c>
      <c r="AJ2" s="3"/>
      <c r="AK2" s="3"/>
      <c r="AL2" t="s" s="6">
        <v>2</v>
      </c>
      <c r="AM2" t="s" s="6">
        <v>2</v>
      </c>
      <c r="AN2" s="3"/>
      <c r="AO2" t="s" s="6">
        <v>3</v>
      </c>
      <c r="AP2" s="3"/>
      <c r="AQ2" s="3"/>
      <c r="AR2" t="s" s="6">
        <v>4</v>
      </c>
      <c r="AS2" s="3"/>
      <c r="AT2" t="s" s="6">
        <v>5</v>
      </c>
      <c r="AU2" s="3"/>
      <c r="AV2" s="3"/>
      <c r="AW2" t="s" s="6">
        <v>6</v>
      </c>
      <c r="AX2" s="3"/>
      <c r="AY2" s="3"/>
      <c r="AZ2" t="s" s="6">
        <v>7</v>
      </c>
      <c r="BA2" s="3"/>
      <c r="BB2" s="3"/>
      <c r="BC2" t="s" s="6">
        <v>8</v>
      </c>
      <c r="BD2" s="3"/>
      <c r="BE2" s="3"/>
      <c r="BF2" t="s" s="6">
        <v>9</v>
      </c>
      <c r="BG2" s="3"/>
      <c r="BH2" s="3"/>
      <c r="BI2" t="s" s="6">
        <v>10</v>
      </c>
      <c r="BJ2" s="3"/>
      <c r="BK2" s="3"/>
      <c r="BL2" t="s" s="6">
        <v>11</v>
      </c>
      <c r="BM2" s="3"/>
      <c r="BN2" t="s" s="6">
        <v>12</v>
      </c>
      <c r="BO2" s="3"/>
      <c r="BP2" s="3"/>
      <c r="BQ2" t="s" s="6">
        <v>13</v>
      </c>
      <c r="BR2" s="3"/>
      <c r="BS2" s="3"/>
      <c r="BT2" t="s" s="6">
        <v>14</v>
      </c>
      <c r="BU2" s="3"/>
      <c r="BV2" t="s" s="7">
        <v>15</v>
      </c>
    </row>
    <row r="3" ht="13.65" customHeight="1">
      <c r="A3" s="3"/>
      <c r="B3" t="s" s="2">
        <v>16</v>
      </c>
      <c r="C3" t="s" s="2">
        <v>17</v>
      </c>
      <c r="D3" t="s" s="2">
        <v>18</v>
      </c>
      <c r="E3" t="s" s="2">
        <v>19</v>
      </c>
      <c r="F3" t="s" s="2">
        <v>2</v>
      </c>
      <c r="G3" s="5"/>
      <c r="H3" t="s" s="2">
        <v>3</v>
      </c>
      <c r="I3" s="5"/>
      <c r="J3" t="s" s="2">
        <v>4</v>
      </c>
      <c r="K3" s="5"/>
      <c r="L3" t="s" s="2">
        <v>5</v>
      </c>
      <c r="M3" s="5"/>
      <c r="N3" t="s" s="2">
        <v>20</v>
      </c>
      <c r="O3" s="5"/>
      <c r="P3" t="s" s="2">
        <v>6</v>
      </c>
      <c r="Q3" s="5"/>
      <c r="R3" t="s" s="2">
        <v>7</v>
      </c>
      <c r="S3" s="5"/>
      <c r="T3" t="s" s="2">
        <v>8</v>
      </c>
      <c r="U3" s="5"/>
      <c r="V3" t="s" s="2">
        <v>9</v>
      </c>
      <c r="W3" s="5"/>
      <c r="X3" t="s" s="2">
        <v>10</v>
      </c>
      <c r="Y3" s="5"/>
      <c r="Z3" t="s" s="2">
        <v>11</v>
      </c>
      <c r="AA3" s="5"/>
      <c r="AB3" t="s" s="2">
        <v>12</v>
      </c>
      <c r="AC3" s="5"/>
      <c r="AD3" t="s" s="2">
        <v>13</v>
      </c>
      <c r="AE3" s="5"/>
      <c r="AF3" t="s" s="2">
        <v>14</v>
      </c>
      <c r="AG3" s="5"/>
      <c r="AH3" t="s" s="2">
        <v>21</v>
      </c>
      <c r="AI3" t="s" s="2">
        <v>21</v>
      </c>
      <c r="AJ3" t="s" s="2">
        <v>22</v>
      </c>
      <c r="AK3" s="5"/>
      <c r="AL3" t="s" s="2">
        <v>21</v>
      </c>
      <c r="AM3" t="s" s="2">
        <v>23</v>
      </c>
      <c r="AN3" s="8">
        <v>36951</v>
      </c>
      <c r="AO3" t="s" s="2">
        <v>21</v>
      </c>
      <c r="AP3" t="s" s="2">
        <v>23</v>
      </c>
      <c r="AQ3" s="9">
        <v>36951</v>
      </c>
      <c r="AR3" t="s" s="2">
        <v>21</v>
      </c>
      <c r="AS3" t="s" s="2">
        <v>23</v>
      </c>
      <c r="AT3" t="s" s="2">
        <v>21</v>
      </c>
      <c r="AU3" t="s" s="2">
        <v>23</v>
      </c>
      <c r="AV3" s="10">
        <v>36951</v>
      </c>
      <c r="AW3" t="s" s="2">
        <v>21</v>
      </c>
      <c r="AX3" t="s" s="2">
        <v>23</v>
      </c>
      <c r="AY3" s="9">
        <v>36951</v>
      </c>
      <c r="AZ3" t="s" s="2">
        <v>21</v>
      </c>
      <c r="BA3" t="s" s="2">
        <v>23</v>
      </c>
      <c r="BB3" s="9">
        <v>36951</v>
      </c>
      <c r="BC3" t="s" s="2">
        <v>21</v>
      </c>
      <c r="BD3" t="s" s="2">
        <v>23</v>
      </c>
      <c r="BE3" s="9">
        <v>36951</v>
      </c>
      <c r="BF3" t="s" s="2">
        <v>21</v>
      </c>
      <c r="BG3" t="s" s="2">
        <v>23</v>
      </c>
      <c r="BH3" s="9">
        <v>36951</v>
      </c>
      <c r="BI3" t="s" s="2">
        <v>21</v>
      </c>
      <c r="BJ3" t="s" s="2">
        <v>23</v>
      </c>
      <c r="BK3" s="9">
        <v>36951</v>
      </c>
      <c r="BL3" t="s" s="2">
        <v>21</v>
      </c>
      <c r="BM3" t="s" s="2">
        <v>23</v>
      </c>
      <c r="BN3" t="s" s="2">
        <v>21</v>
      </c>
      <c r="BO3" t="s" s="2">
        <v>23</v>
      </c>
      <c r="BP3" s="9">
        <v>36951</v>
      </c>
      <c r="BQ3" t="s" s="2">
        <v>21</v>
      </c>
      <c r="BR3" t="s" s="2">
        <v>23</v>
      </c>
      <c r="BS3" s="9">
        <v>36951</v>
      </c>
      <c r="BT3" t="s" s="2">
        <v>21</v>
      </c>
      <c r="BU3" t="s" s="2">
        <v>23</v>
      </c>
      <c r="BV3" t="s" s="11">
        <v>24</v>
      </c>
    </row>
    <row r="4" ht="13.65" customHeight="1">
      <c r="A4" s="3"/>
      <c r="B4" s="12">
        <v>35582</v>
      </c>
      <c r="C4" t="s" s="2">
        <v>25</v>
      </c>
      <c r="D4" t="s" s="6">
        <v>26</v>
      </c>
      <c r="E4" t="s" s="6">
        <v>5</v>
      </c>
      <c r="F4" s="13">
        <v>9</v>
      </c>
      <c r="G4" s="13">
        <v>9</v>
      </c>
      <c r="H4" s="13">
        <v>5</v>
      </c>
      <c r="I4" s="13">
        <v>5</v>
      </c>
      <c r="J4" s="3"/>
      <c r="K4" s="3"/>
      <c r="L4" s="13">
        <v>8</v>
      </c>
      <c r="M4" s="13">
        <v>8</v>
      </c>
      <c r="N4" s="3"/>
      <c r="O4" s="3"/>
      <c r="P4" s="13">
        <v>8</v>
      </c>
      <c r="Q4" s="13">
        <v>8</v>
      </c>
      <c r="R4" s="13">
        <v>7</v>
      </c>
      <c r="S4" s="13">
        <v>7</v>
      </c>
      <c r="T4" s="13">
        <v>7</v>
      </c>
      <c r="U4" s="13">
        <v>7</v>
      </c>
      <c r="V4" s="3"/>
      <c r="W4" s="3"/>
      <c r="X4" s="13">
        <v>9</v>
      </c>
      <c r="Y4" s="13">
        <v>9</v>
      </c>
      <c r="Z4" s="3"/>
      <c r="AA4" s="3"/>
      <c r="AB4" s="3"/>
      <c r="AC4" s="3"/>
      <c r="AD4" s="13">
        <v>7</v>
      </c>
      <c r="AE4" s="13">
        <v>7</v>
      </c>
      <c r="AF4" s="3"/>
      <c r="AG4" s="3"/>
      <c r="AH4" s="14">
        <f>AVERAGE(F4:AE4)</f>
        <v>7.5</v>
      </c>
      <c r="AI4" s="14">
        <v>7.66666666666667</v>
      </c>
      <c r="AJ4" s="14">
        <f>RANK(AI4,AI1:AI303)</f>
        <v>45</v>
      </c>
      <c r="AK4" s="3"/>
      <c r="AL4" s="13">
        <f>AVERAGE(F4,G4)</f>
        <v>9</v>
      </c>
      <c r="AM4" s="13">
        <f>RANK(AL4,AL1:AL303)</f>
        <v>4</v>
      </c>
      <c r="AN4" s="13">
        <v>2</v>
      </c>
      <c r="AO4" s="13">
        <f>AVERAGE(H4,I4)</f>
        <v>5</v>
      </c>
      <c r="AP4" s="13">
        <f>RANK(AO4,AO1:AO303)</f>
        <v>218</v>
      </c>
      <c r="AQ4" s="3"/>
      <c r="AR4" s="3"/>
      <c r="AS4" s="3"/>
      <c r="AT4" s="13">
        <f>AVERAGE(L4,M4)</f>
        <v>8</v>
      </c>
      <c r="AU4" s="13">
        <f>RANK(AT4,AT1:AT303)</f>
        <v>22</v>
      </c>
      <c r="AV4" s="13">
        <v>8</v>
      </c>
      <c r="AW4" s="13">
        <f>AVERAGE(P4,Q4)</f>
        <v>8</v>
      </c>
      <c r="AX4" s="13">
        <f>RANK(AW4,AW1:AW303)</f>
        <v>32</v>
      </c>
      <c r="AY4" s="3"/>
      <c r="AZ4" s="13">
        <f>AVERAGE(R4,S4)</f>
        <v>7</v>
      </c>
      <c r="BA4" s="13">
        <f>RANK(AZ4,AZ1:AZ303)</f>
        <v>72</v>
      </c>
      <c r="BB4" s="3"/>
      <c r="BC4" s="13">
        <f>AVERAGE(T4,U4)</f>
        <v>7</v>
      </c>
      <c r="BD4" s="13">
        <f>RANK(BC4,BC1:BC303)</f>
        <v>65</v>
      </c>
      <c r="BE4" s="3"/>
      <c r="BF4" s="3"/>
      <c r="BG4" s="3"/>
      <c r="BH4" s="13">
        <v>4</v>
      </c>
      <c r="BI4" s="13">
        <f>AVERAGE(X4,Y4)</f>
        <v>9</v>
      </c>
      <c r="BJ4" s="13">
        <f>RANK(BI4,BI1:BI303)</f>
        <v>3</v>
      </c>
      <c r="BK4" s="13">
        <v>6</v>
      </c>
      <c r="BL4" s="3"/>
      <c r="BM4" s="3"/>
      <c r="BN4" s="3"/>
      <c r="BO4" s="3"/>
      <c r="BP4" s="3"/>
      <c r="BQ4" s="13">
        <f>AVERAGE(AD4,AE4)</f>
        <v>7</v>
      </c>
      <c r="BR4" s="13">
        <f>RANK(BQ4,BQ1:BQ303)</f>
        <v>14</v>
      </c>
      <c r="BS4" s="13">
        <v>8</v>
      </c>
      <c r="BT4" s="3"/>
      <c r="BU4" s="3"/>
      <c r="BV4" s="15">
        <f>(SUM(G4,I4,K4,M4,O4,Q4,S4,U4,W4,Y4,AA4,AC4,AE4,AG4)-SUM(F4,H4,J4,L4,N4,P4,R4,T4,V4,X4,Z4,AB4,AD4,AF4))/8</f>
        <v>0</v>
      </c>
    </row>
    <row r="5" ht="13.65" customHeight="1">
      <c r="A5" s="3"/>
      <c r="B5" s="12">
        <v>35612</v>
      </c>
      <c r="C5" t="s" s="2">
        <v>27</v>
      </c>
      <c r="D5" t="s" s="6">
        <v>28</v>
      </c>
      <c r="E5" t="s" s="6">
        <v>7</v>
      </c>
      <c r="F5" s="13">
        <v>2</v>
      </c>
      <c r="G5" s="13">
        <v>2</v>
      </c>
      <c r="H5" s="13">
        <v>4</v>
      </c>
      <c r="I5" s="13">
        <v>4</v>
      </c>
      <c r="J5" s="3"/>
      <c r="K5" s="3"/>
      <c r="L5" s="13">
        <v>4</v>
      </c>
      <c r="M5" s="13">
        <v>4</v>
      </c>
      <c r="N5" s="13">
        <v>0</v>
      </c>
      <c r="O5" s="13">
        <v>0</v>
      </c>
      <c r="P5" s="13">
        <v>4</v>
      </c>
      <c r="Q5" s="13">
        <v>4</v>
      </c>
      <c r="R5" s="13">
        <v>6</v>
      </c>
      <c r="S5" s="13">
        <v>6</v>
      </c>
      <c r="T5" s="13">
        <v>1</v>
      </c>
      <c r="U5" s="13">
        <v>1</v>
      </c>
      <c r="V5" s="3"/>
      <c r="W5" s="3"/>
      <c r="X5" s="13">
        <v>4</v>
      </c>
      <c r="Y5" s="13">
        <v>4</v>
      </c>
      <c r="Z5" s="3"/>
      <c r="AA5" s="3"/>
      <c r="AB5" s="3"/>
      <c r="AC5" s="3"/>
      <c r="AD5" s="13">
        <v>2</v>
      </c>
      <c r="AE5" s="13">
        <v>2</v>
      </c>
      <c r="AF5" s="3"/>
      <c r="AG5" s="3"/>
      <c r="AH5" s="14">
        <f>AVERAGE(F5:AE5)</f>
        <v>3</v>
      </c>
      <c r="AI5" s="14">
        <v>3</v>
      </c>
      <c r="AJ5" s="14">
        <f>RANK(AI5,AI1:AI303)</f>
        <v>291</v>
      </c>
      <c r="AK5" s="3"/>
      <c r="AL5" s="13">
        <f>AVERAGE(F5,G5)</f>
        <v>2</v>
      </c>
      <c r="AM5" s="13">
        <f>RANK(AL5,AL1:AL303)</f>
        <v>261</v>
      </c>
      <c r="AN5" s="3"/>
      <c r="AO5" s="13">
        <f>AVERAGE(H5,I5)</f>
        <v>4</v>
      </c>
      <c r="AP5" s="13">
        <f>RANK(AO5,AO1:AO303)</f>
        <v>244</v>
      </c>
      <c r="AQ5" s="3"/>
      <c r="AR5" s="3"/>
      <c r="AS5" s="3"/>
      <c r="AT5" s="13">
        <f>AVERAGE(L5,M5)</f>
        <v>4</v>
      </c>
      <c r="AU5" s="13">
        <f>RANK(AT5,AT1:AT303)</f>
        <v>209</v>
      </c>
      <c r="AV5" s="3"/>
      <c r="AW5" s="13">
        <f>AVERAGE(P5,Q5)</f>
        <v>4</v>
      </c>
      <c r="AX5" s="13">
        <f>RANK(AW5,AW1:AW303)</f>
        <v>231</v>
      </c>
      <c r="AY5" s="3"/>
      <c r="AZ5" s="13">
        <f>AVERAGE(R5,S5)</f>
        <v>6</v>
      </c>
      <c r="BA5" s="13">
        <f>RANK(AZ5,AZ1:AZ303)</f>
        <v>129</v>
      </c>
      <c r="BB5" s="3"/>
      <c r="BC5" s="13">
        <f>AVERAGE(T5,U5)</f>
        <v>1</v>
      </c>
      <c r="BD5" s="13">
        <f>RANK(BC5,BC1:BC303)</f>
        <v>292</v>
      </c>
      <c r="BE5" s="3"/>
      <c r="BF5" s="3"/>
      <c r="BG5" s="3"/>
      <c r="BH5" s="3"/>
      <c r="BI5" s="13">
        <f>AVERAGE(X5,Y5)</f>
        <v>4</v>
      </c>
      <c r="BJ5" s="13">
        <f>RANK(BI5,BI1:BI303)</f>
        <v>115</v>
      </c>
      <c r="BK5" s="3"/>
      <c r="BL5" s="3"/>
      <c r="BM5" s="3"/>
      <c r="BN5" s="3"/>
      <c r="BO5" s="3"/>
      <c r="BP5" s="3"/>
      <c r="BQ5" s="13">
        <f>AVERAGE(AD5,AE5)</f>
        <v>2</v>
      </c>
      <c r="BR5" s="13">
        <f>RANK(BQ5,BQ1:BQ303)</f>
        <v>36</v>
      </c>
      <c r="BS5" s="3"/>
      <c r="BT5" s="3"/>
      <c r="BU5" s="3"/>
      <c r="BV5" s="15">
        <f>(SUM(G5,I5,K5,M5,O5,Q5,S5,U5,W5,Y5,AA5,AC5,AE5,AG5)-SUM(F5,H5,J5,L5,N5,P5,R5,T5,V5,X5,Z5,AB5,AD5,AF5))/9</f>
        <v>0</v>
      </c>
    </row>
    <row r="6" ht="13.65" customHeight="1">
      <c r="A6" s="3"/>
      <c r="B6" s="12">
        <v>35643</v>
      </c>
      <c r="C6" t="s" s="2">
        <v>29</v>
      </c>
      <c r="D6" t="s" s="6">
        <v>30</v>
      </c>
      <c r="E6" t="s" s="6">
        <v>8</v>
      </c>
      <c r="F6" s="3"/>
      <c r="G6" s="3"/>
      <c r="H6" s="13">
        <v>8</v>
      </c>
      <c r="I6" s="13">
        <v>8</v>
      </c>
      <c r="J6" s="3"/>
      <c r="K6" s="3"/>
      <c r="L6" s="13">
        <v>7</v>
      </c>
      <c r="M6" s="13">
        <v>7</v>
      </c>
      <c r="N6" s="13">
        <v>7</v>
      </c>
      <c r="O6" s="13">
        <v>8</v>
      </c>
      <c r="P6" s="13">
        <v>7</v>
      </c>
      <c r="Q6" s="13">
        <v>7</v>
      </c>
      <c r="R6" s="13">
        <v>4</v>
      </c>
      <c r="S6" s="13">
        <v>5</v>
      </c>
      <c r="T6" s="13">
        <v>9</v>
      </c>
      <c r="U6" s="13">
        <v>9</v>
      </c>
      <c r="V6" s="3"/>
      <c r="W6" s="3"/>
      <c r="X6" s="3"/>
      <c r="Y6" s="3"/>
      <c r="Z6" s="3"/>
      <c r="AA6" s="3"/>
      <c r="AB6" s="3"/>
      <c r="AC6" s="3"/>
      <c r="AD6" s="13">
        <v>6</v>
      </c>
      <c r="AE6" s="13">
        <v>7</v>
      </c>
      <c r="AF6" s="3"/>
      <c r="AG6" s="3"/>
      <c r="AH6" s="14">
        <f>AVERAGE(F6:AE6)</f>
        <v>7.07142857142857</v>
      </c>
      <c r="AI6" s="14">
        <v>7.2</v>
      </c>
      <c r="AJ6" s="14">
        <f>RANK(AI6,AI1:AI303)</f>
        <v>93</v>
      </c>
      <c r="AK6" s="3"/>
      <c r="AL6" s="3"/>
      <c r="AM6" s="3"/>
      <c r="AN6" s="3"/>
      <c r="AO6" s="13">
        <f>AVERAGE(H6,I6)</f>
        <v>8</v>
      </c>
      <c r="AP6" s="13">
        <f>RANK(AO6,AO1:AO303)</f>
        <v>24</v>
      </c>
      <c r="AQ6" s="3"/>
      <c r="AR6" s="3"/>
      <c r="AS6" s="3"/>
      <c r="AT6" s="13">
        <f>AVERAGE(L6,M6)</f>
        <v>7</v>
      </c>
      <c r="AU6" s="13">
        <f>RANK(AT6,AT1:AT303)</f>
        <v>79</v>
      </c>
      <c r="AV6" s="13">
        <v>7</v>
      </c>
      <c r="AW6" s="13">
        <f>AVERAGE(P6,Q6)</f>
        <v>7</v>
      </c>
      <c r="AX6" s="13">
        <f>RANK(AW6,AW1:AW303)</f>
        <v>123</v>
      </c>
      <c r="AY6" s="3"/>
      <c r="AZ6" s="13">
        <f>AVERAGE(R6,S6)</f>
        <v>4.5</v>
      </c>
      <c r="BA6" s="13">
        <f>RANK(AZ6,AZ1:AZ303)</f>
        <v>182</v>
      </c>
      <c r="BB6" s="3"/>
      <c r="BC6" s="13">
        <f>AVERAGE(T6,U6)</f>
        <v>9</v>
      </c>
      <c r="BD6" s="13">
        <f>RANK(BC6,BC1:BC303)</f>
        <v>1</v>
      </c>
      <c r="BE6" s="13">
        <v>1</v>
      </c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13">
        <f>AVERAGE(AD6,AE6)</f>
        <v>6.5</v>
      </c>
      <c r="BR6" s="13">
        <f>RANK(BQ6,BQ1:BQ303)</f>
        <v>20</v>
      </c>
      <c r="BS6" s="3"/>
      <c r="BT6" s="3"/>
      <c r="BU6" s="3"/>
      <c r="BV6" s="15">
        <f>(SUM(G6,I6,K6,M6,O6,Q6,S6,U6,W6,Y6,AA6,AC6,AE6,AG6)-SUM(F6,H6,J6,L6,N6,P6,R6,T6,V6,X6,Z6,AB6,AD6,AF6))/7</f>
        <v>0.428571428571429</v>
      </c>
    </row>
    <row r="7" ht="13.65" customHeight="1">
      <c r="A7" s="3"/>
      <c r="B7" s="12">
        <v>35674</v>
      </c>
      <c r="C7" t="s" s="2">
        <v>31</v>
      </c>
      <c r="D7" t="s" s="6">
        <v>32</v>
      </c>
      <c r="E7" t="s" s="6">
        <v>2</v>
      </c>
      <c r="F7" s="13">
        <v>7</v>
      </c>
      <c r="G7" s="13">
        <v>8</v>
      </c>
      <c r="H7" s="13">
        <v>8</v>
      </c>
      <c r="I7" s="13">
        <v>8</v>
      </c>
      <c r="J7" s="3"/>
      <c r="K7" s="3"/>
      <c r="L7" s="13">
        <v>6</v>
      </c>
      <c r="M7" s="13">
        <v>7</v>
      </c>
      <c r="N7" s="3"/>
      <c r="O7" s="3"/>
      <c r="P7" s="3"/>
      <c r="Q7" s="3"/>
      <c r="R7" s="3"/>
      <c r="S7" s="3"/>
      <c r="T7" s="13">
        <v>6</v>
      </c>
      <c r="U7" s="13">
        <v>6</v>
      </c>
      <c r="V7" s="3"/>
      <c r="W7" s="3"/>
      <c r="X7" s="3"/>
      <c r="Y7" s="3"/>
      <c r="Z7" s="3"/>
      <c r="AA7" s="3"/>
      <c r="AB7" s="3"/>
      <c r="AC7" s="3"/>
      <c r="AD7" s="13">
        <v>7</v>
      </c>
      <c r="AE7" s="13">
        <v>6</v>
      </c>
      <c r="AF7" s="3"/>
      <c r="AG7" s="3"/>
      <c r="AH7" s="14">
        <f>AVERAGE(F7:AE7)</f>
        <v>6.9</v>
      </c>
      <c r="AI7" s="14">
        <v>6.83333333333333</v>
      </c>
      <c r="AJ7" s="14">
        <f>RANK(AI7,AI1:AI303)</f>
        <v>147</v>
      </c>
      <c r="AK7" s="3"/>
      <c r="AL7" s="13">
        <f>AVERAGE(F7,G7)</f>
        <v>7.5</v>
      </c>
      <c r="AM7" s="13">
        <f>RANK(AL7,AL1:AL303)</f>
        <v>81</v>
      </c>
      <c r="AN7" s="13">
        <v>8</v>
      </c>
      <c r="AO7" s="13">
        <f>AVERAGE(H7,I7)</f>
        <v>8</v>
      </c>
      <c r="AP7" s="13">
        <f>RANK(AO7,AO1:AO303)</f>
        <v>24</v>
      </c>
      <c r="AQ7" s="3"/>
      <c r="AR7" s="3"/>
      <c r="AS7" s="3"/>
      <c r="AT7" s="13">
        <f>AVERAGE(L7,M7)</f>
        <v>6.5</v>
      </c>
      <c r="AU7" s="13">
        <f>RANK(AT7,AT1:AT303)</f>
        <v>121</v>
      </c>
      <c r="AV7" s="3"/>
      <c r="AW7" s="3"/>
      <c r="AX7" s="3"/>
      <c r="AY7" s="3"/>
      <c r="AZ7" s="3"/>
      <c r="BA7" s="3"/>
      <c r="BB7" s="3"/>
      <c r="BC7" s="13">
        <f>AVERAGE(T7,U7)</f>
        <v>6</v>
      </c>
      <c r="BD7" s="13">
        <f>RANK(BC7,BC1:BC303)</f>
        <v>132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13">
        <f>AVERAGE(AD7,AE7)</f>
        <v>6.5</v>
      </c>
      <c r="BR7" s="13">
        <f>RANK(BQ7,BQ1:BQ303)</f>
        <v>20</v>
      </c>
      <c r="BS7" s="3"/>
      <c r="BT7" s="3"/>
      <c r="BU7" s="3"/>
      <c r="BV7" s="15">
        <f>(SUM(G7,I7,K7,M7,O7,Q7,S7,U7,W7,Y7,AA7,AC7,AE7,AG7)-SUM(F7,H7,J7,L7,N7,P7,R7,T7,V7,X7,Z7,AB7,AD7,AF7))/5</f>
        <v>0.2</v>
      </c>
    </row>
    <row r="8" ht="13.65" customHeight="1">
      <c r="A8" s="3"/>
      <c r="B8" s="12">
        <v>35704</v>
      </c>
      <c r="C8" t="s" s="2">
        <v>33</v>
      </c>
      <c r="D8" t="s" s="6">
        <v>34</v>
      </c>
      <c r="E8" t="s" s="6">
        <v>8</v>
      </c>
      <c r="F8" s="13">
        <v>4</v>
      </c>
      <c r="G8" s="13">
        <v>4</v>
      </c>
      <c r="H8" s="13">
        <v>6</v>
      </c>
      <c r="I8" s="13">
        <v>6</v>
      </c>
      <c r="J8" s="3"/>
      <c r="K8" s="3"/>
      <c r="L8" s="13">
        <v>5</v>
      </c>
      <c r="M8" s="13">
        <v>5</v>
      </c>
      <c r="N8" s="3"/>
      <c r="O8" s="3"/>
      <c r="P8" s="13">
        <v>8</v>
      </c>
      <c r="Q8" s="13">
        <v>7</v>
      </c>
      <c r="R8" s="3"/>
      <c r="S8" s="3"/>
      <c r="T8" s="13">
        <v>8</v>
      </c>
      <c r="U8" s="13">
        <v>8</v>
      </c>
      <c r="V8" s="3"/>
      <c r="W8" s="3"/>
      <c r="X8" s="13">
        <v>5</v>
      </c>
      <c r="Y8" s="13">
        <v>7</v>
      </c>
      <c r="Z8" s="3"/>
      <c r="AA8" s="3"/>
      <c r="AB8" s="3"/>
      <c r="AC8" s="3"/>
      <c r="AD8" s="3"/>
      <c r="AE8" s="3"/>
      <c r="AF8" s="3"/>
      <c r="AG8" s="3"/>
      <c r="AH8" s="14">
        <f>AVERAGE(F8:AE8)</f>
        <v>6.08333333333333</v>
      </c>
      <c r="AI8" s="14">
        <v>6.125</v>
      </c>
      <c r="AJ8" s="14">
        <f>RANK(AI8,AI1:AI303)</f>
        <v>231</v>
      </c>
      <c r="AK8" s="3"/>
      <c r="AL8" s="13">
        <f>AVERAGE(F8,G8)</f>
        <v>4</v>
      </c>
      <c r="AM8" s="13">
        <f>RANK(AL8,AL1:AL303)</f>
        <v>255</v>
      </c>
      <c r="AN8" s="3"/>
      <c r="AO8" s="13">
        <f>AVERAGE(H8,I8)</f>
        <v>6</v>
      </c>
      <c r="AP8" s="13">
        <f>RANK(AO8,AO1:AO303)</f>
        <v>156</v>
      </c>
      <c r="AQ8" s="3"/>
      <c r="AR8" s="3"/>
      <c r="AS8" s="3"/>
      <c r="AT8" s="13">
        <f>AVERAGE(L8,M8)</f>
        <v>5</v>
      </c>
      <c r="AU8" s="13">
        <f>RANK(AT8,AT1:AT303)</f>
        <v>182</v>
      </c>
      <c r="AV8" s="3"/>
      <c r="AW8" s="13">
        <f>AVERAGE(P8,Q8)</f>
        <v>7.5</v>
      </c>
      <c r="AX8" s="13">
        <f>RANK(AW8,AW1:AW303)</f>
        <v>95</v>
      </c>
      <c r="AY8" s="3"/>
      <c r="AZ8" s="3"/>
      <c r="BA8" s="3"/>
      <c r="BB8" s="3"/>
      <c r="BC8" s="13">
        <f>AVERAGE(T8,U8)</f>
        <v>8</v>
      </c>
      <c r="BD8" s="13">
        <f>RANK(BC8,BC1:BC303)</f>
        <v>24</v>
      </c>
      <c r="BE8" s="13">
        <v>9</v>
      </c>
      <c r="BF8" s="3"/>
      <c r="BG8" s="3"/>
      <c r="BH8" s="3"/>
      <c r="BI8" s="13">
        <f>AVERAGE(X8,Y8)</f>
        <v>6</v>
      </c>
      <c r="BJ8" s="13">
        <f>RANK(BI8,BI1:BI303)</f>
        <v>78</v>
      </c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15">
        <f>(SUM(G8,I8,K8,M8,O8,Q8,S8,U8,W8,Y8,AA8,AC8,AE8,AG8)-SUM(F8,H8,J8,L8,N8,P8,R8,T8,V8,X8,Z8,AB8,AD8,AF8))/6</f>
        <v>0.166666666666667</v>
      </c>
    </row>
    <row r="9" ht="13.65" customHeight="1">
      <c r="A9" s="3"/>
      <c r="B9" s="12">
        <v>35735</v>
      </c>
      <c r="C9" t="s" s="2">
        <v>35</v>
      </c>
      <c r="D9" t="s" s="6">
        <v>36</v>
      </c>
      <c r="E9" t="s" s="6">
        <v>13</v>
      </c>
      <c r="F9" s="13">
        <v>6</v>
      </c>
      <c r="G9" s="13">
        <v>7</v>
      </c>
      <c r="H9" s="13">
        <v>7</v>
      </c>
      <c r="I9" s="13">
        <v>7</v>
      </c>
      <c r="J9" s="3"/>
      <c r="K9" s="3"/>
      <c r="L9" s="13">
        <v>8</v>
      </c>
      <c r="M9" s="13">
        <v>8</v>
      </c>
      <c r="N9" s="13">
        <v>9</v>
      </c>
      <c r="O9" s="13">
        <v>9</v>
      </c>
      <c r="P9" s="13">
        <v>9</v>
      </c>
      <c r="Q9" s="13">
        <v>9</v>
      </c>
      <c r="R9" s="13">
        <v>8</v>
      </c>
      <c r="S9" s="13">
        <v>8</v>
      </c>
      <c r="T9" s="13">
        <v>7</v>
      </c>
      <c r="U9" s="13">
        <v>7</v>
      </c>
      <c r="V9" s="3"/>
      <c r="W9" s="3"/>
      <c r="X9" s="13">
        <v>7</v>
      </c>
      <c r="Y9" s="13">
        <v>8</v>
      </c>
      <c r="Z9" s="3"/>
      <c r="AA9" s="3"/>
      <c r="AB9" s="3"/>
      <c r="AC9" s="3"/>
      <c r="AD9" s="13">
        <v>9</v>
      </c>
      <c r="AE9" s="13">
        <v>9</v>
      </c>
      <c r="AF9" s="3"/>
      <c r="AG9" s="3"/>
      <c r="AH9" s="14">
        <f>AVERAGE(F9:AE9)</f>
        <v>7.88888888888889</v>
      </c>
      <c r="AI9" s="14">
        <v>7.92857142857143</v>
      </c>
      <c r="AJ9" s="14">
        <f>RANK(AI9,AI1:AI303)</f>
        <v>22</v>
      </c>
      <c r="AK9" s="3"/>
      <c r="AL9" s="13">
        <f>AVERAGE(F9,G9)</f>
        <v>6.5</v>
      </c>
      <c r="AM9" s="13">
        <f>RANK(AL9,AL1:AL303)</f>
        <v>170</v>
      </c>
      <c r="AN9" s="3"/>
      <c r="AO9" s="13">
        <f>AVERAGE(H9,I9)</f>
        <v>7</v>
      </c>
      <c r="AP9" s="13">
        <f>RANK(AO9,AO1:AO303)</f>
        <v>76</v>
      </c>
      <c r="AQ9" s="3"/>
      <c r="AR9" s="3"/>
      <c r="AS9" s="3"/>
      <c r="AT9" s="13">
        <f>AVERAGE(L9,M9)</f>
        <v>8</v>
      </c>
      <c r="AU9" s="13">
        <f>RANK(AT9,AT1:AT303)</f>
        <v>22</v>
      </c>
      <c r="AV9" s="13">
        <v>1</v>
      </c>
      <c r="AW9" s="13">
        <f>AVERAGE(P9,Q9)</f>
        <v>9</v>
      </c>
      <c r="AX9" s="13">
        <f>RANK(AW9,AW1:AW303)</f>
        <v>2</v>
      </c>
      <c r="AY9" s="3"/>
      <c r="AZ9" s="13">
        <f>AVERAGE(R9,S9)</f>
        <v>8</v>
      </c>
      <c r="BA9" s="13">
        <f>RANK(AZ9,AZ1:AZ303)</f>
        <v>19</v>
      </c>
      <c r="BB9" s="3"/>
      <c r="BC9" s="13">
        <f>AVERAGE(T9,U9)</f>
        <v>7</v>
      </c>
      <c r="BD9" s="13">
        <f>RANK(BC9,BC1:BC303)</f>
        <v>65</v>
      </c>
      <c r="BE9" s="13">
        <v>6</v>
      </c>
      <c r="BF9" s="3"/>
      <c r="BG9" s="3"/>
      <c r="BH9" s="13">
        <v>5</v>
      </c>
      <c r="BI9" s="13">
        <f>AVERAGE(X9,Y9)</f>
        <v>7.5</v>
      </c>
      <c r="BJ9" s="13">
        <f>RANK(BI9,BI1:BI303)</f>
        <v>36</v>
      </c>
      <c r="BK9" s="13">
        <v>10</v>
      </c>
      <c r="BL9" s="3"/>
      <c r="BM9" s="3"/>
      <c r="BN9" s="3"/>
      <c r="BO9" s="3"/>
      <c r="BP9" s="3"/>
      <c r="BQ9" s="13">
        <f>AVERAGE(AD9,AE9)</f>
        <v>9</v>
      </c>
      <c r="BR9" s="13">
        <f>RANK(BQ9,BQ1:BQ303)</f>
        <v>2</v>
      </c>
      <c r="BS9" s="13">
        <v>1</v>
      </c>
      <c r="BT9" s="3"/>
      <c r="BU9" s="3"/>
      <c r="BV9" s="15">
        <f>(SUM(G9,I9,K9,M9,O9,Q9,S9,U9,W9,Y9,AA9,AC9,AE9,AG9)-SUM(F9,H9,J9,L9,N9,P9,R9,T9,V9,X9,Z9,AB9,AD9,AF9))/9</f>
        <v>0.222222222222222</v>
      </c>
    </row>
    <row r="10" ht="13.65" customHeight="1">
      <c r="A10" s="3"/>
      <c r="B10" s="12">
        <v>35765</v>
      </c>
      <c r="C10" t="s" s="2">
        <v>37</v>
      </c>
      <c r="D10" t="s" s="6">
        <v>38</v>
      </c>
      <c r="E10" t="s" s="6">
        <v>13</v>
      </c>
      <c r="F10" s="13">
        <v>5</v>
      </c>
      <c r="G10" s="13">
        <v>6</v>
      </c>
      <c r="H10" s="13">
        <v>2</v>
      </c>
      <c r="I10" s="13">
        <v>2</v>
      </c>
      <c r="J10" s="3"/>
      <c r="K10" s="3"/>
      <c r="L10" s="13">
        <v>4</v>
      </c>
      <c r="M10" s="13">
        <v>5</v>
      </c>
      <c r="N10" s="3"/>
      <c r="O10" s="3"/>
      <c r="P10" s="3"/>
      <c r="Q10" s="3"/>
      <c r="R10" s="13">
        <v>8</v>
      </c>
      <c r="S10" s="13">
        <v>8</v>
      </c>
      <c r="T10" s="13">
        <v>7</v>
      </c>
      <c r="U10" s="13">
        <v>7</v>
      </c>
      <c r="V10" s="3"/>
      <c r="W10" s="3"/>
      <c r="X10" s="13">
        <v>6</v>
      </c>
      <c r="Y10" s="13">
        <v>6</v>
      </c>
      <c r="Z10" s="3"/>
      <c r="AA10" s="3"/>
      <c r="AB10" s="3"/>
      <c r="AC10" s="3"/>
      <c r="AD10" s="13">
        <v>8</v>
      </c>
      <c r="AE10" s="13">
        <v>8</v>
      </c>
      <c r="AF10" s="3"/>
      <c r="AG10" s="3"/>
      <c r="AH10" s="14">
        <f>AVERAGE(F10:AE10)</f>
        <v>5.85714285714286</v>
      </c>
      <c r="AI10" s="14">
        <v>6.2</v>
      </c>
      <c r="AJ10" s="14">
        <f>RANK(AI10,AI1:AI303)</f>
        <v>223</v>
      </c>
      <c r="AK10" s="3"/>
      <c r="AL10" s="13">
        <f>AVERAGE(F10,G10)</f>
        <v>5.5</v>
      </c>
      <c r="AM10" s="13">
        <f>RANK(AL10,AL1:AL303)</f>
        <v>231</v>
      </c>
      <c r="AN10" s="3"/>
      <c r="AO10" s="13">
        <f>AVERAGE(H10,I10)</f>
        <v>2</v>
      </c>
      <c r="AP10" s="13">
        <f>RANK(AO10,AO1:AO303)</f>
        <v>256</v>
      </c>
      <c r="AQ10" s="3"/>
      <c r="AR10" s="3"/>
      <c r="AS10" s="3"/>
      <c r="AT10" s="13">
        <f>AVERAGE(L10,M10)</f>
        <v>4.5</v>
      </c>
      <c r="AU10" s="13">
        <f>RANK(AT10,AT1:AT303)</f>
        <v>206</v>
      </c>
      <c r="AV10" s="3"/>
      <c r="AW10" s="3"/>
      <c r="AX10" s="3"/>
      <c r="AY10" s="3"/>
      <c r="AZ10" s="13">
        <f>AVERAGE(R10,S10)</f>
        <v>8</v>
      </c>
      <c r="BA10" s="13">
        <f>RANK(AZ10,AZ1:AZ303)</f>
        <v>19</v>
      </c>
      <c r="BB10" s="3"/>
      <c r="BC10" s="13">
        <f>AVERAGE(T10,U10)</f>
        <v>7</v>
      </c>
      <c r="BD10" s="13">
        <f>RANK(BC10,BC1:BC303)</f>
        <v>65</v>
      </c>
      <c r="BE10" s="3"/>
      <c r="BF10" s="3"/>
      <c r="BG10" s="3"/>
      <c r="BH10" s="3"/>
      <c r="BI10" s="13">
        <f>AVERAGE(X10,Y10)</f>
        <v>6</v>
      </c>
      <c r="BJ10" s="13">
        <f>RANK(BI10,BI1:BI303)</f>
        <v>78</v>
      </c>
      <c r="BK10" s="3"/>
      <c r="BL10" s="3"/>
      <c r="BM10" s="3"/>
      <c r="BN10" s="3"/>
      <c r="BO10" s="3"/>
      <c r="BP10" s="3"/>
      <c r="BQ10" s="13">
        <f>AVERAGE(AD10,AE10)</f>
        <v>8</v>
      </c>
      <c r="BR10" s="13">
        <f>RANK(BQ10,BQ1:BQ303)</f>
        <v>6</v>
      </c>
      <c r="BS10" s="3"/>
      <c r="BT10" s="3"/>
      <c r="BU10" s="3"/>
      <c r="BV10" s="15">
        <f>(SUM(G10,I10,K10,M10,O10,Q10,S10,U10,W10,Y10,AA10,AC10,AE10,AG10)-SUM(F10,H10,J10,L10,N10,P10,R10,T10,V10,X10,Z10,AB10,AD10,AF10))/7</f>
        <v>0.285714285714286</v>
      </c>
    </row>
    <row r="11" ht="13.65" customHeight="1">
      <c r="A11" s="3"/>
      <c r="B11" s="12">
        <v>35796</v>
      </c>
      <c r="C11" t="s" s="2">
        <v>39</v>
      </c>
      <c r="D11" t="s" s="6">
        <v>40</v>
      </c>
      <c r="E11" t="s" s="6">
        <v>5</v>
      </c>
      <c r="F11" s="13">
        <v>7</v>
      </c>
      <c r="G11" s="13">
        <v>7</v>
      </c>
      <c r="H11" s="13">
        <v>8</v>
      </c>
      <c r="I11" s="13">
        <v>8</v>
      </c>
      <c r="J11" s="3"/>
      <c r="K11" s="3"/>
      <c r="L11" s="3"/>
      <c r="M11" s="3"/>
      <c r="N11" s="13">
        <v>7</v>
      </c>
      <c r="O11" s="13">
        <v>7</v>
      </c>
      <c r="P11" s="13">
        <v>8</v>
      </c>
      <c r="Q11" s="13">
        <v>8</v>
      </c>
      <c r="R11" s="13">
        <v>8</v>
      </c>
      <c r="S11" s="13">
        <v>9</v>
      </c>
      <c r="T11" s="13">
        <v>6</v>
      </c>
      <c r="U11" s="13">
        <v>6</v>
      </c>
      <c r="V11" s="3"/>
      <c r="W11" s="3"/>
      <c r="X11" s="13">
        <v>7</v>
      </c>
      <c r="Y11" s="13">
        <v>7</v>
      </c>
      <c r="Z11" s="3"/>
      <c r="AA11" s="3"/>
      <c r="AB11" s="3"/>
      <c r="AC11" s="3"/>
      <c r="AD11" s="3"/>
      <c r="AE11" s="3"/>
      <c r="AF11" s="3"/>
      <c r="AG11" s="3"/>
      <c r="AH11" s="14">
        <f>AVERAGE(F11:AE11)</f>
        <v>7.35714285714286</v>
      </c>
      <c r="AI11" s="14">
        <v>7.4</v>
      </c>
      <c r="AJ11" s="14">
        <f>RANK(AI11,AI1:AI303)</f>
        <v>67</v>
      </c>
      <c r="AK11" s="3"/>
      <c r="AL11" s="13">
        <f>AVERAGE(F11,G11)</f>
        <v>7</v>
      </c>
      <c r="AM11" s="13">
        <f>RANK(AL11,AL1:AL303)</f>
        <v>116</v>
      </c>
      <c r="AN11" s="13">
        <v>6</v>
      </c>
      <c r="AO11" s="13">
        <f>AVERAGE(H11,I11)</f>
        <v>8</v>
      </c>
      <c r="AP11" s="13">
        <f>RANK(AO11,AO1:AO303)</f>
        <v>24</v>
      </c>
      <c r="AQ11" s="13">
        <v>9</v>
      </c>
      <c r="AR11" s="3"/>
      <c r="AS11" s="3"/>
      <c r="AT11" s="3"/>
      <c r="AU11" s="3"/>
      <c r="AV11" s="13">
        <v>4</v>
      </c>
      <c r="AW11" s="13">
        <f>AVERAGE(P11,Q11)</f>
        <v>8</v>
      </c>
      <c r="AX11" s="13">
        <f>RANK(AW11,AW1:AW303)</f>
        <v>32</v>
      </c>
      <c r="AY11" s="3"/>
      <c r="AZ11" s="13">
        <f>AVERAGE(R11,S11)</f>
        <v>8.5</v>
      </c>
      <c r="BA11" s="13">
        <f>RANK(AZ11,AZ1:AZ303)</f>
        <v>14</v>
      </c>
      <c r="BB11" s="13">
        <v>6</v>
      </c>
      <c r="BC11" s="13">
        <f>AVERAGE(T11,U11)</f>
        <v>6</v>
      </c>
      <c r="BD11" s="13">
        <f>RANK(BC11,BC1:BC303)</f>
        <v>132</v>
      </c>
      <c r="BE11" s="3"/>
      <c r="BF11" s="3"/>
      <c r="BG11" s="3"/>
      <c r="BH11" s="3"/>
      <c r="BI11" s="13">
        <f>AVERAGE(X11,Y11)</f>
        <v>7</v>
      </c>
      <c r="BJ11" s="13">
        <f>RANK(BI11,BI1:BI303)</f>
        <v>48</v>
      </c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15">
        <f>(SUM(G11,I11,K11,M11,O11,Q11,S11,U11,W11,Y11,AA11,AC11,AE11,AG11)-SUM(F11,H11,J11,L11,N11,P11,R11,T11,V11,X11,Z11,AB11,AD11,AF11))/7</f>
        <v>0.142857142857143</v>
      </c>
    </row>
    <row r="12" ht="13.65" customHeight="1">
      <c r="A12" s="3"/>
      <c r="B12" s="12">
        <v>35827</v>
      </c>
      <c r="C12" t="s" s="2">
        <v>41</v>
      </c>
      <c r="D12" t="s" s="6">
        <v>42</v>
      </c>
      <c r="E12" t="s" s="6">
        <v>8</v>
      </c>
      <c r="F12" s="13">
        <v>4</v>
      </c>
      <c r="G12" s="13">
        <v>4</v>
      </c>
      <c r="H12" s="13">
        <v>6</v>
      </c>
      <c r="I12" s="13">
        <v>6</v>
      </c>
      <c r="J12" s="3"/>
      <c r="K12" s="3"/>
      <c r="L12" s="13">
        <v>6</v>
      </c>
      <c r="M12" s="13">
        <v>6</v>
      </c>
      <c r="N12" s="3"/>
      <c r="O12" s="3"/>
      <c r="P12" s="13">
        <v>7</v>
      </c>
      <c r="Q12" s="13">
        <v>7</v>
      </c>
      <c r="R12" s="3"/>
      <c r="S12" s="3"/>
      <c r="T12" s="13">
        <v>6</v>
      </c>
      <c r="U12" s="13">
        <v>6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4">
        <f>AVERAGE(F12:AE12)</f>
        <v>5.8</v>
      </c>
      <c r="AI12" s="14">
        <v>6</v>
      </c>
      <c r="AJ12" s="14">
        <f>RANK(AI12,AI1:AI303)</f>
        <v>237</v>
      </c>
      <c r="AK12" s="3"/>
      <c r="AL12" s="13">
        <f>AVERAGE(F12,G12)</f>
        <v>4</v>
      </c>
      <c r="AM12" s="13">
        <f>RANK(AL12,AL1:AL303)</f>
        <v>255</v>
      </c>
      <c r="AN12" s="3"/>
      <c r="AO12" s="13">
        <f>AVERAGE(H12,I12)</f>
        <v>6</v>
      </c>
      <c r="AP12" s="13">
        <f>RANK(AO12,AO1:AO303)</f>
        <v>156</v>
      </c>
      <c r="AQ12" s="3"/>
      <c r="AR12" s="3"/>
      <c r="AS12" s="3"/>
      <c r="AT12" s="13">
        <f>AVERAGE(L12,M12)</f>
        <v>6</v>
      </c>
      <c r="AU12" s="13">
        <f>RANK(AT12,AT1:AT303)</f>
        <v>134</v>
      </c>
      <c r="AV12" s="3"/>
      <c r="AW12" s="13">
        <f>AVERAGE(P12,Q12)</f>
        <v>7</v>
      </c>
      <c r="AX12" s="13">
        <f>RANK(AW12,AW1:AW303)</f>
        <v>123</v>
      </c>
      <c r="AY12" s="13">
        <v>4</v>
      </c>
      <c r="AZ12" s="3"/>
      <c r="BA12" s="3"/>
      <c r="BB12" s="3"/>
      <c r="BC12" s="13">
        <f>AVERAGE(T12,U12)</f>
        <v>6</v>
      </c>
      <c r="BD12" s="13">
        <f>RANK(BC12,BC1:BC303)</f>
        <v>132</v>
      </c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15">
        <f>(SUM(G12,I12,K12,M12,O12,Q12,S12,U12,W12,Y12,AA12,AC12,AE12,AG12)-SUM(F12,H12,J12,L12,N12,P12,R12,T12,V12,X12,Z12,AB12,AD12,AF12))/5</f>
        <v>0</v>
      </c>
    </row>
    <row r="13" ht="13.65" customHeight="1">
      <c r="A13" s="3"/>
      <c r="B13" s="12">
        <v>35855</v>
      </c>
      <c r="C13" t="s" s="2">
        <v>43</v>
      </c>
      <c r="D13" t="s" s="6">
        <v>44</v>
      </c>
      <c r="E13" t="s" s="6">
        <v>10</v>
      </c>
      <c r="F13" s="13">
        <v>6</v>
      </c>
      <c r="G13" s="13">
        <v>6</v>
      </c>
      <c r="H13" s="13">
        <v>7</v>
      </c>
      <c r="I13" s="13">
        <v>7</v>
      </c>
      <c r="J13" s="3"/>
      <c r="K13" s="3"/>
      <c r="L13" s="13">
        <v>7</v>
      </c>
      <c r="M13" s="13">
        <v>7</v>
      </c>
      <c r="N13" s="3"/>
      <c r="O13" s="3"/>
      <c r="P13" s="3"/>
      <c r="Q13" s="3"/>
      <c r="R13" s="3"/>
      <c r="S13" s="3"/>
      <c r="T13" s="13">
        <v>6</v>
      </c>
      <c r="U13" s="13">
        <v>6</v>
      </c>
      <c r="V13" s="13">
        <v>7</v>
      </c>
      <c r="W13" s="13">
        <v>7</v>
      </c>
      <c r="X13" s="13">
        <v>9</v>
      </c>
      <c r="Y13" s="13">
        <v>9</v>
      </c>
      <c r="Z13" s="3"/>
      <c r="AA13" s="3"/>
      <c r="AB13" s="3"/>
      <c r="AC13" s="3"/>
      <c r="AD13" s="13">
        <v>8</v>
      </c>
      <c r="AE13" s="13">
        <v>8</v>
      </c>
      <c r="AF13" s="3"/>
      <c r="AG13" s="3"/>
      <c r="AH13" s="14">
        <f>AVERAGE(F13:AE13)</f>
        <v>7.14285714285714</v>
      </c>
      <c r="AI13" s="14">
        <v>7</v>
      </c>
      <c r="AJ13" s="14">
        <f>RANK(AI13,AI1:AI303)</f>
        <v>123</v>
      </c>
      <c r="AK13" s="3"/>
      <c r="AL13" s="13">
        <f>AVERAGE(F13,G13)</f>
        <v>6</v>
      </c>
      <c r="AM13" s="13">
        <f>RANK(AL13,AL1:AL303)</f>
        <v>199</v>
      </c>
      <c r="AN13" s="3"/>
      <c r="AO13" s="13">
        <f>AVERAGE(H13,I13)</f>
        <v>7</v>
      </c>
      <c r="AP13" s="13">
        <f>RANK(AO13,AO1:AO303)</f>
        <v>76</v>
      </c>
      <c r="AQ13" s="3"/>
      <c r="AR13" s="3"/>
      <c r="AS13" s="3"/>
      <c r="AT13" s="13">
        <f>AVERAGE(L13,M13)</f>
        <v>7</v>
      </c>
      <c r="AU13" s="13">
        <f>RANK(AT13,AT1:AT303)</f>
        <v>79</v>
      </c>
      <c r="AV13" s="3"/>
      <c r="AW13" s="3"/>
      <c r="AX13" s="3"/>
      <c r="AY13" s="13">
        <v>1</v>
      </c>
      <c r="AZ13" s="3"/>
      <c r="BA13" s="3"/>
      <c r="BB13" s="13">
        <v>10</v>
      </c>
      <c r="BC13" s="13">
        <f>AVERAGE(T13,U13)</f>
        <v>6</v>
      </c>
      <c r="BD13" s="13">
        <f>RANK(BC13,BC1:BC303)</f>
        <v>132</v>
      </c>
      <c r="BE13" s="3"/>
      <c r="BF13" s="13">
        <f>AVERAGE(V13,W13)</f>
        <v>7</v>
      </c>
      <c r="BG13" s="13">
        <f>RANK(BF13,BF1:BF303)</f>
        <v>45</v>
      </c>
      <c r="BH13" s="3"/>
      <c r="BI13" s="13">
        <f>AVERAGE(X13,Y13)</f>
        <v>9</v>
      </c>
      <c r="BJ13" s="13">
        <f>RANK(BI13,BI1:BI303)</f>
        <v>3</v>
      </c>
      <c r="BK13" s="13">
        <v>4</v>
      </c>
      <c r="BL13" s="3"/>
      <c r="BM13" s="3"/>
      <c r="BN13" s="3"/>
      <c r="BO13" s="3"/>
      <c r="BP13" s="3"/>
      <c r="BQ13" s="13">
        <f>AVERAGE(AD13,AE13)</f>
        <v>8</v>
      </c>
      <c r="BR13" s="13">
        <f>RANK(BQ13,BQ1:BQ303)</f>
        <v>6</v>
      </c>
      <c r="BS13" s="13">
        <v>7</v>
      </c>
      <c r="BT13" s="3"/>
      <c r="BU13" s="3"/>
      <c r="BV13" s="15">
        <f>(SUM(G13,I13,K13,M13,O13,Q13,S13,U13,W13,Y13,AA13,AC13,AE13,AG13)-SUM(F13,H13,J13,L13,N13,P13,R13,T13,V13,X13,Z13,AB13,AD13,AF13))/7</f>
        <v>0</v>
      </c>
    </row>
    <row r="14" ht="13.65" customHeight="1">
      <c r="A14" s="3"/>
      <c r="B14" s="12">
        <v>35886</v>
      </c>
      <c r="C14" s="16">
        <v>1984</v>
      </c>
      <c r="D14" t="s" s="6">
        <v>45</v>
      </c>
      <c r="E14" t="s" s="6">
        <v>8</v>
      </c>
      <c r="F14" s="13">
        <v>8</v>
      </c>
      <c r="G14" s="13">
        <v>8</v>
      </c>
      <c r="H14" s="13">
        <v>9</v>
      </c>
      <c r="I14" s="13">
        <v>9</v>
      </c>
      <c r="J14" s="3"/>
      <c r="K14" s="3"/>
      <c r="L14" s="13">
        <v>5</v>
      </c>
      <c r="M14" s="13">
        <v>5</v>
      </c>
      <c r="N14" s="3"/>
      <c r="O14" s="3"/>
      <c r="P14" s="3"/>
      <c r="Q14" s="3"/>
      <c r="R14" s="13">
        <v>7</v>
      </c>
      <c r="S14" s="13">
        <v>7</v>
      </c>
      <c r="T14" s="13">
        <v>8</v>
      </c>
      <c r="U14" s="13">
        <v>8</v>
      </c>
      <c r="V14" s="13">
        <v>9</v>
      </c>
      <c r="W14" s="13">
        <v>9</v>
      </c>
      <c r="X14" s="13">
        <v>7</v>
      </c>
      <c r="Y14" s="13">
        <v>7</v>
      </c>
      <c r="Z14" s="3"/>
      <c r="AA14" s="3"/>
      <c r="AB14" s="3"/>
      <c r="AC14" s="3"/>
      <c r="AD14" s="13">
        <v>5</v>
      </c>
      <c r="AE14" s="13">
        <v>4</v>
      </c>
      <c r="AF14" s="3"/>
      <c r="AG14" s="3"/>
      <c r="AH14" s="14">
        <f>AVERAGE(F14:AE14)</f>
        <v>7.1875</v>
      </c>
      <c r="AI14" s="14">
        <v>7.33333333333333</v>
      </c>
      <c r="AJ14" s="14">
        <f>RANK(AI14,AI1:AI303)</f>
        <v>70</v>
      </c>
      <c r="AK14" s="3"/>
      <c r="AL14" s="13">
        <f>AVERAGE(F14,G14)</f>
        <v>8</v>
      </c>
      <c r="AM14" s="13">
        <f>RANK(AL14,AL1:AL303)</f>
        <v>34</v>
      </c>
      <c r="AN14" s="3"/>
      <c r="AO14" s="13">
        <f>AVERAGE(H14,I14)</f>
        <v>9</v>
      </c>
      <c r="AP14" s="13">
        <f>RANK(AO14,AO1:AO303)</f>
        <v>4</v>
      </c>
      <c r="AQ14" s="3"/>
      <c r="AR14" s="3"/>
      <c r="AS14" s="3"/>
      <c r="AT14" s="13">
        <f>AVERAGE(L14,M14)</f>
        <v>5</v>
      </c>
      <c r="AU14" s="13">
        <f>RANK(AT14,AT1:AT303)</f>
        <v>182</v>
      </c>
      <c r="AV14" s="3"/>
      <c r="AW14" s="3"/>
      <c r="AX14" s="3"/>
      <c r="AY14" s="13">
        <v>9</v>
      </c>
      <c r="AZ14" s="13">
        <f>AVERAGE(R14,S14)</f>
        <v>7</v>
      </c>
      <c r="BA14" s="13">
        <f>RANK(AZ14,AZ1:AZ303)</f>
        <v>72</v>
      </c>
      <c r="BB14" s="3"/>
      <c r="BC14" s="13">
        <f>AVERAGE(T14,U14)</f>
        <v>8</v>
      </c>
      <c r="BD14" s="13">
        <f>RANK(BC14,BC1:BC303)</f>
        <v>24</v>
      </c>
      <c r="BE14" s="13">
        <v>7</v>
      </c>
      <c r="BF14" s="13">
        <f>AVERAGE(V14,W14)</f>
        <v>9</v>
      </c>
      <c r="BG14" s="13">
        <f>RANK(BF14,BF1:BF303)</f>
        <v>2</v>
      </c>
      <c r="BH14" s="13">
        <v>9</v>
      </c>
      <c r="BI14" s="13">
        <f>AVERAGE(X14,Y14)</f>
        <v>7</v>
      </c>
      <c r="BJ14" s="13">
        <f>RANK(BI14,BI1:BI303)</f>
        <v>48</v>
      </c>
      <c r="BK14" s="3"/>
      <c r="BL14" s="3"/>
      <c r="BM14" s="3"/>
      <c r="BN14" s="3"/>
      <c r="BO14" s="3"/>
      <c r="BP14" s="3"/>
      <c r="BQ14" s="13">
        <f>AVERAGE(AD14,AE14)</f>
        <v>4.5</v>
      </c>
      <c r="BR14" s="13">
        <f>RANK(BQ14,BQ1:BQ303)</f>
        <v>32</v>
      </c>
      <c r="BS14" s="3"/>
      <c r="BT14" s="3"/>
      <c r="BU14" s="3"/>
      <c r="BV14" s="15">
        <f>(SUM(G14,I14,K14,M14,O14,Q14,S14,U14,W14,Y14,AA14,AC14,AE14,AG14)-SUM(F14,H14,J14,L14,N14,P14,R14,T14,V14,X14,Z14,AB14,AD14,AF14))/8</f>
        <v>-0.125</v>
      </c>
    </row>
    <row r="15" ht="13.65" customHeight="1">
      <c r="A15" s="3"/>
      <c r="B15" s="12">
        <v>35916</v>
      </c>
      <c r="C15" t="s" s="2">
        <v>46</v>
      </c>
      <c r="D15" t="s" s="6">
        <v>47</v>
      </c>
      <c r="E15" t="s" s="6">
        <v>3</v>
      </c>
      <c r="F15" s="13">
        <v>7</v>
      </c>
      <c r="G15" s="13">
        <v>8</v>
      </c>
      <c r="H15" s="3"/>
      <c r="I15" s="3"/>
      <c r="J15" s="3"/>
      <c r="K15" s="3"/>
      <c r="L15" s="13">
        <v>7</v>
      </c>
      <c r="M15" s="13">
        <v>7</v>
      </c>
      <c r="N15" s="3"/>
      <c r="O15" s="3"/>
      <c r="P15" s="13">
        <v>7</v>
      </c>
      <c r="Q15" s="13">
        <v>7</v>
      </c>
      <c r="R15" s="13">
        <v>7</v>
      </c>
      <c r="S15" s="13">
        <v>7</v>
      </c>
      <c r="T15" s="13">
        <v>5</v>
      </c>
      <c r="U15" s="13">
        <v>4</v>
      </c>
      <c r="V15" s="13">
        <v>5</v>
      </c>
      <c r="W15" s="13">
        <v>6</v>
      </c>
      <c r="X15" s="13">
        <v>7</v>
      </c>
      <c r="Y15" s="13">
        <v>7</v>
      </c>
      <c r="Z15" s="3"/>
      <c r="AA15" s="3"/>
      <c r="AB15" s="3"/>
      <c r="AC15" s="3"/>
      <c r="AD15" s="13">
        <v>8</v>
      </c>
      <c r="AE15" s="13">
        <v>8</v>
      </c>
      <c r="AF15" s="3"/>
      <c r="AG15" s="3"/>
      <c r="AH15" s="14">
        <f>AVERAGE(F15:AE15)</f>
        <v>6.6875</v>
      </c>
      <c r="AI15" s="14">
        <v>6.83333333333333</v>
      </c>
      <c r="AJ15" s="14">
        <f>RANK(AI15,AI1:AI303)</f>
        <v>147</v>
      </c>
      <c r="AK15" s="3"/>
      <c r="AL15" s="13">
        <f>AVERAGE(F15,G15)</f>
        <v>7.5</v>
      </c>
      <c r="AM15" s="13">
        <f>RANK(AL15,AL1:AL303)</f>
        <v>81</v>
      </c>
      <c r="AN15" s="3"/>
      <c r="AO15" s="3"/>
      <c r="AP15" s="3"/>
      <c r="AQ15" s="13">
        <v>8</v>
      </c>
      <c r="AR15" s="3"/>
      <c r="AS15" s="3"/>
      <c r="AT15" s="13">
        <f>AVERAGE(L15,M15)</f>
        <v>7</v>
      </c>
      <c r="AU15" s="13">
        <f>RANK(AT15,AT1:AT303)</f>
        <v>79</v>
      </c>
      <c r="AV15" s="3"/>
      <c r="AW15" s="13">
        <f>AVERAGE(P15,Q15)</f>
        <v>7</v>
      </c>
      <c r="AX15" s="13">
        <f>RANK(AW15,AW1:AW303)</f>
        <v>123</v>
      </c>
      <c r="AY15" s="3"/>
      <c r="AZ15" s="13">
        <f>AVERAGE(R15,S15)</f>
        <v>7</v>
      </c>
      <c r="BA15" s="13">
        <f>RANK(AZ15,AZ1:AZ303)</f>
        <v>72</v>
      </c>
      <c r="BB15" s="13">
        <v>8</v>
      </c>
      <c r="BC15" s="13">
        <f>AVERAGE(T15,U15)</f>
        <v>4.5</v>
      </c>
      <c r="BD15" s="13">
        <f>RANK(BC15,BC1:BC303)</f>
        <v>251</v>
      </c>
      <c r="BE15" s="3"/>
      <c r="BF15" s="13">
        <f>AVERAGE(V15,W15)</f>
        <v>5.5</v>
      </c>
      <c r="BG15" s="13">
        <f>RANK(BF15,BF1:BF303)</f>
        <v>87</v>
      </c>
      <c r="BH15" s="13">
        <v>10</v>
      </c>
      <c r="BI15" s="13">
        <f>AVERAGE(X15,Y15)</f>
        <v>7</v>
      </c>
      <c r="BJ15" s="13">
        <f>RANK(BI15,BI1:BI303)</f>
        <v>48</v>
      </c>
      <c r="BK15" s="3"/>
      <c r="BL15" s="3"/>
      <c r="BM15" s="3"/>
      <c r="BN15" s="3"/>
      <c r="BO15" s="3"/>
      <c r="BP15" s="3"/>
      <c r="BQ15" s="13">
        <f>AVERAGE(AD15,AE15)</f>
        <v>8</v>
      </c>
      <c r="BR15" s="13">
        <f>RANK(BQ15,BQ1:BQ303)</f>
        <v>6</v>
      </c>
      <c r="BS15" s="3"/>
      <c r="BT15" s="3"/>
      <c r="BU15" s="3"/>
      <c r="BV15" s="15">
        <f>(SUM(G15,I15,K15,M15,O15,Q15,S15,U15,W15,Y15,AA15,AC15,AE15,AG15)-SUM(F15,H15,J15,L15,N15,P15,R15,T15,V15,X15,Z15,AB15,AD15,AF15))/8</f>
        <v>0.125</v>
      </c>
    </row>
    <row r="16" ht="13.65" customHeight="1">
      <c r="A16" s="3"/>
      <c r="B16" s="12">
        <v>35947</v>
      </c>
      <c r="C16" t="s" s="2">
        <v>48</v>
      </c>
      <c r="D16" t="s" s="6">
        <v>49</v>
      </c>
      <c r="E16" t="s" s="6">
        <v>2</v>
      </c>
      <c r="F16" s="13">
        <v>5</v>
      </c>
      <c r="G16" s="13">
        <v>4</v>
      </c>
      <c r="H16" s="13">
        <v>5</v>
      </c>
      <c r="I16" s="13">
        <v>5</v>
      </c>
      <c r="J16" s="3"/>
      <c r="K16" s="3"/>
      <c r="L16" s="13">
        <v>6</v>
      </c>
      <c r="M16" s="13">
        <v>6</v>
      </c>
      <c r="N16" s="3"/>
      <c r="O16" s="3"/>
      <c r="P16" s="13">
        <v>7</v>
      </c>
      <c r="Q16" s="13">
        <v>7</v>
      </c>
      <c r="R16" s="13">
        <v>9</v>
      </c>
      <c r="S16" s="13">
        <v>8</v>
      </c>
      <c r="T16" s="13">
        <v>4</v>
      </c>
      <c r="U16" s="13">
        <v>3</v>
      </c>
      <c r="V16" s="3"/>
      <c r="W16" s="3"/>
      <c r="X16" s="13">
        <v>6</v>
      </c>
      <c r="Y16" s="13">
        <v>5</v>
      </c>
      <c r="Z16" s="3"/>
      <c r="AA16" s="3"/>
      <c r="AB16" s="3"/>
      <c r="AC16" s="3"/>
      <c r="AD16" s="13">
        <v>7</v>
      </c>
      <c r="AE16" s="13">
        <v>6</v>
      </c>
      <c r="AF16" s="3"/>
      <c r="AG16" s="3"/>
      <c r="AH16" s="14">
        <f>AVERAGE(F16:AE16)</f>
        <v>5.8125</v>
      </c>
      <c r="AI16" s="14">
        <v>5.75</v>
      </c>
      <c r="AJ16" s="14">
        <f>RANK(AI16,AI1:AI303)</f>
        <v>251</v>
      </c>
      <c r="AK16" s="3"/>
      <c r="AL16" s="13">
        <f>AVERAGE(F16,G16)</f>
        <v>4.5</v>
      </c>
      <c r="AM16" s="13">
        <f>RANK(AL16,AL1:AL303)</f>
        <v>251</v>
      </c>
      <c r="AN16" s="3"/>
      <c r="AO16" s="13">
        <f>AVERAGE(H16,I16)</f>
        <v>5</v>
      </c>
      <c r="AP16" s="13">
        <f>RANK(AO16,AO1:AO303)</f>
        <v>218</v>
      </c>
      <c r="AQ16" s="3"/>
      <c r="AR16" s="3"/>
      <c r="AS16" s="3"/>
      <c r="AT16" s="13">
        <f>AVERAGE(L16,M16)</f>
        <v>6</v>
      </c>
      <c r="AU16" s="13">
        <f>RANK(AT16,AT1:AT303)</f>
        <v>134</v>
      </c>
      <c r="AV16" s="3"/>
      <c r="AW16" s="13">
        <f>AVERAGE(P16,Q16)</f>
        <v>7</v>
      </c>
      <c r="AX16" s="13">
        <f>RANK(AW16,AW1:AW303)</f>
        <v>123</v>
      </c>
      <c r="AY16" s="3"/>
      <c r="AZ16" s="13">
        <f>AVERAGE(R16,S16)</f>
        <v>8.5</v>
      </c>
      <c r="BA16" s="13">
        <f>RANK(AZ16,AZ1:AZ303)</f>
        <v>14</v>
      </c>
      <c r="BB16" s="3"/>
      <c r="BC16" s="13">
        <f>AVERAGE(T16,U16)</f>
        <v>3.5</v>
      </c>
      <c r="BD16" s="13">
        <f>RANK(BC16,BC1:BC303)</f>
        <v>279</v>
      </c>
      <c r="BE16" s="3"/>
      <c r="BF16" s="3"/>
      <c r="BG16" s="3"/>
      <c r="BH16" s="3"/>
      <c r="BI16" s="13">
        <f>AVERAGE(X16,Y16)</f>
        <v>5.5</v>
      </c>
      <c r="BJ16" s="13">
        <f>RANK(BI16,BI1:BI303)</f>
        <v>107</v>
      </c>
      <c r="BK16" s="3"/>
      <c r="BL16" s="3"/>
      <c r="BM16" s="3"/>
      <c r="BN16" s="3"/>
      <c r="BO16" s="3"/>
      <c r="BP16" s="3"/>
      <c r="BQ16" s="13">
        <f>AVERAGE(AD16,AE16)</f>
        <v>6.5</v>
      </c>
      <c r="BR16" s="13">
        <f>RANK(BQ16,BQ1:BQ303)</f>
        <v>20</v>
      </c>
      <c r="BS16" s="3"/>
      <c r="BT16" s="3"/>
      <c r="BU16" s="3"/>
      <c r="BV16" s="15">
        <f>(SUM(G16,I16,K16,M16,O16,Q16,S16,U16,W16,Y16,AA16,AC16,AE16,AG16)-SUM(F16,H16,J16,L16,N16,P16,R16,T16,V16,X16,Z16,AB16,AD16,AF16))/8</f>
        <v>-0.625</v>
      </c>
    </row>
    <row r="17" ht="13.65" customHeight="1">
      <c r="A17" s="3"/>
      <c r="B17" s="12">
        <v>35977</v>
      </c>
      <c r="C17" t="s" s="2">
        <v>50</v>
      </c>
      <c r="D17" t="s" s="6">
        <v>51</v>
      </c>
      <c r="E17" t="s" s="6">
        <v>9</v>
      </c>
      <c r="F17" s="13">
        <v>6</v>
      </c>
      <c r="G17" s="13">
        <v>7</v>
      </c>
      <c r="H17" s="13">
        <v>8</v>
      </c>
      <c r="I17" s="13">
        <v>8</v>
      </c>
      <c r="J17" s="3"/>
      <c r="K17" s="3"/>
      <c r="L17" s="13">
        <v>7</v>
      </c>
      <c r="M17" s="13">
        <v>7</v>
      </c>
      <c r="N17" s="3"/>
      <c r="O17" s="3"/>
      <c r="P17" s="13">
        <v>7</v>
      </c>
      <c r="Q17" s="13">
        <v>7</v>
      </c>
      <c r="R17" s="13">
        <v>6</v>
      </c>
      <c r="S17" s="13">
        <v>6</v>
      </c>
      <c r="T17" s="13">
        <v>8</v>
      </c>
      <c r="U17" s="13">
        <v>8</v>
      </c>
      <c r="V17" s="13">
        <v>9</v>
      </c>
      <c r="W17" s="13">
        <v>9</v>
      </c>
      <c r="X17" s="13">
        <v>6</v>
      </c>
      <c r="Y17" s="13">
        <v>7</v>
      </c>
      <c r="Z17" s="3"/>
      <c r="AA17" s="3"/>
      <c r="AB17" s="3"/>
      <c r="AC17" s="3"/>
      <c r="AD17" s="13">
        <v>9</v>
      </c>
      <c r="AE17" s="13">
        <v>9</v>
      </c>
      <c r="AF17" s="3"/>
      <c r="AG17" s="3"/>
      <c r="AH17" s="14">
        <f>AVERAGE(F17:AE17)</f>
        <v>7.44444444444444</v>
      </c>
      <c r="AI17" s="14">
        <v>7.42857142857143</v>
      </c>
      <c r="AJ17" s="14">
        <f>RANK(AI17,AI1:AI303)</f>
        <v>65</v>
      </c>
      <c r="AK17" s="3"/>
      <c r="AL17" s="13">
        <f>AVERAGE(F17,G17)</f>
        <v>6.5</v>
      </c>
      <c r="AM17" s="13">
        <f>RANK(AL17,AL1:AL303)</f>
        <v>170</v>
      </c>
      <c r="AN17" s="3"/>
      <c r="AO17" s="13">
        <f>AVERAGE(H17,I17)</f>
        <v>8</v>
      </c>
      <c r="AP17" s="13">
        <f>RANK(AO17,AO1:AO303)</f>
        <v>24</v>
      </c>
      <c r="AQ17" s="13">
        <v>2</v>
      </c>
      <c r="AR17" s="3"/>
      <c r="AS17" s="3"/>
      <c r="AT17" s="13">
        <f>AVERAGE(L17,M17)</f>
        <v>7</v>
      </c>
      <c r="AU17" s="13">
        <f>RANK(AT17,AT1:AT303)</f>
        <v>79</v>
      </c>
      <c r="AV17" s="3"/>
      <c r="AW17" s="13">
        <f>AVERAGE(P17,Q17)</f>
        <v>7</v>
      </c>
      <c r="AX17" s="13">
        <f>RANK(AW17,AW1:AW303)</f>
        <v>123</v>
      </c>
      <c r="AY17" s="3"/>
      <c r="AZ17" s="13">
        <f>AVERAGE(R17,S17)</f>
        <v>6</v>
      </c>
      <c r="BA17" s="13">
        <f>RANK(AZ17,AZ1:AZ303)</f>
        <v>129</v>
      </c>
      <c r="BB17" s="3"/>
      <c r="BC17" s="13">
        <f>AVERAGE(T17,U17)</f>
        <v>8</v>
      </c>
      <c r="BD17" s="13">
        <f>RANK(BC17,BC1:BC303)</f>
        <v>24</v>
      </c>
      <c r="BE17" s="13">
        <v>3</v>
      </c>
      <c r="BF17" s="13">
        <f>AVERAGE(V17,W17)</f>
        <v>9</v>
      </c>
      <c r="BG17" s="13">
        <f>RANK(BF17,BF1:BF303)</f>
        <v>2</v>
      </c>
      <c r="BH17" s="13">
        <v>1</v>
      </c>
      <c r="BI17" s="13">
        <f>AVERAGE(X17,Y17)</f>
        <v>6.5</v>
      </c>
      <c r="BJ17" s="13">
        <f>RANK(BI17,BI1:BI303)</f>
        <v>72</v>
      </c>
      <c r="BK17" s="3"/>
      <c r="BL17" s="3"/>
      <c r="BM17" s="3"/>
      <c r="BN17" s="3"/>
      <c r="BO17" s="3"/>
      <c r="BP17" s="13">
        <v>2</v>
      </c>
      <c r="BQ17" s="13">
        <f>AVERAGE(AD17,AE17)</f>
        <v>9</v>
      </c>
      <c r="BR17" s="13">
        <f>RANK(BQ17,BQ1:BQ303)</f>
        <v>2</v>
      </c>
      <c r="BS17" s="13">
        <v>2</v>
      </c>
      <c r="BT17" s="3"/>
      <c r="BU17" s="3"/>
      <c r="BV17" s="15">
        <f>(SUM(G17,I17,K17,M17,O17,Q17,S17,U17,W17,Y17,AA17,AC17,AE17,AG17)-SUM(F17,H17,J17,L17,N17,P17,R17,T17,V17,X17,Z17,AB17,AD17,AF17))/9</f>
        <v>0.222222222222222</v>
      </c>
    </row>
    <row r="18" ht="13.65" customHeight="1">
      <c r="A18" s="3"/>
      <c r="B18" s="12">
        <v>36008</v>
      </c>
      <c r="C18" t="s" s="2">
        <v>52</v>
      </c>
      <c r="D18" t="s" s="6">
        <v>53</v>
      </c>
      <c r="E18" t="s" s="6">
        <v>9</v>
      </c>
      <c r="F18" s="13">
        <v>6</v>
      </c>
      <c r="G18" s="13">
        <v>6</v>
      </c>
      <c r="H18" s="13">
        <v>6</v>
      </c>
      <c r="I18" s="13">
        <v>7</v>
      </c>
      <c r="J18" s="3"/>
      <c r="K18" s="3"/>
      <c r="L18" s="13">
        <v>6</v>
      </c>
      <c r="M18" s="13">
        <v>6</v>
      </c>
      <c r="N18" s="3"/>
      <c r="O18" s="3"/>
      <c r="P18" s="13">
        <v>7</v>
      </c>
      <c r="Q18" s="13">
        <v>7</v>
      </c>
      <c r="R18" s="13">
        <v>9</v>
      </c>
      <c r="S18" s="13">
        <v>9</v>
      </c>
      <c r="T18" s="13">
        <v>6</v>
      </c>
      <c r="U18" s="13">
        <v>6</v>
      </c>
      <c r="V18" s="13">
        <v>7</v>
      </c>
      <c r="W18" s="13">
        <v>7</v>
      </c>
      <c r="X18" s="13">
        <v>6</v>
      </c>
      <c r="Y18" s="13">
        <v>6</v>
      </c>
      <c r="Z18" s="3"/>
      <c r="AA18" s="3"/>
      <c r="AB18" s="3"/>
      <c r="AC18" s="3"/>
      <c r="AD18" s="13">
        <v>7</v>
      </c>
      <c r="AE18" s="13">
        <v>7</v>
      </c>
      <c r="AF18" s="3"/>
      <c r="AG18" s="3"/>
      <c r="AH18" s="14">
        <f>AVERAGE(F18:AE18)</f>
        <v>6.72222222222222</v>
      </c>
      <c r="AI18" s="14">
        <v>6.5</v>
      </c>
      <c r="AJ18" s="14">
        <f>RANK(AI18,AI1:AI303)</f>
        <v>182</v>
      </c>
      <c r="AK18" s="3"/>
      <c r="AL18" s="13">
        <f>AVERAGE(F18,G18)</f>
        <v>6</v>
      </c>
      <c r="AM18" s="13">
        <f>RANK(AL18,AL1:AL303)</f>
        <v>199</v>
      </c>
      <c r="AN18" s="3"/>
      <c r="AO18" s="13">
        <f>AVERAGE(H18,I18)</f>
        <v>6.5</v>
      </c>
      <c r="AP18" s="13">
        <f>RANK(AO18,AO1:AO303)</f>
        <v>137</v>
      </c>
      <c r="AQ18" s="3"/>
      <c r="AR18" s="3"/>
      <c r="AS18" s="3"/>
      <c r="AT18" s="13">
        <f>AVERAGE(L18,M18)</f>
        <v>6</v>
      </c>
      <c r="AU18" s="13">
        <f>RANK(AT18,AT1:AT303)</f>
        <v>134</v>
      </c>
      <c r="AV18" s="3"/>
      <c r="AW18" s="13">
        <f>AVERAGE(P18,Q18)</f>
        <v>7</v>
      </c>
      <c r="AX18" s="13">
        <f>RANK(AW18,AW1:AW303)</f>
        <v>123</v>
      </c>
      <c r="AY18" s="13">
        <v>10</v>
      </c>
      <c r="AZ18" s="13">
        <f>AVERAGE(R18,S18)</f>
        <v>9</v>
      </c>
      <c r="BA18" s="13">
        <f>RANK(AZ18,AZ1:AZ303)</f>
        <v>5</v>
      </c>
      <c r="BB18" s="13">
        <v>5</v>
      </c>
      <c r="BC18" s="13">
        <f>AVERAGE(T18,U18)</f>
        <v>6</v>
      </c>
      <c r="BD18" s="13">
        <f>RANK(BC18,BC1:BC303)</f>
        <v>132</v>
      </c>
      <c r="BE18" s="3"/>
      <c r="BF18" s="13">
        <f>AVERAGE(V18,W18)</f>
        <v>7</v>
      </c>
      <c r="BG18" s="13">
        <f>RANK(BF18,BF1:BF303)</f>
        <v>45</v>
      </c>
      <c r="BH18" s="13">
        <v>7</v>
      </c>
      <c r="BI18" s="13">
        <f>AVERAGE(X18,Y18)</f>
        <v>6</v>
      </c>
      <c r="BJ18" s="13">
        <f>RANK(BI18,BI1:BI303)</f>
        <v>78</v>
      </c>
      <c r="BK18" s="3"/>
      <c r="BL18" s="3"/>
      <c r="BM18" s="3"/>
      <c r="BN18" s="3"/>
      <c r="BO18" s="3"/>
      <c r="BP18" s="3"/>
      <c r="BQ18" s="13">
        <f>AVERAGE(AD18,AE18)</f>
        <v>7</v>
      </c>
      <c r="BR18" s="13">
        <f>RANK(BQ18,BQ1:BQ303)</f>
        <v>14</v>
      </c>
      <c r="BS18" s="3"/>
      <c r="BT18" s="3"/>
      <c r="BU18" s="3"/>
      <c r="BV18" s="15">
        <f>(SUM(G18,I18,K18,M18,O18,Q18,S18,U18,W18,Y18,AA18,AC18,AE18,AG18)-SUM(F18,H18,J18,L18,N18,P18,R18,T18,V18,X18,Z18,AB18,AD18,AF18))/9</f>
        <v>0.111111111111111</v>
      </c>
    </row>
    <row r="19" ht="13.65" customHeight="1">
      <c r="A19" s="3"/>
      <c r="B19" s="12">
        <v>36039</v>
      </c>
      <c r="C19" t="s" s="2">
        <v>54</v>
      </c>
      <c r="D19" t="s" s="6">
        <v>55</v>
      </c>
      <c r="E19" t="s" s="6">
        <v>3</v>
      </c>
      <c r="F19" s="13">
        <v>5</v>
      </c>
      <c r="G19" s="13">
        <v>5</v>
      </c>
      <c r="H19" s="3"/>
      <c r="I19" s="3"/>
      <c r="J19" s="3"/>
      <c r="K19" s="3"/>
      <c r="L19" s="13">
        <v>6</v>
      </c>
      <c r="M19" s="13">
        <v>6</v>
      </c>
      <c r="N19" s="3"/>
      <c r="O19" s="3"/>
      <c r="P19" s="13">
        <v>6</v>
      </c>
      <c r="Q19" s="13">
        <v>7</v>
      </c>
      <c r="R19" s="13">
        <v>3</v>
      </c>
      <c r="S19" s="13">
        <v>3</v>
      </c>
      <c r="T19" s="13">
        <v>7</v>
      </c>
      <c r="U19" s="13">
        <v>6</v>
      </c>
      <c r="V19" s="13">
        <v>4</v>
      </c>
      <c r="W19" s="13">
        <v>4</v>
      </c>
      <c r="X19" s="13">
        <v>6</v>
      </c>
      <c r="Y19" s="13">
        <v>6</v>
      </c>
      <c r="Z19" s="3"/>
      <c r="AA19" s="3"/>
      <c r="AB19" s="3"/>
      <c r="AC19" s="3"/>
      <c r="AD19" s="13">
        <v>3</v>
      </c>
      <c r="AE19" s="13">
        <v>3</v>
      </c>
      <c r="AF19" s="3"/>
      <c r="AG19" s="3"/>
      <c r="AH19" s="14">
        <f>AVERAGE(F19:AE19)</f>
        <v>5</v>
      </c>
      <c r="AI19" s="14">
        <v>5.08333333333333</v>
      </c>
      <c r="AJ19" s="14">
        <f>RANK(AI19,AI1:AI303)</f>
        <v>278</v>
      </c>
      <c r="AK19" s="3"/>
      <c r="AL19" s="13">
        <f>AVERAGE(F19,G19)</f>
        <v>5</v>
      </c>
      <c r="AM19" s="13">
        <f>RANK(AL19,AL1:AL303)</f>
        <v>240</v>
      </c>
      <c r="AN19" s="3"/>
      <c r="AO19" s="3"/>
      <c r="AP19" s="3"/>
      <c r="AQ19" s="3"/>
      <c r="AR19" s="3"/>
      <c r="AS19" s="3"/>
      <c r="AT19" s="13">
        <f>AVERAGE(L19,M19)</f>
        <v>6</v>
      </c>
      <c r="AU19" s="13">
        <f>RANK(AT19,AT1:AT303)</f>
        <v>134</v>
      </c>
      <c r="AV19" s="3"/>
      <c r="AW19" s="13">
        <f>AVERAGE(P19,Q19)</f>
        <v>6.5</v>
      </c>
      <c r="AX19" s="13">
        <f>RANK(AW19,AW1:AW303)</f>
        <v>172</v>
      </c>
      <c r="AY19" s="3"/>
      <c r="AZ19" s="13">
        <f>AVERAGE(R19,S19)</f>
        <v>3</v>
      </c>
      <c r="BA19" s="13">
        <f>RANK(AZ19,AZ1:AZ303)</f>
        <v>195</v>
      </c>
      <c r="BB19" s="3"/>
      <c r="BC19" s="13">
        <f>AVERAGE(T19,U19)</f>
        <v>6.5</v>
      </c>
      <c r="BD19" s="13">
        <f>RANK(BC19,BC1:BC303)</f>
        <v>106</v>
      </c>
      <c r="BE19" s="3"/>
      <c r="BF19" s="13">
        <f>AVERAGE(V19,W19)</f>
        <v>4</v>
      </c>
      <c r="BG19" s="13">
        <f>RANK(BF19,BF1:BF303)</f>
        <v>106</v>
      </c>
      <c r="BH19" s="3"/>
      <c r="BI19" s="13">
        <f>AVERAGE(X19,Y19)</f>
        <v>6</v>
      </c>
      <c r="BJ19" s="13">
        <f>RANK(BI19,BI1:BI303)</f>
        <v>78</v>
      </c>
      <c r="BK19" s="3"/>
      <c r="BL19" s="3"/>
      <c r="BM19" s="3"/>
      <c r="BN19" s="3"/>
      <c r="BO19" s="3"/>
      <c r="BP19" s="3"/>
      <c r="BQ19" s="13">
        <f>AVERAGE(AD19,AE19)</f>
        <v>3</v>
      </c>
      <c r="BR19" s="13">
        <f>RANK(BQ19,BQ1:BQ303)</f>
        <v>35</v>
      </c>
      <c r="BS19" s="3"/>
      <c r="BT19" s="3"/>
      <c r="BU19" s="3"/>
      <c r="BV19" s="15">
        <f>(SUM(G19,I19,K19,M19,O19,Q19,S19,U19,W19,Y19,AA19,AC19,AE19,AG19)-SUM(F19,H19,J19,L19,N19,P19,R19,T19,V19,X19,Z19,AB19,AD19,AF19))/7</f>
        <v>0</v>
      </c>
    </row>
    <row r="20" ht="13.65" customHeight="1">
      <c r="A20" s="3"/>
      <c r="B20" s="12">
        <v>36069</v>
      </c>
      <c r="C20" t="s" s="2">
        <v>56</v>
      </c>
      <c r="D20" t="s" s="6">
        <v>57</v>
      </c>
      <c r="E20" t="s" s="6">
        <v>10</v>
      </c>
      <c r="F20" s="13">
        <v>5</v>
      </c>
      <c r="G20" s="13">
        <v>5</v>
      </c>
      <c r="H20" s="13">
        <v>6</v>
      </c>
      <c r="I20" s="13">
        <v>6</v>
      </c>
      <c r="J20" s="3"/>
      <c r="K20" s="3"/>
      <c r="L20" s="13">
        <v>5</v>
      </c>
      <c r="M20" s="13">
        <v>5</v>
      </c>
      <c r="N20" s="3"/>
      <c r="O20" s="3"/>
      <c r="P20" s="3"/>
      <c r="Q20" s="3"/>
      <c r="R20" s="3"/>
      <c r="S20" s="3"/>
      <c r="T20" s="13">
        <v>5</v>
      </c>
      <c r="U20" s="13">
        <v>5</v>
      </c>
      <c r="V20" s="13">
        <v>5</v>
      </c>
      <c r="W20" s="13">
        <v>5</v>
      </c>
      <c r="X20" s="3"/>
      <c r="Y20" s="3"/>
      <c r="Z20" s="3"/>
      <c r="AA20" s="3"/>
      <c r="AB20" s="3"/>
      <c r="AC20" s="3"/>
      <c r="AD20" s="13">
        <v>6</v>
      </c>
      <c r="AE20" s="13">
        <v>5</v>
      </c>
      <c r="AF20" s="3"/>
      <c r="AG20" s="3"/>
      <c r="AH20" s="14">
        <f>AVERAGE(F20:AE20)</f>
        <v>5.25</v>
      </c>
      <c r="AI20" s="14">
        <v>5.125</v>
      </c>
      <c r="AJ20" s="14">
        <f>RANK(AI20,AI1:AI303)</f>
        <v>276</v>
      </c>
      <c r="AK20" s="3"/>
      <c r="AL20" s="13">
        <f>AVERAGE(F20,G20)</f>
        <v>5</v>
      </c>
      <c r="AM20" s="13">
        <f>RANK(AL20,AL1:AL303)</f>
        <v>240</v>
      </c>
      <c r="AN20" s="3"/>
      <c r="AO20" s="13">
        <f>AVERAGE(H20,I20)</f>
        <v>6</v>
      </c>
      <c r="AP20" s="13">
        <f>RANK(AO20,AO1:AO303)</f>
        <v>156</v>
      </c>
      <c r="AQ20" s="3"/>
      <c r="AR20" s="3"/>
      <c r="AS20" s="3"/>
      <c r="AT20" s="13">
        <f>AVERAGE(L20,M20)</f>
        <v>5</v>
      </c>
      <c r="AU20" s="13">
        <f>RANK(AT20,AT1:AT303)</f>
        <v>182</v>
      </c>
      <c r="AV20" s="3"/>
      <c r="AW20" s="3"/>
      <c r="AX20" s="3"/>
      <c r="AY20" s="3"/>
      <c r="AZ20" s="3"/>
      <c r="BA20" s="3"/>
      <c r="BB20" s="3"/>
      <c r="BC20" s="13">
        <f>AVERAGE(T20,U20)</f>
        <v>5</v>
      </c>
      <c r="BD20" s="13">
        <f>RANK(BC20,BC1:BC303)</f>
        <v>210</v>
      </c>
      <c r="BE20" s="3"/>
      <c r="BF20" s="13">
        <f>AVERAGE(V20,W20)</f>
        <v>5</v>
      </c>
      <c r="BG20" s="13">
        <f>RANK(BF20,BF1:BF303)</f>
        <v>94</v>
      </c>
      <c r="BH20" s="3"/>
      <c r="BI20" s="3"/>
      <c r="BJ20" s="3"/>
      <c r="BK20" s="3"/>
      <c r="BL20" s="3"/>
      <c r="BM20" s="3"/>
      <c r="BN20" s="3"/>
      <c r="BO20" s="3"/>
      <c r="BP20" s="3"/>
      <c r="BQ20" s="13">
        <f>AVERAGE(AD20,AE20)</f>
        <v>5.5</v>
      </c>
      <c r="BR20" s="13">
        <f>RANK(BQ20,BQ1:BQ303)</f>
        <v>28</v>
      </c>
      <c r="BS20" s="3"/>
      <c r="BT20" s="3"/>
      <c r="BU20" s="3"/>
      <c r="BV20" s="15">
        <f>(SUM(G20,I20,K20,M20,O20,Q20,S20,U20,W20,Y20,AA20,AC20,AE20,AG20)-SUM(F20,H20,J20,L20,N20,P20,R20,T20,V20,X20,Z20,AB20,AD20,AF20))/6</f>
        <v>-0.166666666666667</v>
      </c>
    </row>
    <row r="21" ht="13.65" customHeight="1">
      <c r="A21" s="3"/>
      <c r="B21" s="12">
        <v>36100</v>
      </c>
      <c r="C21" t="s" s="2">
        <v>58</v>
      </c>
      <c r="D21" t="s" s="6">
        <v>59</v>
      </c>
      <c r="E21" t="s" s="6">
        <v>2</v>
      </c>
      <c r="F21" s="13">
        <v>9</v>
      </c>
      <c r="G21" s="13">
        <v>9</v>
      </c>
      <c r="H21" s="13">
        <v>9</v>
      </c>
      <c r="I21" s="13">
        <v>8</v>
      </c>
      <c r="J21" s="3"/>
      <c r="K21" s="3"/>
      <c r="L21" s="13">
        <v>7</v>
      </c>
      <c r="M21" s="13">
        <v>8</v>
      </c>
      <c r="N21" s="3"/>
      <c r="O21" s="3"/>
      <c r="P21" s="13">
        <v>7</v>
      </c>
      <c r="Q21" s="13">
        <v>7</v>
      </c>
      <c r="R21" s="13">
        <v>3</v>
      </c>
      <c r="S21" s="13">
        <v>4</v>
      </c>
      <c r="T21" s="13">
        <v>7</v>
      </c>
      <c r="U21" s="13">
        <v>7</v>
      </c>
      <c r="V21" s="13">
        <v>6</v>
      </c>
      <c r="W21" s="13">
        <v>7</v>
      </c>
      <c r="X21" s="13">
        <v>9</v>
      </c>
      <c r="Y21" s="13">
        <v>10</v>
      </c>
      <c r="Z21" s="3"/>
      <c r="AA21" s="3"/>
      <c r="AB21" s="3"/>
      <c r="AC21" s="3"/>
      <c r="AD21" s="13">
        <v>8</v>
      </c>
      <c r="AE21" s="13">
        <v>9</v>
      </c>
      <c r="AF21" s="3"/>
      <c r="AG21" s="3"/>
      <c r="AH21" s="14">
        <f>AVERAGE(F21:AE21)</f>
        <v>7.44444444444444</v>
      </c>
      <c r="AI21" s="14">
        <v>7.71428571428571</v>
      </c>
      <c r="AJ21" s="14">
        <f>RANK(AI21,AI1:AI303)</f>
        <v>37</v>
      </c>
      <c r="AK21" s="3"/>
      <c r="AL21" s="13">
        <f>AVERAGE(F21,G21)</f>
        <v>9</v>
      </c>
      <c r="AM21" s="13">
        <f>RANK(AL21,AL1:AL303)</f>
        <v>4</v>
      </c>
      <c r="AN21" s="13">
        <v>1</v>
      </c>
      <c r="AO21" s="13">
        <f>AVERAGE(H21,I21)</f>
        <v>8.5</v>
      </c>
      <c r="AP21" s="13">
        <f>RANK(AO21,AO1:AO303)</f>
        <v>23</v>
      </c>
      <c r="AQ21" s="13">
        <v>5</v>
      </c>
      <c r="AR21" s="3"/>
      <c r="AS21" s="3"/>
      <c r="AT21" s="13">
        <f>AVERAGE(L21,M21)</f>
        <v>7.5</v>
      </c>
      <c r="AU21" s="13">
        <f>RANK(AT21,AT1:AT303)</f>
        <v>69</v>
      </c>
      <c r="AV21" s="3"/>
      <c r="AW21" s="13">
        <f>AVERAGE(P21,Q21)</f>
        <v>7</v>
      </c>
      <c r="AX21" s="13">
        <f>RANK(AW21,AW1:AW303)</f>
        <v>123</v>
      </c>
      <c r="AY21" s="13">
        <v>8</v>
      </c>
      <c r="AZ21" s="13">
        <f>AVERAGE(R21,S21)</f>
        <v>3.5</v>
      </c>
      <c r="BA21" s="13">
        <f>RANK(AZ21,AZ1:AZ303)</f>
        <v>193</v>
      </c>
      <c r="BB21" s="3"/>
      <c r="BC21" s="13">
        <f>AVERAGE(T21,U21)</f>
        <v>7</v>
      </c>
      <c r="BD21" s="13">
        <f>RANK(BC21,BC1:BC303)</f>
        <v>65</v>
      </c>
      <c r="BE21" s="13">
        <v>2</v>
      </c>
      <c r="BF21" s="13">
        <f>AVERAGE(V21,W21)</f>
        <v>6.5</v>
      </c>
      <c r="BG21" s="13">
        <f>RANK(BF21,BF1:BF303)</f>
        <v>61</v>
      </c>
      <c r="BH21" s="3"/>
      <c r="BI21" s="13">
        <f>AVERAGE(X21,Y21)</f>
        <v>9.5</v>
      </c>
      <c r="BJ21" s="13">
        <f>RANK(BI21,BI1:BI303)</f>
        <v>2</v>
      </c>
      <c r="BK21" s="13">
        <v>1</v>
      </c>
      <c r="BL21" s="3"/>
      <c r="BM21" s="3"/>
      <c r="BN21" s="3"/>
      <c r="BO21" s="3"/>
      <c r="BP21" s="3"/>
      <c r="BQ21" s="13">
        <f>AVERAGE(AD21,AE21)</f>
        <v>8.5</v>
      </c>
      <c r="BR21" s="13">
        <f>RANK(BQ21,BQ1:BQ303)</f>
        <v>5</v>
      </c>
      <c r="BS21" s="13">
        <v>5</v>
      </c>
      <c r="BT21" s="3"/>
      <c r="BU21" s="3"/>
      <c r="BV21" s="15">
        <f>(SUM(G21,I21,K21,M21,O21,Q21,S21,U21,W21,Y21,AA21,AC21,AE21,AG21)-SUM(F21,H21,J21,L21,N21,P21,R21,T21,V21,X21,Z21,AB21,AD21,AF21))/9</f>
        <v>0.444444444444444</v>
      </c>
    </row>
    <row r="22" ht="13.65" customHeight="1">
      <c r="A22" s="3"/>
      <c r="B22" s="12">
        <v>36130</v>
      </c>
      <c r="C22" t="s" s="2">
        <v>60</v>
      </c>
      <c r="D22" t="s" s="6">
        <v>61</v>
      </c>
      <c r="E22" t="s" s="6">
        <v>7</v>
      </c>
      <c r="F22" s="13">
        <v>7</v>
      </c>
      <c r="G22" s="13">
        <v>7</v>
      </c>
      <c r="H22" s="3"/>
      <c r="I22" s="3"/>
      <c r="J22" s="3"/>
      <c r="K22" s="3"/>
      <c r="L22" s="13">
        <v>4</v>
      </c>
      <c r="M22" s="13">
        <v>4</v>
      </c>
      <c r="N22" s="3"/>
      <c r="O22" s="3"/>
      <c r="P22" s="13">
        <v>8</v>
      </c>
      <c r="Q22" s="13">
        <v>8</v>
      </c>
      <c r="R22" s="13">
        <v>8</v>
      </c>
      <c r="S22" s="13">
        <v>8</v>
      </c>
      <c r="T22" s="13">
        <v>6</v>
      </c>
      <c r="U22" s="13">
        <v>7</v>
      </c>
      <c r="V22" s="3"/>
      <c r="W22" s="3"/>
      <c r="X22" s="3"/>
      <c r="Y22" s="3"/>
      <c r="Z22" s="3"/>
      <c r="AA22" s="3"/>
      <c r="AB22" s="3"/>
      <c r="AC22" s="3"/>
      <c r="AD22" s="13">
        <v>6</v>
      </c>
      <c r="AE22" s="13">
        <v>6</v>
      </c>
      <c r="AF22" s="3"/>
      <c r="AG22" s="3"/>
      <c r="AH22" s="14">
        <f>AVERAGE(F22:AE22)</f>
        <v>6.58333333333333</v>
      </c>
      <c r="AI22" s="14">
        <v>6.875</v>
      </c>
      <c r="AJ22" s="14">
        <f>RANK(AI22,AI1:AI303)</f>
        <v>142</v>
      </c>
      <c r="AK22" s="3"/>
      <c r="AL22" s="13">
        <f>AVERAGE(F22,G22)</f>
        <v>7</v>
      </c>
      <c r="AM22" s="13">
        <f>RANK(AL22,AL1:AL303)</f>
        <v>116</v>
      </c>
      <c r="AN22" s="3"/>
      <c r="AO22" s="3"/>
      <c r="AP22" s="3"/>
      <c r="AQ22" s="3"/>
      <c r="AR22" s="3"/>
      <c r="AS22" s="3"/>
      <c r="AT22" s="13">
        <f>AVERAGE(L22,M22)</f>
        <v>4</v>
      </c>
      <c r="AU22" s="13">
        <f>RANK(AT22,AT1:AT303)</f>
        <v>209</v>
      </c>
      <c r="AV22" s="3"/>
      <c r="AW22" s="13">
        <f>AVERAGE(P22,Q22)</f>
        <v>8</v>
      </c>
      <c r="AX22" s="13">
        <f>RANK(AW22,AW1:AW303)</f>
        <v>32</v>
      </c>
      <c r="AY22" s="3"/>
      <c r="AZ22" s="13">
        <f>AVERAGE(R22,S22)</f>
        <v>8</v>
      </c>
      <c r="BA22" s="13">
        <f>RANK(AZ22,AZ1:AZ303)</f>
        <v>19</v>
      </c>
      <c r="BB22" s="3"/>
      <c r="BC22" s="13">
        <f>AVERAGE(T22,U22)</f>
        <v>6.5</v>
      </c>
      <c r="BD22" s="13">
        <f>RANK(BC22,BC1:BC303)</f>
        <v>106</v>
      </c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13">
        <f>AVERAGE(AD22,AE22)</f>
        <v>6</v>
      </c>
      <c r="BR22" s="13">
        <f>RANK(BQ22,BQ1:BQ303)</f>
        <v>25</v>
      </c>
      <c r="BS22" s="3"/>
      <c r="BT22" s="3"/>
      <c r="BU22" s="3"/>
      <c r="BV22" s="15">
        <f>(SUM(G22,I22,K22,M22,O22,Q22,S22,U22,W22,Y22,AA22,AC22,AE22,AG22)-SUM(F22,H22,J22,L22,N22,P22,R22,T22,V22,X22,Z22,AB22,AD22,AF22))/6</f>
        <v>0.166666666666667</v>
      </c>
    </row>
    <row r="23" ht="13.65" customHeight="1">
      <c r="A23" s="3"/>
      <c r="B23" s="12">
        <v>36161</v>
      </c>
      <c r="C23" t="s" s="2">
        <v>62</v>
      </c>
      <c r="D23" t="s" s="6">
        <v>63</v>
      </c>
      <c r="E23" t="s" s="6">
        <v>13</v>
      </c>
      <c r="F23" s="3"/>
      <c r="G23" s="3"/>
      <c r="H23" s="13">
        <v>4</v>
      </c>
      <c r="I23" s="13">
        <v>4</v>
      </c>
      <c r="J23" s="3"/>
      <c r="K23" s="3"/>
      <c r="L23" s="3"/>
      <c r="M23" s="3"/>
      <c r="N23" s="3"/>
      <c r="O23" s="3"/>
      <c r="P23" s="13">
        <v>5</v>
      </c>
      <c r="Q23" s="13">
        <v>5</v>
      </c>
      <c r="R23" s="13">
        <v>8</v>
      </c>
      <c r="S23" s="13">
        <v>8</v>
      </c>
      <c r="T23" s="13">
        <v>5</v>
      </c>
      <c r="U23" s="13">
        <v>5</v>
      </c>
      <c r="V23" s="13">
        <v>6</v>
      </c>
      <c r="W23" s="13">
        <v>6</v>
      </c>
      <c r="X23" s="13">
        <v>5</v>
      </c>
      <c r="Y23" s="13">
        <v>5</v>
      </c>
      <c r="Z23" s="3"/>
      <c r="AA23" s="3"/>
      <c r="AB23" s="3"/>
      <c r="AC23" s="3"/>
      <c r="AD23" s="13">
        <v>7</v>
      </c>
      <c r="AE23" s="13">
        <v>7</v>
      </c>
      <c r="AF23" s="3"/>
      <c r="AG23" s="3"/>
      <c r="AH23" s="14">
        <f>AVERAGE(F23:AE23)</f>
        <v>5.71428571428571</v>
      </c>
      <c r="AI23" s="14">
        <v>5.6</v>
      </c>
      <c r="AJ23" s="14">
        <f>RANK(AI23,AI1:AI303)</f>
        <v>259</v>
      </c>
      <c r="AK23" s="3"/>
      <c r="AL23" s="3"/>
      <c r="AM23" s="3"/>
      <c r="AN23" s="3"/>
      <c r="AO23" s="13">
        <f>AVERAGE(H23,I23)</f>
        <v>4</v>
      </c>
      <c r="AP23" s="13">
        <f>RANK(AO23,AO1:AO303)</f>
        <v>244</v>
      </c>
      <c r="AQ23" s="3"/>
      <c r="AR23" s="3"/>
      <c r="AS23" s="3"/>
      <c r="AT23" s="3"/>
      <c r="AU23" s="3"/>
      <c r="AV23" s="3"/>
      <c r="AW23" s="13">
        <f>AVERAGE(P23,Q23)</f>
        <v>5</v>
      </c>
      <c r="AX23" s="13">
        <f>RANK(AW23,AW1:AW303)</f>
        <v>218</v>
      </c>
      <c r="AY23" s="3"/>
      <c r="AZ23" s="13">
        <f>AVERAGE(R23,S23)</f>
        <v>8</v>
      </c>
      <c r="BA23" s="13">
        <f>RANK(AZ23,AZ1:AZ303)</f>
        <v>19</v>
      </c>
      <c r="BB23" s="3"/>
      <c r="BC23" s="13">
        <f>AVERAGE(T23,U23)</f>
        <v>5</v>
      </c>
      <c r="BD23" s="13">
        <f>RANK(BC23,BC1:BC303)</f>
        <v>210</v>
      </c>
      <c r="BE23" s="3"/>
      <c r="BF23" s="13">
        <f>AVERAGE(V23,W23)</f>
        <v>6</v>
      </c>
      <c r="BG23" s="13">
        <f>RANK(BF23,BF1:BF303)</f>
        <v>69</v>
      </c>
      <c r="BH23" s="3"/>
      <c r="BI23" s="13">
        <f>AVERAGE(X23,Y23)</f>
        <v>5</v>
      </c>
      <c r="BJ23" s="13">
        <f>RANK(BI23,BI1:BI303)</f>
        <v>112</v>
      </c>
      <c r="BK23" s="3"/>
      <c r="BL23" s="3"/>
      <c r="BM23" s="3"/>
      <c r="BN23" s="3"/>
      <c r="BO23" s="3"/>
      <c r="BP23" s="3"/>
      <c r="BQ23" s="13">
        <f>AVERAGE(AD23,AE23)</f>
        <v>7</v>
      </c>
      <c r="BR23" s="13">
        <f>RANK(BQ23,BQ1:BQ303)</f>
        <v>14</v>
      </c>
      <c r="BS23" s="3"/>
      <c r="BT23" s="3"/>
      <c r="BU23" s="3"/>
      <c r="BV23" s="15">
        <f>(SUM(G23,I23,K23,M23,O23,Q23,S23,U23,W23,Y23,AA23,AC23,AE23,AG23)-SUM(F23,H23,J23,L23,N23,P23,R23,T23,V23,X23,Z23,AB23,AD23,AF23))/7</f>
        <v>0</v>
      </c>
    </row>
    <row r="24" ht="13.65" customHeight="1">
      <c r="A24" s="3"/>
      <c r="B24" s="12">
        <v>36192</v>
      </c>
      <c r="C24" t="s" s="2">
        <v>64</v>
      </c>
      <c r="D24" t="s" s="6">
        <v>36</v>
      </c>
      <c r="E24" t="s" s="6">
        <v>13</v>
      </c>
      <c r="F24" s="13">
        <v>8</v>
      </c>
      <c r="G24" s="13">
        <v>8</v>
      </c>
      <c r="H24" s="13">
        <v>6</v>
      </c>
      <c r="I24" s="13">
        <v>6</v>
      </c>
      <c r="J24" s="3"/>
      <c r="K24" s="3"/>
      <c r="L24" s="13">
        <v>7</v>
      </c>
      <c r="M24" s="13">
        <v>7</v>
      </c>
      <c r="N24" s="3"/>
      <c r="O24" s="3"/>
      <c r="P24" s="13">
        <v>4</v>
      </c>
      <c r="Q24" s="13">
        <v>5</v>
      </c>
      <c r="R24" s="13">
        <v>6</v>
      </c>
      <c r="S24" s="13">
        <v>6</v>
      </c>
      <c r="T24" s="13">
        <v>7</v>
      </c>
      <c r="U24" s="13">
        <v>8</v>
      </c>
      <c r="V24" s="13">
        <v>8</v>
      </c>
      <c r="W24" s="13">
        <v>8</v>
      </c>
      <c r="X24" s="13">
        <v>7</v>
      </c>
      <c r="Y24" s="13">
        <v>7</v>
      </c>
      <c r="Z24" s="3"/>
      <c r="AA24" s="3"/>
      <c r="AB24" s="13">
        <v>6</v>
      </c>
      <c r="AC24" s="13">
        <v>6</v>
      </c>
      <c r="AD24" s="13">
        <v>10</v>
      </c>
      <c r="AE24" s="13">
        <v>10</v>
      </c>
      <c r="AF24" s="3"/>
      <c r="AG24" s="3"/>
      <c r="AH24" s="14">
        <f>AVERAGE(F24:AE24)</f>
        <v>7</v>
      </c>
      <c r="AI24" s="14">
        <v>6.9375</v>
      </c>
      <c r="AJ24" s="14">
        <f>RANK(AI24,AI1:AI303)</f>
        <v>134</v>
      </c>
      <c r="AK24" s="3"/>
      <c r="AL24" s="13">
        <f>AVERAGE(F24,G24)</f>
        <v>8</v>
      </c>
      <c r="AM24" s="13">
        <f>RANK(AL24,AL1:AL303)</f>
        <v>34</v>
      </c>
      <c r="AN24" s="3"/>
      <c r="AO24" s="13">
        <f>AVERAGE(H24,I24)</f>
        <v>6</v>
      </c>
      <c r="AP24" s="13">
        <f>RANK(AO24,AO1:AO303)</f>
        <v>156</v>
      </c>
      <c r="AQ24" s="3"/>
      <c r="AR24" s="3"/>
      <c r="AS24" s="3"/>
      <c r="AT24" s="13">
        <f>AVERAGE(L24,M24)</f>
        <v>7</v>
      </c>
      <c r="AU24" s="13">
        <f>RANK(AT24,AT1:AT303)</f>
        <v>79</v>
      </c>
      <c r="AV24" s="3"/>
      <c r="AW24" s="13">
        <f>AVERAGE(P24,Q24)</f>
        <v>4.5</v>
      </c>
      <c r="AX24" s="13">
        <f>RANK(AW24,AW1:AW303)</f>
        <v>227</v>
      </c>
      <c r="AY24" s="13">
        <v>3</v>
      </c>
      <c r="AZ24" s="13">
        <f>AVERAGE(R24,S24)</f>
        <v>6</v>
      </c>
      <c r="BA24" s="13">
        <f>RANK(AZ24,AZ1:AZ303)</f>
        <v>129</v>
      </c>
      <c r="BB24" s="3"/>
      <c r="BC24" s="13">
        <f>AVERAGE(T24,U24)</f>
        <v>7.5</v>
      </c>
      <c r="BD24" s="13">
        <f>RANK(BC24,BC1:BC303)</f>
        <v>47</v>
      </c>
      <c r="BE24" s="3"/>
      <c r="BF24" s="13">
        <f>AVERAGE(V24,W24)</f>
        <v>8</v>
      </c>
      <c r="BG24" s="13">
        <f>RANK(BF24,BF1:BF303)</f>
        <v>18</v>
      </c>
      <c r="BH24" s="3"/>
      <c r="BI24" s="13">
        <f>AVERAGE(X24,Y24)</f>
        <v>7</v>
      </c>
      <c r="BJ24" s="13">
        <f>RANK(BI24,BI1:BI303)</f>
        <v>48</v>
      </c>
      <c r="BK24" s="3"/>
      <c r="BL24" s="3"/>
      <c r="BM24" s="3"/>
      <c r="BN24" s="13">
        <f>AVERAGE(AB24,AC24)</f>
        <v>6</v>
      </c>
      <c r="BO24" s="13">
        <f>RANK(BN24,BN1:BN303)</f>
        <v>158</v>
      </c>
      <c r="BP24" s="3"/>
      <c r="BQ24" s="13">
        <f>AVERAGE(AD24,AE24)</f>
        <v>10</v>
      </c>
      <c r="BR24" s="13">
        <f>RANK(BQ24,BQ1:BQ303)</f>
        <v>1</v>
      </c>
      <c r="BS24" s="13">
        <v>3</v>
      </c>
      <c r="BT24" s="3"/>
      <c r="BU24" s="3"/>
      <c r="BV24" s="15">
        <f>(SUM(G24,I24,K24,M24,O24,Q24,S24,U24,W24,Y24,AA24,AC24,AE24,AG24)-SUM(F24,H24,J24,L24,N24,P24,R24,T24,V24,X24,Z24,AB24,AD24,AF24))/10</f>
        <v>0.2</v>
      </c>
    </row>
    <row r="25" ht="13.65" customHeight="1">
      <c r="A25" s="3"/>
      <c r="B25" s="12">
        <v>36220</v>
      </c>
      <c r="C25" t="s" s="2">
        <v>65</v>
      </c>
      <c r="D25" t="s" s="6">
        <v>66</v>
      </c>
      <c r="E25" t="s" s="6">
        <v>3</v>
      </c>
      <c r="F25" s="13">
        <v>7</v>
      </c>
      <c r="G25" s="13">
        <v>7</v>
      </c>
      <c r="H25" s="13">
        <v>8</v>
      </c>
      <c r="I25" s="13">
        <v>8</v>
      </c>
      <c r="J25" s="3"/>
      <c r="K25" s="3"/>
      <c r="L25" s="13">
        <v>5</v>
      </c>
      <c r="M25" s="13">
        <v>6</v>
      </c>
      <c r="N25" s="3"/>
      <c r="O25" s="3"/>
      <c r="P25" s="3"/>
      <c r="Q25" s="3"/>
      <c r="R25" s="3"/>
      <c r="S25" s="3"/>
      <c r="T25" s="13">
        <v>6</v>
      </c>
      <c r="U25" s="13">
        <v>6</v>
      </c>
      <c r="V25" s="13">
        <v>8</v>
      </c>
      <c r="W25" s="13">
        <v>8</v>
      </c>
      <c r="X25" s="13">
        <v>8</v>
      </c>
      <c r="Y25" s="13">
        <v>8</v>
      </c>
      <c r="Z25" s="3"/>
      <c r="AA25" s="3"/>
      <c r="AB25" s="13">
        <v>8</v>
      </c>
      <c r="AC25" s="13">
        <v>8</v>
      </c>
      <c r="AD25" s="13">
        <v>6</v>
      </c>
      <c r="AE25" s="13">
        <v>6</v>
      </c>
      <c r="AF25" s="3"/>
      <c r="AG25" s="3"/>
      <c r="AH25" s="14">
        <f>AVERAGE(F25:AE25)</f>
        <v>7.0625</v>
      </c>
      <c r="AI25" s="14">
        <v>7.16666666666667</v>
      </c>
      <c r="AJ25" s="14">
        <f>RANK(AI25,AI1:AI303)</f>
        <v>100</v>
      </c>
      <c r="AK25" s="3"/>
      <c r="AL25" s="13">
        <f>AVERAGE(F25,G25)</f>
        <v>7</v>
      </c>
      <c r="AM25" s="13">
        <f>RANK(AL25,AL1:AL303)</f>
        <v>116</v>
      </c>
      <c r="AN25" s="3"/>
      <c r="AO25" s="13">
        <f>AVERAGE(H25,I25)</f>
        <v>8</v>
      </c>
      <c r="AP25" s="13">
        <f>RANK(AO25,AO1:AO303)</f>
        <v>24</v>
      </c>
      <c r="AQ25" s="13">
        <v>1</v>
      </c>
      <c r="AR25" s="3"/>
      <c r="AS25" s="3"/>
      <c r="AT25" s="13">
        <f>AVERAGE(L25,M25)</f>
        <v>5.5</v>
      </c>
      <c r="AU25" s="13">
        <f>RANK(AT25,AT1:AT303)</f>
        <v>171</v>
      </c>
      <c r="AV25" s="3"/>
      <c r="AW25" s="3"/>
      <c r="AX25" s="3"/>
      <c r="AY25" s="3"/>
      <c r="AZ25" s="3"/>
      <c r="BA25" s="3"/>
      <c r="BB25" s="3"/>
      <c r="BC25" s="13">
        <f>AVERAGE(T25,U25)</f>
        <v>6</v>
      </c>
      <c r="BD25" s="13">
        <f>RANK(BC25,BC1:BC303)</f>
        <v>132</v>
      </c>
      <c r="BE25" s="3"/>
      <c r="BF25" s="13">
        <f>AVERAGE(V25,W25)</f>
        <v>8</v>
      </c>
      <c r="BG25" s="13">
        <f>RANK(BF25,BF1:BF303)</f>
        <v>18</v>
      </c>
      <c r="BH25" s="3"/>
      <c r="BI25" s="13">
        <f>AVERAGE(X25,Y25)</f>
        <v>8</v>
      </c>
      <c r="BJ25" s="13">
        <f>RANK(BI25,BI1:BI303)</f>
        <v>18</v>
      </c>
      <c r="BK25" s="13">
        <v>8</v>
      </c>
      <c r="BL25" s="3"/>
      <c r="BM25" s="3"/>
      <c r="BN25" s="13">
        <f>AVERAGE(AB25,AC25)</f>
        <v>8</v>
      </c>
      <c r="BO25" s="13">
        <f>RANK(BN25,BN1:BN303)</f>
        <v>25</v>
      </c>
      <c r="BP25" s="13">
        <v>9</v>
      </c>
      <c r="BQ25" s="13">
        <f>AVERAGE(AD25,AE25)</f>
        <v>6</v>
      </c>
      <c r="BR25" s="13">
        <f>RANK(BQ25,BQ1:BQ303)</f>
        <v>25</v>
      </c>
      <c r="BS25" s="13">
        <v>9</v>
      </c>
      <c r="BT25" s="3"/>
      <c r="BU25" s="3"/>
      <c r="BV25" s="15">
        <f>(SUM(G25,I25,K25,M25,O25,Q25,S25,U25,W25,Y25,AA25,AC25,AE25,AG25)-SUM(F25,H25,J25,L25,N25,P25,R25,T25,V25,X25,Z25,AB25,AD25,AF25))/8</f>
        <v>0.125</v>
      </c>
    </row>
    <row r="26" ht="13.65" customHeight="1">
      <c r="A26" s="3"/>
      <c r="B26" s="12">
        <v>36251</v>
      </c>
      <c r="C26" t="s" s="2">
        <v>67</v>
      </c>
      <c r="D26" t="s" s="6">
        <v>68</v>
      </c>
      <c r="E26" t="s" s="6">
        <v>2</v>
      </c>
      <c r="F26" s="13">
        <v>7</v>
      </c>
      <c r="G26" s="13">
        <v>8</v>
      </c>
      <c r="H26" s="13">
        <v>6</v>
      </c>
      <c r="I26" s="13">
        <v>7</v>
      </c>
      <c r="J26" s="3"/>
      <c r="K26" s="3"/>
      <c r="L26" s="13">
        <v>9</v>
      </c>
      <c r="M26" s="13">
        <v>9</v>
      </c>
      <c r="N26" s="3"/>
      <c r="O26" s="3"/>
      <c r="P26" s="13">
        <v>7</v>
      </c>
      <c r="Q26" s="13">
        <v>7</v>
      </c>
      <c r="R26" s="13">
        <v>6</v>
      </c>
      <c r="S26" s="13">
        <v>6</v>
      </c>
      <c r="T26" s="13">
        <v>7</v>
      </c>
      <c r="U26" s="13">
        <v>7</v>
      </c>
      <c r="V26" s="13">
        <v>8</v>
      </c>
      <c r="W26" s="13">
        <v>8</v>
      </c>
      <c r="X26" s="3"/>
      <c r="Y26" s="3"/>
      <c r="Z26" s="3"/>
      <c r="AA26" s="3"/>
      <c r="AB26" s="13">
        <v>8</v>
      </c>
      <c r="AC26" s="13">
        <v>8</v>
      </c>
      <c r="AD26" s="13">
        <v>5</v>
      </c>
      <c r="AE26" s="13">
        <v>5</v>
      </c>
      <c r="AF26" s="3"/>
      <c r="AG26" s="3"/>
      <c r="AH26" s="14">
        <f>AVERAGE(F26:AE26)</f>
        <v>7.11111111111111</v>
      </c>
      <c r="AI26" s="14">
        <v>7.14285714285714</v>
      </c>
      <c r="AJ26" s="14">
        <f>RANK(AI26,AI1:AI303)</f>
        <v>107</v>
      </c>
      <c r="AK26" s="3"/>
      <c r="AL26" s="13">
        <f>AVERAGE(F26,G26)</f>
        <v>7.5</v>
      </c>
      <c r="AM26" s="13">
        <f>RANK(AL26,AL1:AL303)</f>
        <v>81</v>
      </c>
      <c r="AN26" s="13">
        <v>5</v>
      </c>
      <c r="AO26" s="13">
        <f>AVERAGE(H26,I26)</f>
        <v>6.5</v>
      </c>
      <c r="AP26" s="13">
        <f>RANK(AO26,AO1:AO303)</f>
        <v>137</v>
      </c>
      <c r="AQ26" s="3"/>
      <c r="AR26" s="3"/>
      <c r="AS26" s="3"/>
      <c r="AT26" s="13">
        <f>AVERAGE(L26,M26)</f>
        <v>9</v>
      </c>
      <c r="AU26" s="13">
        <f>RANK(AT26,AT1:AT303)</f>
        <v>1</v>
      </c>
      <c r="AV26" s="13">
        <v>5</v>
      </c>
      <c r="AW26" s="13">
        <f>AVERAGE(P26,Q26)</f>
        <v>7</v>
      </c>
      <c r="AX26" s="13">
        <f>RANK(AW26,AW1:AW303)</f>
        <v>123</v>
      </c>
      <c r="AY26" s="3"/>
      <c r="AZ26" s="13">
        <f>AVERAGE(R26,S26)</f>
        <v>6</v>
      </c>
      <c r="BA26" s="13">
        <f>RANK(AZ26,AZ1:AZ303)</f>
        <v>129</v>
      </c>
      <c r="BB26" s="13">
        <v>4</v>
      </c>
      <c r="BC26" s="13">
        <f>AVERAGE(T26,U26)</f>
        <v>7</v>
      </c>
      <c r="BD26" s="13">
        <f>RANK(BC26,BC1:BC303)</f>
        <v>65</v>
      </c>
      <c r="BE26" s="3"/>
      <c r="BF26" s="13">
        <f>AVERAGE(V26,W26)</f>
        <v>8</v>
      </c>
      <c r="BG26" s="13">
        <f>RANK(BF26,BF1:BF303)</f>
        <v>18</v>
      </c>
      <c r="BH26" s="13">
        <v>8</v>
      </c>
      <c r="BI26" s="3"/>
      <c r="BJ26" s="3"/>
      <c r="BK26" s="3"/>
      <c r="BL26" s="3"/>
      <c r="BM26" s="3"/>
      <c r="BN26" s="13">
        <f>AVERAGE(AB26,AC26)</f>
        <v>8</v>
      </c>
      <c r="BO26" s="13">
        <f>RANK(BN26,BN1:BN303)</f>
        <v>25</v>
      </c>
      <c r="BP26" s="13">
        <v>5</v>
      </c>
      <c r="BQ26" s="13">
        <f>AVERAGE(AD26,AE26)</f>
        <v>5</v>
      </c>
      <c r="BR26" s="13">
        <f>RANK(BQ26,BQ1:BQ303)</f>
        <v>29</v>
      </c>
      <c r="BS26" s="3"/>
      <c r="BT26" s="3"/>
      <c r="BU26" s="3"/>
      <c r="BV26" s="15">
        <f>(SUM(G26,I26,K26,M26,O26,Q26,S26,U26,W26,Y26,AA26,AC26,AE26,AG26)-SUM(F26,H26,J26,L26,N26,P26,R26,T26,V26,X26,Z26,AB26,AD26,AF26))/9</f>
        <v>0.222222222222222</v>
      </c>
    </row>
    <row r="27" ht="13.65" customHeight="1">
      <c r="A27" s="3"/>
      <c r="B27" s="12">
        <v>36281</v>
      </c>
      <c r="C27" t="s" s="2">
        <v>69</v>
      </c>
      <c r="D27" t="s" s="6">
        <v>70</v>
      </c>
      <c r="E27" t="s" s="6">
        <v>7</v>
      </c>
      <c r="F27" s="13">
        <v>7</v>
      </c>
      <c r="G27" s="13">
        <v>7</v>
      </c>
      <c r="H27" s="13">
        <v>8</v>
      </c>
      <c r="I27" s="13">
        <v>8</v>
      </c>
      <c r="J27" s="3"/>
      <c r="K27" s="3"/>
      <c r="L27" s="13">
        <v>7</v>
      </c>
      <c r="M27" s="13">
        <v>7</v>
      </c>
      <c r="N27" s="3"/>
      <c r="O27" s="3"/>
      <c r="P27" s="3"/>
      <c r="Q27" s="3"/>
      <c r="R27" s="3"/>
      <c r="S27" s="3"/>
      <c r="T27" s="13">
        <v>6</v>
      </c>
      <c r="U27" s="13">
        <v>6</v>
      </c>
      <c r="V27" s="13">
        <v>5</v>
      </c>
      <c r="W27" s="13">
        <v>5</v>
      </c>
      <c r="X27" s="3"/>
      <c r="Y27" s="3"/>
      <c r="Z27" s="3"/>
      <c r="AA27" s="3"/>
      <c r="AB27" s="13">
        <v>6</v>
      </c>
      <c r="AC27" s="13">
        <v>6</v>
      </c>
      <c r="AD27" s="13">
        <v>7</v>
      </c>
      <c r="AE27" s="13">
        <v>7</v>
      </c>
      <c r="AF27" s="3"/>
      <c r="AG27" s="3"/>
      <c r="AH27" s="14">
        <f>AVERAGE(F27:AE27)</f>
        <v>6.57142857142857</v>
      </c>
      <c r="AI27" s="14">
        <v>6.6</v>
      </c>
      <c r="AJ27" s="14">
        <f>RANK(AI27,AI1:AI303)</f>
        <v>178</v>
      </c>
      <c r="AK27" s="3"/>
      <c r="AL27" s="13">
        <f>AVERAGE(F27,G27)</f>
        <v>7</v>
      </c>
      <c r="AM27" s="13">
        <f>RANK(AL27,AL1:AL303)</f>
        <v>116</v>
      </c>
      <c r="AN27" s="3"/>
      <c r="AO27" s="13">
        <f>AVERAGE(H27,I27)</f>
        <v>8</v>
      </c>
      <c r="AP27" s="13">
        <f>RANK(AO27,AO1:AO303)</f>
        <v>24</v>
      </c>
      <c r="AQ27" s="3"/>
      <c r="AR27" s="3"/>
      <c r="AS27" s="3"/>
      <c r="AT27" s="13">
        <f>AVERAGE(L27,M27)</f>
        <v>7</v>
      </c>
      <c r="AU27" s="13">
        <f>RANK(AT27,AT1:AT303)</f>
        <v>79</v>
      </c>
      <c r="AV27" s="13">
        <v>6</v>
      </c>
      <c r="AW27" s="3"/>
      <c r="AX27" s="3"/>
      <c r="AY27" s="3"/>
      <c r="AZ27" s="3"/>
      <c r="BA27" s="3"/>
      <c r="BB27" s="13">
        <v>3</v>
      </c>
      <c r="BC27" s="13">
        <f>AVERAGE(T27,U27)</f>
        <v>6</v>
      </c>
      <c r="BD27" s="13">
        <f>RANK(BC27,BC1:BC303)</f>
        <v>132</v>
      </c>
      <c r="BE27" s="3"/>
      <c r="BF27" s="13">
        <f>AVERAGE(V27,W27)</f>
        <v>5</v>
      </c>
      <c r="BG27" s="13">
        <f>RANK(BF27,BF1:BF303)</f>
        <v>94</v>
      </c>
      <c r="BH27" s="3"/>
      <c r="BI27" s="3"/>
      <c r="BJ27" s="3"/>
      <c r="BK27" s="3"/>
      <c r="BL27" s="3"/>
      <c r="BM27" s="3"/>
      <c r="BN27" s="13">
        <f>AVERAGE(AB27,AC27)</f>
        <v>6</v>
      </c>
      <c r="BO27" s="13">
        <f>RANK(BN27,BN1:BN303)</f>
        <v>158</v>
      </c>
      <c r="BP27" s="3"/>
      <c r="BQ27" s="13">
        <f>AVERAGE(AD27,AE27)</f>
        <v>7</v>
      </c>
      <c r="BR27" s="13">
        <f>RANK(BQ27,BQ1:BQ303)</f>
        <v>14</v>
      </c>
      <c r="BS27" s="3"/>
      <c r="BT27" s="3"/>
      <c r="BU27" s="3"/>
      <c r="BV27" s="15">
        <f>(SUM(G27,I27,K27,M27,O27,Q27,S27,U27,W27,Y27,AA27,AC27,AE27,AG27)-SUM(F27,H27,J27,L27,N27,P27,R27,T27,V27,X27,Z27,AB27,AD27,AF27))/7</f>
        <v>0</v>
      </c>
    </row>
    <row r="28" ht="13.65" customHeight="1">
      <c r="A28" s="3"/>
      <c r="B28" s="12">
        <v>36312</v>
      </c>
      <c r="C28" t="s" s="2">
        <v>71</v>
      </c>
      <c r="D28" t="s" s="6">
        <v>72</v>
      </c>
      <c r="E28" t="s" s="6">
        <v>9</v>
      </c>
      <c r="F28" s="13">
        <v>6</v>
      </c>
      <c r="G28" s="13">
        <v>6</v>
      </c>
      <c r="H28" s="13">
        <v>4</v>
      </c>
      <c r="I28" s="13">
        <v>5</v>
      </c>
      <c r="J28" s="3"/>
      <c r="K28" s="3"/>
      <c r="L28" s="13">
        <v>6</v>
      </c>
      <c r="M28" s="13">
        <v>6</v>
      </c>
      <c r="N28" s="3"/>
      <c r="O28" s="3"/>
      <c r="P28" s="13">
        <v>7</v>
      </c>
      <c r="Q28" s="13">
        <v>7</v>
      </c>
      <c r="R28" s="3"/>
      <c r="S28" s="3"/>
      <c r="T28" s="13">
        <v>4</v>
      </c>
      <c r="U28" s="13">
        <v>4</v>
      </c>
      <c r="V28" s="13">
        <v>7</v>
      </c>
      <c r="W28" s="13">
        <v>6</v>
      </c>
      <c r="X28" s="13">
        <v>6</v>
      </c>
      <c r="Y28" s="13">
        <v>7</v>
      </c>
      <c r="Z28" s="3"/>
      <c r="AA28" s="3"/>
      <c r="AB28" s="3"/>
      <c r="AC28" s="3"/>
      <c r="AD28" s="13">
        <v>7</v>
      </c>
      <c r="AE28" s="13">
        <v>7</v>
      </c>
      <c r="AF28" s="3"/>
      <c r="AG28" s="3"/>
      <c r="AH28" s="14">
        <f>AVERAGE(F28:AE28)</f>
        <v>5.9375</v>
      </c>
      <c r="AI28" s="14">
        <v>6.08333333333333</v>
      </c>
      <c r="AJ28" s="14">
        <f>RANK(AI28,AI1:AI303)</f>
        <v>235</v>
      </c>
      <c r="AK28" s="3"/>
      <c r="AL28" s="13">
        <f>AVERAGE(F28,G28)</f>
        <v>6</v>
      </c>
      <c r="AM28" s="13">
        <f>RANK(AL28,AL1:AL303)</f>
        <v>199</v>
      </c>
      <c r="AN28" s="3"/>
      <c r="AO28" s="13">
        <f>AVERAGE(H28,I28)</f>
        <v>4.5</v>
      </c>
      <c r="AP28" s="13">
        <f>RANK(AO28,AO1:AO303)</f>
        <v>239</v>
      </c>
      <c r="AQ28" s="3"/>
      <c r="AR28" s="3"/>
      <c r="AS28" s="3"/>
      <c r="AT28" s="13">
        <f>AVERAGE(L28,M28)</f>
        <v>6</v>
      </c>
      <c r="AU28" s="13">
        <f>RANK(AT28,AT1:AT303)</f>
        <v>134</v>
      </c>
      <c r="AV28" s="3"/>
      <c r="AW28" s="13">
        <f>AVERAGE(P28,Q28)</f>
        <v>7</v>
      </c>
      <c r="AX28" s="13">
        <f>RANK(AW28,AW1:AW303)</f>
        <v>123</v>
      </c>
      <c r="AY28" s="3"/>
      <c r="AZ28" s="3"/>
      <c r="BA28" s="3"/>
      <c r="BB28" s="3"/>
      <c r="BC28" s="13">
        <f>AVERAGE(T28,U28)</f>
        <v>4</v>
      </c>
      <c r="BD28" s="13">
        <f>RANK(BC28,BC1:BC303)</f>
        <v>259</v>
      </c>
      <c r="BE28" s="3"/>
      <c r="BF28" s="13">
        <f>AVERAGE(V28,W28)</f>
        <v>6.5</v>
      </c>
      <c r="BG28" s="13">
        <f>RANK(BF28,BF1:BF303)</f>
        <v>61</v>
      </c>
      <c r="BH28" s="3"/>
      <c r="BI28" s="13">
        <f>AVERAGE(X28,Y28)</f>
        <v>6.5</v>
      </c>
      <c r="BJ28" s="13">
        <f>RANK(BI28,BI1:BI303)</f>
        <v>72</v>
      </c>
      <c r="BK28" s="3"/>
      <c r="BL28" s="3"/>
      <c r="BM28" s="3"/>
      <c r="BN28" s="3"/>
      <c r="BO28" s="3"/>
      <c r="BP28" s="3"/>
      <c r="BQ28" s="13">
        <f>AVERAGE(AD28,AE28)</f>
        <v>7</v>
      </c>
      <c r="BR28" s="13">
        <f>RANK(BQ28,BQ1:BQ303)</f>
        <v>14</v>
      </c>
      <c r="BS28" s="3"/>
      <c r="BT28" s="3"/>
      <c r="BU28" s="3"/>
      <c r="BV28" s="15">
        <f>(SUM(G28,I28,K28,M28,O28,Q28,S28,U28,W28,Y28,AA28,AC28,AE28,AG28)-SUM(F28,H28,J28,L28,N28,P28,R28,T28,V28,X28,Z28,AB28,AD28,AF28))/8</f>
        <v>0.125</v>
      </c>
    </row>
    <row r="29" ht="13.65" customHeight="1">
      <c r="A29" s="3"/>
      <c r="B29" s="12">
        <v>36342</v>
      </c>
      <c r="C29" t="s" s="2">
        <v>73</v>
      </c>
      <c r="D29" t="s" s="6">
        <v>74</v>
      </c>
      <c r="E29" t="s" s="6">
        <v>3</v>
      </c>
      <c r="F29" s="13">
        <v>4</v>
      </c>
      <c r="G29" s="13">
        <v>4</v>
      </c>
      <c r="H29" s="13">
        <v>7</v>
      </c>
      <c r="I29" s="13">
        <v>7</v>
      </c>
      <c r="J29" s="3"/>
      <c r="K29" s="3"/>
      <c r="L29" s="13">
        <v>3</v>
      </c>
      <c r="M29" s="13">
        <v>3</v>
      </c>
      <c r="N29" s="3"/>
      <c r="O29" s="3"/>
      <c r="P29" s="13">
        <v>4</v>
      </c>
      <c r="Q29" s="13">
        <v>4</v>
      </c>
      <c r="R29" s="13">
        <v>6</v>
      </c>
      <c r="S29" s="13">
        <v>6</v>
      </c>
      <c r="T29" s="13">
        <v>3</v>
      </c>
      <c r="U29" s="13">
        <v>3</v>
      </c>
      <c r="V29" s="3"/>
      <c r="W29" s="3"/>
      <c r="X29" s="13">
        <v>4</v>
      </c>
      <c r="Y29" s="13">
        <v>4</v>
      </c>
      <c r="Z29" s="3"/>
      <c r="AA29" s="3"/>
      <c r="AB29" s="13">
        <v>4</v>
      </c>
      <c r="AC29" s="13">
        <v>4</v>
      </c>
      <c r="AD29" s="3"/>
      <c r="AE29" s="3"/>
      <c r="AF29" s="3"/>
      <c r="AG29" s="3"/>
      <c r="AH29" s="14">
        <f>AVERAGE(F29:AE29)</f>
        <v>4.375</v>
      </c>
      <c r="AI29" s="14">
        <v>4.16666666666667</v>
      </c>
      <c r="AJ29" s="14">
        <f>RANK(AI29,AI1:AI303)</f>
        <v>288</v>
      </c>
      <c r="AK29" s="3"/>
      <c r="AL29" s="13">
        <f>AVERAGE(F29,G29)</f>
        <v>4</v>
      </c>
      <c r="AM29" s="13">
        <f>RANK(AL29,AL1:AL303)</f>
        <v>255</v>
      </c>
      <c r="AN29" s="3"/>
      <c r="AO29" s="13">
        <f>AVERAGE(H29,I29)</f>
        <v>7</v>
      </c>
      <c r="AP29" s="13">
        <f>RANK(AO29,AO1:AO303)</f>
        <v>76</v>
      </c>
      <c r="AQ29" s="3"/>
      <c r="AR29" s="3"/>
      <c r="AS29" s="3"/>
      <c r="AT29" s="13">
        <f>AVERAGE(L29,M29)</f>
        <v>3</v>
      </c>
      <c r="AU29" s="13">
        <f>RANK(AT29,AT1:AT303)</f>
        <v>220</v>
      </c>
      <c r="AV29" s="3"/>
      <c r="AW29" s="13">
        <f>AVERAGE(P29,Q29)</f>
        <v>4</v>
      </c>
      <c r="AX29" s="13">
        <f>RANK(AW29,AW1:AW303)</f>
        <v>231</v>
      </c>
      <c r="AY29" s="3"/>
      <c r="AZ29" s="13">
        <f>AVERAGE(R29,S29)</f>
        <v>6</v>
      </c>
      <c r="BA29" s="13">
        <f>RANK(AZ29,AZ1:AZ303)</f>
        <v>129</v>
      </c>
      <c r="BB29" s="3"/>
      <c r="BC29" s="13">
        <f>AVERAGE(T29,U29)</f>
        <v>3</v>
      </c>
      <c r="BD29" s="13">
        <f>RANK(BC29,BC1:BC303)</f>
        <v>282</v>
      </c>
      <c r="BE29" s="3"/>
      <c r="BF29" s="3"/>
      <c r="BG29" s="3"/>
      <c r="BH29" s="3"/>
      <c r="BI29" s="13">
        <f>AVERAGE(X29,Y29)</f>
        <v>4</v>
      </c>
      <c r="BJ29" s="13">
        <f>RANK(BI29,BI1:BI303)</f>
        <v>115</v>
      </c>
      <c r="BK29" s="3"/>
      <c r="BL29" s="3"/>
      <c r="BM29" s="3"/>
      <c r="BN29" s="13">
        <f>AVERAGE(AB29,AC29)</f>
        <v>4</v>
      </c>
      <c r="BO29" s="13">
        <f>RANK(BN29,BN1:BN303)</f>
        <v>228</v>
      </c>
      <c r="BP29" s="3"/>
      <c r="BQ29" s="3"/>
      <c r="BR29" s="3"/>
      <c r="BS29" s="3"/>
      <c r="BT29" s="3"/>
      <c r="BU29" s="3"/>
      <c r="BV29" s="15">
        <f>(SUM(G29,I29,K29,M29,O29,Q29,S29,U29,W29,Y29,AA29,AC29,AE29,AG29)-SUM(F29,H29,J29,L29,N29,P29,R29,T29,V29,X29,Z29,AB29,AD29,AF29))/7</f>
        <v>0</v>
      </c>
    </row>
    <row r="30" ht="13.65" customHeight="1">
      <c r="A30" s="3"/>
      <c r="B30" s="12">
        <v>36373</v>
      </c>
      <c r="C30" t="s" s="2">
        <v>75</v>
      </c>
      <c r="D30" t="s" s="6">
        <v>76</v>
      </c>
      <c r="E30" t="s" s="6">
        <v>6</v>
      </c>
      <c r="F30" s="13">
        <v>6</v>
      </c>
      <c r="G30" s="13">
        <v>6</v>
      </c>
      <c r="H30" s="13">
        <v>7</v>
      </c>
      <c r="I30" s="13">
        <v>8</v>
      </c>
      <c r="J30" s="3"/>
      <c r="K30" s="3"/>
      <c r="L30" s="13">
        <v>8</v>
      </c>
      <c r="M30" s="13">
        <v>8</v>
      </c>
      <c r="N30" s="3"/>
      <c r="O30" s="3"/>
      <c r="P30" s="13">
        <v>7</v>
      </c>
      <c r="Q30" s="13">
        <v>8</v>
      </c>
      <c r="R30" s="3"/>
      <c r="S30" s="3"/>
      <c r="T30" s="13">
        <v>8</v>
      </c>
      <c r="U30" s="13">
        <v>8</v>
      </c>
      <c r="V30" s="3"/>
      <c r="W30" s="3"/>
      <c r="X30" s="13">
        <v>7</v>
      </c>
      <c r="Y30" s="13">
        <v>8</v>
      </c>
      <c r="Z30" s="3"/>
      <c r="AA30" s="3"/>
      <c r="AB30" s="13">
        <v>8</v>
      </c>
      <c r="AC30" s="13">
        <v>8</v>
      </c>
      <c r="AD30" s="13">
        <v>7</v>
      </c>
      <c r="AE30" s="13">
        <v>8</v>
      </c>
      <c r="AF30" s="3"/>
      <c r="AG30" s="3"/>
      <c r="AH30" s="14">
        <f>AVERAGE(F30:AE30)</f>
        <v>7.5</v>
      </c>
      <c r="AI30" s="14">
        <v>7.66666666666667</v>
      </c>
      <c r="AJ30" s="14">
        <f>RANK(AI30,AI1:AI303)</f>
        <v>45</v>
      </c>
      <c r="AK30" s="3"/>
      <c r="AL30" s="13">
        <f>AVERAGE(F30,G30)</f>
        <v>6</v>
      </c>
      <c r="AM30" s="13">
        <f>RANK(AL30,AL1:AL303)</f>
        <v>199</v>
      </c>
      <c r="AN30" s="3"/>
      <c r="AO30" s="13">
        <f>AVERAGE(H30,I30)</f>
        <v>7.5</v>
      </c>
      <c r="AP30" s="13">
        <f>RANK(AO30,AO1:AO303)</f>
        <v>64</v>
      </c>
      <c r="AQ30" s="3"/>
      <c r="AR30" s="3"/>
      <c r="AS30" s="3"/>
      <c r="AT30" s="13">
        <f>AVERAGE(L30,M30)</f>
        <v>8</v>
      </c>
      <c r="AU30" s="13">
        <f>RANK(AT30,AT1:AT303)</f>
        <v>22</v>
      </c>
      <c r="AV30" s="3"/>
      <c r="AW30" s="13">
        <f>AVERAGE(P30,Q30)</f>
        <v>7.5</v>
      </c>
      <c r="AX30" s="13">
        <f>RANK(AW30,AW1:AW303)</f>
        <v>95</v>
      </c>
      <c r="AY30" s="13">
        <v>6</v>
      </c>
      <c r="AZ30" s="3"/>
      <c r="BA30" s="3"/>
      <c r="BB30" s="3"/>
      <c r="BC30" s="13">
        <f>AVERAGE(T30,U30)</f>
        <v>8</v>
      </c>
      <c r="BD30" s="13">
        <f>RANK(BC30,BC1:BC303)</f>
        <v>24</v>
      </c>
      <c r="BE30" s="13">
        <v>4</v>
      </c>
      <c r="BF30" s="3"/>
      <c r="BG30" s="3"/>
      <c r="BH30" s="3"/>
      <c r="BI30" s="13">
        <f>AVERAGE(X30,Y30)</f>
        <v>7.5</v>
      </c>
      <c r="BJ30" s="13">
        <f>RANK(BI30,BI1:BI303)</f>
        <v>36</v>
      </c>
      <c r="BK30" s="13">
        <v>5</v>
      </c>
      <c r="BL30" s="3"/>
      <c r="BM30" s="3"/>
      <c r="BN30" s="13">
        <f>AVERAGE(AB30,AC30)</f>
        <v>8</v>
      </c>
      <c r="BO30" s="13">
        <f>RANK(BN30,BN1:BN303)</f>
        <v>25</v>
      </c>
      <c r="BP30" s="13">
        <v>3</v>
      </c>
      <c r="BQ30" s="13">
        <f>AVERAGE(AD30,AE30)</f>
        <v>7.5</v>
      </c>
      <c r="BR30" s="13">
        <f>RANK(BQ30,BQ1:BQ303)</f>
        <v>12</v>
      </c>
      <c r="BS30" s="3"/>
      <c r="BT30" s="3"/>
      <c r="BU30" s="3"/>
      <c r="BV30" s="15">
        <f>(SUM(G30,I30,K30,M30,O30,Q30,S30,U30,W30,Y30,AA30,AC30,AE30,AG30)-SUM(F30,H30,J30,L30,N30,P30,R30,T30,V30,X30,Z30,AB30,AD30,AF30))/8</f>
        <v>0.5</v>
      </c>
    </row>
    <row r="31" ht="13.65" customHeight="1">
      <c r="A31" s="3"/>
      <c r="B31" s="12">
        <v>36404</v>
      </c>
      <c r="C31" t="s" s="2">
        <v>77</v>
      </c>
      <c r="D31" t="s" s="6">
        <v>78</v>
      </c>
      <c r="E31" t="s" s="6">
        <v>9</v>
      </c>
      <c r="F31" s="13">
        <v>6</v>
      </c>
      <c r="G31" s="13">
        <v>7</v>
      </c>
      <c r="H31" s="3"/>
      <c r="I31" s="3"/>
      <c r="J31" s="3"/>
      <c r="K31" s="3"/>
      <c r="L31" s="13">
        <v>8</v>
      </c>
      <c r="M31" s="13">
        <v>9</v>
      </c>
      <c r="N31" s="3"/>
      <c r="O31" s="3"/>
      <c r="P31" s="13">
        <v>6</v>
      </c>
      <c r="Q31" s="13">
        <v>7</v>
      </c>
      <c r="R31" s="13">
        <v>7</v>
      </c>
      <c r="S31" s="13">
        <v>8</v>
      </c>
      <c r="T31" s="13">
        <v>7</v>
      </c>
      <c r="U31" s="13">
        <v>8</v>
      </c>
      <c r="V31" s="13">
        <v>8</v>
      </c>
      <c r="W31" s="13">
        <v>9</v>
      </c>
      <c r="X31" s="13">
        <v>7</v>
      </c>
      <c r="Y31" s="13">
        <v>8</v>
      </c>
      <c r="Z31" s="3"/>
      <c r="AA31" s="3"/>
      <c r="AB31" s="13">
        <v>8</v>
      </c>
      <c r="AC31" s="13">
        <v>8</v>
      </c>
      <c r="AD31" s="13">
        <v>8</v>
      </c>
      <c r="AE31" s="13">
        <v>8</v>
      </c>
      <c r="AF31" s="3"/>
      <c r="AG31" s="3"/>
      <c r="AH31" s="14">
        <f>AVERAGE(F31:AE31)</f>
        <v>7.61111111111111</v>
      </c>
      <c r="AI31" s="14">
        <v>7.64285714285714</v>
      </c>
      <c r="AJ31" s="14">
        <f>RANK(AI31,AI1:AI303)</f>
        <v>49</v>
      </c>
      <c r="AK31" s="3"/>
      <c r="AL31" s="13">
        <f>AVERAGE(F31,G31)</f>
        <v>6.5</v>
      </c>
      <c r="AM31" s="13">
        <f>RANK(AL31,AL1:AL303)</f>
        <v>170</v>
      </c>
      <c r="AN31" s="3"/>
      <c r="AO31" s="3"/>
      <c r="AP31" s="3"/>
      <c r="AQ31" s="3"/>
      <c r="AR31" s="3"/>
      <c r="AS31" s="3"/>
      <c r="AT31" s="13">
        <f>AVERAGE(L31,M31)</f>
        <v>8.5</v>
      </c>
      <c r="AU31" s="13">
        <f>RANK(AT31,AT1:AT303)</f>
        <v>10</v>
      </c>
      <c r="AV31" s="13">
        <v>9</v>
      </c>
      <c r="AW31" s="13">
        <f>AVERAGE(P31,Q31)</f>
        <v>6.5</v>
      </c>
      <c r="AX31" s="13">
        <f>RANK(AW31,AW1:AW303)</f>
        <v>172</v>
      </c>
      <c r="AY31" s="3"/>
      <c r="AZ31" s="13">
        <f>AVERAGE(R31,S31)</f>
        <v>7.5</v>
      </c>
      <c r="BA31" s="13">
        <f>RANK(AZ31,AZ1:AZ303)</f>
        <v>59</v>
      </c>
      <c r="BB31" s="3"/>
      <c r="BC31" s="13">
        <f>AVERAGE(T31,U31)</f>
        <v>7.5</v>
      </c>
      <c r="BD31" s="13">
        <f>RANK(BC31,BC1:BC303)</f>
        <v>47</v>
      </c>
      <c r="BE31" s="13">
        <v>10</v>
      </c>
      <c r="BF31" s="13">
        <f>AVERAGE(V31,W31)</f>
        <v>8.5</v>
      </c>
      <c r="BG31" s="13">
        <f>RANK(BF31,BF1:BF303)</f>
        <v>8</v>
      </c>
      <c r="BH31" s="13">
        <v>2</v>
      </c>
      <c r="BI31" s="13">
        <f>AVERAGE(X31,Y31)</f>
        <v>7.5</v>
      </c>
      <c r="BJ31" s="13">
        <f>RANK(BI31,BI1:BI303)</f>
        <v>36</v>
      </c>
      <c r="BK31" s="3"/>
      <c r="BL31" s="3"/>
      <c r="BM31" s="3"/>
      <c r="BN31" s="13">
        <f>AVERAGE(AB31,AC31)</f>
        <v>8</v>
      </c>
      <c r="BO31" s="13">
        <f>RANK(BN31,BN1:BN303)</f>
        <v>25</v>
      </c>
      <c r="BP31" s="13">
        <v>6</v>
      </c>
      <c r="BQ31" s="13">
        <f>AVERAGE(AD31,AE31)</f>
        <v>8</v>
      </c>
      <c r="BR31" s="13">
        <f>RANK(BQ31,BQ1:BQ303)</f>
        <v>6</v>
      </c>
      <c r="BS31" s="13">
        <v>6</v>
      </c>
      <c r="BT31" s="3"/>
      <c r="BU31" s="3"/>
      <c r="BV31" s="15">
        <f>(SUM(G31,I31,K31,M31,O31,Q31,S31,U31,W31,Y31,AA31,AC31,AE31,AG31)-SUM(F31,H31,J31,L31,N31,P31,R31,T31,V31,X31,Z31,AB31,AD31,AF31))/9</f>
        <v>0.777777777777778</v>
      </c>
    </row>
    <row r="32" ht="13.65" customHeight="1">
      <c r="A32" s="3"/>
      <c r="B32" s="12">
        <v>36434</v>
      </c>
      <c r="C32" t="s" s="2">
        <v>79</v>
      </c>
      <c r="D32" t="s" s="6">
        <v>80</v>
      </c>
      <c r="E32" t="s" s="6">
        <v>13</v>
      </c>
      <c r="F32" s="13">
        <v>6</v>
      </c>
      <c r="G32" s="13">
        <v>6</v>
      </c>
      <c r="H32" s="3"/>
      <c r="I32" s="3"/>
      <c r="J32" s="3"/>
      <c r="K32" s="3"/>
      <c r="L32" s="13">
        <v>4</v>
      </c>
      <c r="M32" s="13">
        <v>5</v>
      </c>
      <c r="N32" s="3"/>
      <c r="O32" s="3"/>
      <c r="P32" s="3"/>
      <c r="Q32" s="3"/>
      <c r="R32" s="13">
        <v>3</v>
      </c>
      <c r="S32" s="13">
        <v>4</v>
      </c>
      <c r="T32" s="13">
        <v>4</v>
      </c>
      <c r="U32" s="13">
        <v>4</v>
      </c>
      <c r="V32" s="13">
        <v>4</v>
      </c>
      <c r="W32" s="13">
        <v>5</v>
      </c>
      <c r="X32" s="3"/>
      <c r="Y32" s="3"/>
      <c r="Z32" s="3"/>
      <c r="AA32" s="3"/>
      <c r="AB32" s="13">
        <v>5</v>
      </c>
      <c r="AC32" s="13">
        <v>5</v>
      </c>
      <c r="AD32" s="13">
        <v>7</v>
      </c>
      <c r="AE32" s="13">
        <v>7</v>
      </c>
      <c r="AF32" s="3"/>
      <c r="AG32" s="3"/>
      <c r="AH32" s="14">
        <f>AVERAGE(F32:AE32)</f>
        <v>4.92857142857143</v>
      </c>
      <c r="AI32" s="14">
        <v>4.8</v>
      </c>
      <c r="AJ32" s="14">
        <f>RANK(AI32,AI1:AI303)</f>
        <v>284</v>
      </c>
      <c r="AK32" s="3"/>
      <c r="AL32" s="13">
        <f>AVERAGE(F32,G32)</f>
        <v>6</v>
      </c>
      <c r="AM32" s="13">
        <f>RANK(AL32,AL1:AL303)</f>
        <v>199</v>
      </c>
      <c r="AN32" s="3"/>
      <c r="AO32" s="3"/>
      <c r="AP32" s="3"/>
      <c r="AQ32" s="3"/>
      <c r="AR32" s="3"/>
      <c r="AS32" s="3"/>
      <c r="AT32" s="13">
        <f>AVERAGE(L32,M32)</f>
        <v>4.5</v>
      </c>
      <c r="AU32" s="13">
        <f>RANK(AT32,AT1:AT303)</f>
        <v>206</v>
      </c>
      <c r="AV32" s="3"/>
      <c r="AW32" s="3"/>
      <c r="AX32" s="3"/>
      <c r="AY32" s="3"/>
      <c r="AZ32" s="13">
        <f>AVERAGE(R32,S32)</f>
        <v>3.5</v>
      </c>
      <c r="BA32" s="13">
        <f>RANK(AZ32,AZ1:AZ303)</f>
        <v>193</v>
      </c>
      <c r="BB32" s="3"/>
      <c r="BC32" s="13">
        <f>AVERAGE(T32,U32)</f>
        <v>4</v>
      </c>
      <c r="BD32" s="13">
        <f>RANK(BC32,BC1:BC303)</f>
        <v>259</v>
      </c>
      <c r="BE32" s="3"/>
      <c r="BF32" s="13">
        <f>AVERAGE(V32,W32)</f>
        <v>4.5</v>
      </c>
      <c r="BG32" s="13">
        <f>RANK(BF32,BF1:BF303)</f>
        <v>104</v>
      </c>
      <c r="BH32" s="3"/>
      <c r="BI32" s="3"/>
      <c r="BJ32" s="3"/>
      <c r="BK32" s="3"/>
      <c r="BL32" s="3"/>
      <c r="BM32" s="3"/>
      <c r="BN32" s="13">
        <f>AVERAGE(AB32,AC32)</f>
        <v>5</v>
      </c>
      <c r="BO32" s="13">
        <f>RANK(BN32,BN1:BN303)</f>
        <v>213</v>
      </c>
      <c r="BP32" s="3"/>
      <c r="BQ32" s="13">
        <f>AVERAGE(AD32,AE32)</f>
        <v>7</v>
      </c>
      <c r="BR32" s="13">
        <f>RANK(BQ32,BQ1:BQ303)</f>
        <v>14</v>
      </c>
      <c r="BS32" s="3"/>
      <c r="BT32" s="3"/>
      <c r="BU32" s="3"/>
      <c r="BV32" s="15">
        <f>(SUM(G32,I32,K32,M32,O32,Q32,S32,U32,W32,Y32,AA32,AC32,AE32,AG32)-SUM(F32,H32,J32,L32,N32,P32,R32,T32,V32,X32,Z32,AB32,AD32,AF32))/7</f>
        <v>0.428571428571429</v>
      </c>
    </row>
    <row r="33" ht="13.65" customHeight="1">
      <c r="A33" s="3"/>
      <c r="B33" s="12">
        <v>36465</v>
      </c>
      <c r="C33" t="s" s="2">
        <v>81</v>
      </c>
      <c r="D33" t="s" s="6">
        <v>82</v>
      </c>
      <c r="E33" t="s" s="6">
        <v>8</v>
      </c>
      <c r="F33" s="3"/>
      <c r="G33" s="3"/>
      <c r="H33" s="13">
        <v>6</v>
      </c>
      <c r="I33" s="13">
        <v>6</v>
      </c>
      <c r="J33" s="3"/>
      <c r="K33" s="3"/>
      <c r="L33" s="13">
        <v>3</v>
      </c>
      <c r="M33" s="13">
        <v>3</v>
      </c>
      <c r="N33" s="3"/>
      <c r="O33" s="3"/>
      <c r="P33" s="3"/>
      <c r="Q33" s="3"/>
      <c r="R33" s="3"/>
      <c r="S33" s="3"/>
      <c r="T33" s="13">
        <v>7</v>
      </c>
      <c r="U33" s="13">
        <v>7</v>
      </c>
      <c r="V33" s="13">
        <v>2</v>
      </c>
      <c r="W33" s="13">
        <v>2</v>
      </c>
      <c r="X33" s="3"/>
      <c r="Y33" s="3"/>
      <c r="Z33" s="3"/>
      <c r="AA33" s="3"/>
      <c r="AB33" s="3"/>
      <c r="AC33" s="3"/>
      <c r="AD33" s="13">
        <v>1</v>
      </c>
      <c r="AE33" s="13">
        <v>1</v>
      </c>
      <c r="AF33" s="3"/>
      <c r="AG33" s="3"/>
      <c r="AH33" s="14">
        <f>AVERAGE(F33:AE33)</f>
        <v>3.8</v>
      </c>
      <c r="AI33" s="14">
        <v>3.66666666666667</v>
      </c>
      <c r="AJ33" s="14">
        <f>RANK(AI33,AI1:AI303)</f>
        <v>290</v>
      </c>
      <c r="AK33" s="3"/>
      <c r="AL33" s="3"/>
      <c r="AM33" s="3"/>
      <c r="AN33" s="3"/>
      <c r="AO33" s="13">
        <f>AVERAGE(H33,I33)</f>
        <v>6</v>
      </c>
      <c r="AP33" s="13">
        <f>RANK(AO33,AO1:AO303)</f>
        <v>156</v>
      </c>
      <c r="AQ33" s="3"/>
      <c r="AR33" s="3"/>
      <c r="AS33" s="3"/>
      <c r="AT33" s="13">
        <f>AVERAGE(L33,M33)</f>
        <v>3</v>
      </c>
      <c r="AU33" s="13">
        <f>RANK(AT33,AT1:AT303)</f>
        <v>220</v>
      </c>
      <c r="AV33" s="3"/>
      <c r="AW33" s="3"/>
      <c r="AX33" s="3"/>
      <c r="AY33" s="3"/>
      <c r="AZ33" s="3"/>
      <c r="BA33" s="3"/>
      <c r="BB33" s="3"/>
      <c r="BC33" s="13">
        <f>AVERAGE(T33,U33)</f>
        <v>7</v>
      </c>
      <c r="BD33" s="13">
        <f>RANK(BC33,BC1:BC303)</f>
        <v>65</v>
      </c>
      <c r="BE33" s="3"/>
      <c r="BF33" s="13">
        <f>AVERAGE(V33,W33)</f>
        <v>2</v>
      </c>
      <c r="BG33" s="13">
        <f>RANK(BF33,BF1:BF303)</f>
        <v>120</v>
      </c>
      <c r="BH33" s="3"/>
      <c r="BI33" s="3"/>
      <c r="BJ33" s="3"/>
      <c r="BK33" s="3"/>
      <c r="BL33" s="3"/>
      <c r="BM33" s="3"/>
      <c r="BN33" s="3"/>
      <c r="BO33" s="3"/>
      <c r="BP33" s="3"/>
      <c r="BQ33" s="13">
        <f>AVERAGE(AD33,AE33)</f>
        <v>1</v>
      </c>
      <c r="BR33" s="13">
        <f>RANK(BQ33,BQ1:BQ303)</f>
        <v>38</v>
      </c>
      <c r="BS33" s="3"/>
      <c r="BT33" s="3"/>
      <c r="BU33" s="3"/>
      <c r="BV33" s="15">
        <f>(SUM(G33,I33,K33,M33,O33,Q33,S33,U33,W33,Y33,AA33,AC33,AE33,AG33)-SUM(F33,H33,J33,L33,N33,P33,R33,T33,V33,X33,Z33,AB33,AD33,AF33))/9</f>
        <v>0</v>
      </c>
    </row>
    <row r="34" ht="13.65" customHeight="1">
      <c r="A34" s="3"/>
      <c r="B34" s="12">
        <v>36495</v>
      </c>
      <c r="C34" t="s" s="2">
        <v>83</v>
      </c>
      <c r="D34" t="s" s="6">
        <v>84</v>
      </c>
      <c r="E34" t="s" s="6">
        <v>5</v>
      </c>
      <c r="F34" s="13">
        <v>8</v>
      </c>
      <c r="G34" s="13">
        <v>8</v>
      </c>
      <c r="H34" s="13">
        <v>6</v>
      </c>
      <c r="I34" s="13">
        <v>6</v>
      </c>
      <c r="J34" s="3"/>
      <c r="K34" s="3"/>
      <c r="L34" s="13">
        <v>9</v>
      </c>
      <c r="M34" s="13">
        <v>9</v>
      </c>
      <c r="N34" s="3"/>
      <c r="O34" s="3"/>
      <c r="P34" s="3"/>
      <c r="Q34" s="3"/>
      <c r="R34" s="13">
        <v>7</v>
      </c>
      <c r="S34" s="13">
        <v>8</v>
      </c>
      <c r="T34" s="13">
        <v>5</v>
      </c>
      <c r="U34" s="13">
        <v>5</v>
      </c>
      <c r="V34" s="13">
        <v>6</v>
      </c>
      <c r="W34" s="13">
        <v>6</v>
      </c>
      <c r="X34" s="13">
        <v>7</v>
      </c>
      <c r="Y34" s="13">
        <v>8</v>
      </c>
      <c r="Z34" s="3"/>
      <c r="AA34" s="3"/>
      <c r="AB34" s="13">
        <v>8</v>
      </c>
      <c r="AC34" s="13">
        <v>8</v>
      </c>
      <c r="AD34" s="13">
        <v>7</v>
      </c>
      <c r="AE34" s="13">
        <v>8</v>
      </c>
      <c r="AF34" s="3"/>
      <c r="AG34" s="3"/>
      <c r="AH34" s="14">
        <f>AVERAGE(F34:AE34)</f>
        <v>7.16666666666667</v>
      </c>
      <c r="AI34" s="14">
        <v>7.21428571428571</v>
      </c>
      <c r="AJ34" s="14">
        <f>RANK(AI34,AI1:AI303)</f>
        <v>90</v>
      </c>
      <c r="AK34" s="3"/>
      <c r="AL34" s="13">
        <f>AVERAGE(F34,G34)</f>
        <v>8</v>
      </c>
      <c r="AM34" s="13">
        <f>RANK(AL34,AL1:AL303)</f>
        <v>34</v>
      </c>
      <c r="AN34" s="13">
        <v>7</v>
      </c>
      <c r="AO34" s="13">
        <f>AVERAGE(H34,I34)</f>
        <v>6</v>
      </c>
      <c r="AP34" s="13">
        <f>RANK(AO34,AO1:AO303)</f>
        <v>156</v>
      </c>
      <c r="AQ34" s="3"/>
      <c r="AR34" s="3"/>
      <c r="AS34" s="3"/>
      <c r="AT34" s="13">
        <f>AVERAGE(L34,M34)</f>
        <v>9</v>
      </c>
      <c r="AU34" s="13">
        <f>RANK(AT34,AT1:AT303)</f>
        <v>1</v>
      </c>
      <c r="AV34" s="13">
        <v>1</v>
      </c>
      <c r="AW34" s="3"/>
      <c r="AX34" s="3"/>
      <c r="AY34" s="3"/>
      <c r="AZ34" s="13">
        <f>AVERAGE(R34,S34)</f>
        <v>7.5</v>
      </c>
      <c r="BA34" s="13">
        <f>RANK(AZ34,AZ1:AZ303)</f>
        <v>59</v>
      </c>
      <c r="BB34" s="13">
        <v>7</v>
      </c>
      <c r="BC34" s="13">
        <f>AVERAGE(T34,U34)</f>
        <v>5</v>
      </c>
      <c r="BD34" s="13">
        <f>RANK(BC34,BC1:BC303)</f>
        <v>210</v>
      </c>
      <c r="BE34" s="3"/>
      <c r="BF34" s="13">
        <f>AVERAGE(V34,W34)</f>
        <v>6</v>
      </c>
      <c r="BG34" s="13">
        <f>RANK(BF34,BF1:BF303)</f>
        <v>69</v>
      </c>
      <c r="BH34" s="3"/>
      <c r="BI34" s="13">
        <f>AVERAGE(X34,Y34)</f>
        <v>7.5</v>
      </c>
      <c r="BJ34" s="13">
        <f>RANK(BI34,BI1:BI303)</f>
        <v>36</v>
      </c>
      <c r="BK34" s="13">
        <v>7</v>
      </c>
      <c r="BL34" s="3"/>
      <c r="BM34" s="3"/>
      <c r="BN34" s="13">
        <f>AVERAGE(AB34,AC34)</f>
        <v>8</v>
      </c>
      <c r="BO34" s="13">
        <f>RANK(BN34,BN1:BN303)</f>
        <v>25</v>
      </c>
      <c r="BP34" s="13">
        <v>4</v>
      </c>
      <c r="BQ34" s="13">
        <f>AVERAGE(AD34,AE34)</f>
        <v>7.5</v>
      </c>
      <c r="BR34" s="13">
        <f>RANK(BQ34,BQ1:BQ303)</f>
        <v>12</v>
      </c>
      <c r="BS34" s="3"/>
      <c r="BT34" s="3"/>
      <c r="BU34" s="3"/>
      <c r="BV34" s="15">
        <f>(SUM(G34,I34,K34,M34,O34,Q34,S34,U34,W34,Y34,AA34,AC34,AE34,AG34)-SUM(F34,H34,J34,L34,N34,P34,R34,T34,V34,X34,Z34,AB34,AD34,AF34))/9</f>
        <v>0.333333333333333</v>
      </c>
    </row>
    <row r="35" ht="13.65" customHeight="1">
      <c r="A35" s="3"/>
      <c r="B35" s="12">
        <v>36526</v>
      </c>
      <c r="C35" t="s" s="2">
        <v>85</v>
      </c>
      <c r="D35" t="s" s="6">
        <v>86</v>
      </c>
      <c r="E35" t="s" s="6">
        <v>7</v>
      </c>
      <c r="F35" s="13">
        <v>7</v>
      </c>
      <c r="G35" s="13">
        <v>7</v>
      </c>
      <c r="H35" s="3"/>
      <c r="I35" s="3"/>
      <c r="J35" s="3"/>
      <c r="K35" s="3"/>
      <c r="L35" s="13">
        <v>7</v>
      </c>
      <c r="M35" s="13">
        <v>7</v>
      </c>
      <c r="N35" s="3"/>
      <c r="O35" s="3"/>
      <c r="P35" s="13">
        <v>8</v>
      </c>
      <c r="Q35" s="13">
        <v>8</v>
      </c>
      <c r="R35" s="13">
        <v>8</v>
      </c>
      <c r="S35" s="13">
        <v>8</v>
      </c>
      <c r="T35" s="13">
        <v>7</v>
      </c>
      <c r="U35" s="13">
        <v>7</v>
      </c>
      <c r="V35" s="3"/>
      <c r="W35" s="3"/>
      <c r="X35" s="13">
        <v>7</v>
      </c>
      <c r="Y35" s="13">
        <v>7</v>
      </c>
      <c r="Z35" s="3"/>
      <c r="AA35" s="3"/>
      <c r="AB35" s="13">
        <v>7</v>
      </c>
      <c r="AC35" s="13">
        <v>7</v>
      </c>
      <c r="AD35" s="3"/>
      <c r="AE35" s="3"/>
      <c r="AF35" s="3"/>
      <c r="AG35" s="3"/>
      <c r="AH35" s="14">
        <f>AVERAGE(F35:AE35)</f>
        <v>7.28571428571429</v>
      </c>
      <c r="AI35" s="14">
        <v>7.2</v>
      </c>
      <c r="AJ35" s="14">
        <f>RANK(AI35,AI1:AI303)</f>
        <v>93</v>
      </c>
      <c r="AK35" s="3"/>
      <c r="AL35" s="13">
        <f>AVERAGE(F35,G35)</f>
        <v>7</v>
      </c>
      <c r="AM35" s="13">
        <f>RANK(AL35,AL1:AL303)</f>
        <v>116</v>
      </c>
      <c r="AN35" s="13">
        <v>10</v>
      </c>
      <c r="AO35" s="3"/>
      <c r="AP35" s="3"/>
      <c r="AQ35" s="13">
        <v>4</v>
      </c>
      <c r="AR35" s="3"/>
      <c r="AS35" s="3"/>
      <c r="AT35" s="13">
        <f>AVERAGE(L35,M35)</f>
        <v>7</v>
      </c>
      <c r="AU35" s="13">
        <f>RANK(AT35,AT1:AT303)</f>
        <v>79</v>
      </c>
      <c r="AV35" s="13">
        <v>3</v>
      </c>
      <c r="AW35" s="13">
        <f>AVERAGE(P35,Q35)</f>
        <v>8</v>
      </c>
      <c r="AX35" s="13">
        <f>RANK(AW35,AW1:AW303)</f>
        <v>32</v>
      </c>
      <c r="AY35" s="13">
        <v>2</v>
      </c>
      <c r="AZ35" s="13">
        <f>AVERAGE(R35,S35)</f>
        <v>8</v>
      </c>
      <c r="BA35" s="13">
        <f>RANK(AZ35,AZ1:AZ303)</f>
        <v>19</v>
      </c>
      <c r="BB35" s="13">
        <v>2</v>
      </c>
      <c r="BC35" s="13">
        <f>AVERAGE(T35,U35)</f>
        <v>7</v>
      </c>
      <c r="BD35" s="13">
        <f>RANK(BC35,BC1:BC303)</f>
        <v>65</v>
      </c>
      <c r="BE35" s="3"/>
      <c r="BF35" s="3"/>
      <c r="BG35" s="3"/>
      <c r="BH35" s="3"/>
      <c r="BI35" s="13">
        <f>AVERAGE(X35,Y35)</f>
        <v>7</v>
      </c>
      <c r="BJ35" s="13">
        <f>RANK(BI35,BI1:BI303)</f>
        <v>48</v>
      </c>
      <c r="BK35" s="13">
        <v>2</v>
      </c>
      <c r="BL35" s="3"/>
      <c r="BM35" s="3"/>
      <c r="BN35" s="13">
        <f>AVERAGE(AB35,AC35)</f>
        <v>7</v>
      </c>
      <c r="BO35" s="13">
        <f>RANK(BN35,BN1:BN303)</f>
        <v>87</v>
      </c>
      <c r="BP35" s="13">
        <v>7</v>
      </c>
      <c r="BQ35" s="3"/>
      <c r="BR35" s="3"/>
      <c r="BS35" s="3"/>
      <c r="BT35" s="3"/>
      <c r="BU35" s="3"/>
      <c r="BV35" s="15">
        <f>(SUM(G35,I35,K35,M35,O35,Q35,S35,U35,W35,Y35,AA35,AC35,AE35,AG35)-SUM(F35,H35,J35,L35,N35,P35,R35,T35,V35,X35,Z35,AB35,AD35,AF35))/7</f>
        <v>0</v>
      </c>
    </row>
    <row r="36" ht="13.65" customHeight="1">
      <c r="A36" s="3"/>
      <c r="B36" s="12">
        <v>36557</v>
      </c>
      <c r="C36" t="s" s="2">
        <v>87</v>
      </c>
      <c r="D36" t="s" s="6">
        <v>88</v>
      </c>
      <c r="E36" t="s" s="6">
        <v>3</v>
      </c>
      <c r="F36" s="13">
        <v>5</v>
      </c>
      <c r="G36" s="13">
        <v>5</v>
      </c>
      <c r="H36" s="13">
        <v>8</v>
      </c>
      <c r="I36" s="13">
        <v>8</v>
      </c>
      <c r="J36" s="3"/>
      <c r="K36" s="3"/>
      <c r="L36" s="3"/>
      <c r="M36" s="3"/>
      <c r="N36" s="3"/>
      <c r="O36" s="3"/>
      <c r="P36" s="13">
        <v>6</v>
      </c>
      <c r="Q36" s="13">
        <v>6</v>
      </c>
      <c r="R36" s="3"/>
      <c r="S36" s="3"/>
      <c r="T36" s="13">
        <v>5</v>
      </c>
      <c r="U36" s="13">
        <v>5</v>
      </c>
      <c r="V36" s="13">
        <v>6</v>
      </c>
      <c r="W36" s="13">
        <v>6</v>
      </c>
      <c r="X36" s="13">
        <v>6</v>
      </c>
      <c r="Y36" s="13">
        <v>6</v>
      </c>
      <c r="Z36" s="3"/>
      <c r="AA36" s="3"/>
      <c r="AB36" s="13">
        <v>6</v>
      </c>
      <c r="AC36" s="13">
        <v>6</v>
      </c>
      <c r="AD36" s="3"/>
      <c r="AE36" s="3"/>
      <c r="AF36" s="3"/>
      <c r="AG36" s="3"/>
      <c r="AH36" s="14">
        <f>AVERAGE(F36:AE36)</f>
        <v>6</v>
      </c>
      <c r="AI36" s="14">
        <v>5.8</v>
      </c>
      <c r="AJ36" s="14">
        <f>RANK(AI36,AI1:AI303)</f>
        <v>249</v>
      </c>
      <c r="AK36" s="3"/>
      <c r="AL36" s="13">
        <f>AVERAGE(F36,G36)</f>
        <v>5</v>
      </c>
      <c r="AM36" s="13">
        <f>RANK(AL36,AL1:AL303)</f>
        <v>240</v>
      </c>
      <c r="AN36" s="3"/>
      <c r="AO36" s="13">
        <f>AVERAGE(H36,I36)</f>
        <v>8</v>
      </c>
      <c r="AP36" s="13">
        <f>RANK(AO36,AO1:AO303)</f>
        <v>24</v>
      </c>
      <c r="AQ36" s="13">
        <v>6</v>
      </c>
      <c r="AR36" s="3"/>
      <c r="AS36" s="3"/>
      <c r="AT36" s="3"/>
      <c r="AU36" s="3"/>
      <c r="AV36" s="3"/>
      <c r="AW36" s="13">
        <f>AVERAGE(P36,Q36)</f>
        <v>6</v>
      </c>
      <c r="AX36" s="13">
        <f>RANK(AW36,AW1:AW303)</f>
        <v>192</v>
      </c>
      <c r="AY36" s="3"/>
      <c r="AZ36" s="3"/>
      <c r="BA36" s="3"/>
      <c r="BB36" s="3"/>
      <c r="BC36" s="13">
        <f>AVERAGE(T36,U36)</f>
        <v>5</v>
      </c>
      <c r="BD36" s="13">
        <f>RANK(BC36,BC1:BC303)</f>
        <v>210</v>
      </c>
      <c r="BE36" s="3"/>
      <c r="BF36" s="13">
        <f>AVERAGE(V36,W36)</f>
        <v>6</v>
      </c>
      <c r="BG36" s="13">
        <f>RANK(BF36,BF1:BF303)</f>
        <v>69</v>
      </c>
      <c r="BH36" s="3"/>
      <c r="BI36" s="13">
        <f>AVERAGE(X36,Y36)</f>
        <v>6</v>
      </c>
      <c r="BJ36" s="13">
        <f>RANK(BI36,BI1:BI303)</f>
        <v>78</v>
      </c>
      <c r="BK36" s="3"/>
      <c r="BL36" s="3"/>
      <c r="BM36" s="3"/>
      <c r="BN36" s="13">
        <f>AVERAGE(AB36,AC36)</f>
        <v>6</v>
      </c>
      <c r="BO36" s="13">
        <f>RANK(BN36,BN1:BN303)</f>
        <v>158</v>
      </c>
      <c r="BP36" s="3"/>
      <c r="BQ36" s="3"/>
      <c r="BR36" s="3"/>
      <c r="BS36" s="3"/>
      <c r="BT36" s="3"/>
      <c r="BU36" s="3"/>
      <c r="BV36" s="15">
        <f>(SUM(G36,I36,K36,M36,O36,Q36,S36,U36,W36,Y36,AA36,AC36,AE36,AG36)-SUM(F36,H36,J36,L36,N36,P36,R36,T36,V36,X36,Z36,AB36,AD36,AF36))/7</f>
        <v>0</v>
      </c>
    </row>
    <row r="37" ht="13.65" customHeight="1">
      <c r="A37" s="3"/>
      <c r="B37" s="12">
        <v>36586</v>
      </c>
      <c r="C37" t="s" s="2">
        <v>89</v>
      </c>
      <c r="D37" t="s" s="6">
        <v>26</v>
      </c>
      <c r="E37" t="s" s="6">
        <v>2</v>
      </c>
      <c r="F37" s="13">
        <v>7</v>
      </c>
      <c r="G37" s="13">
        <v>7</v>
      </c>
      <c r="H37" s="13">
        <v>4</v>
      </c>
      <c r="I37" s="13">
        <v>4</v>
      </c>
      <c r="J37" s="3"/>
      <c r="K37" s="3"/>
      <c r="L37" s="13">
        <v>5</v>
      </c>
      <c r="M37" s="13">
        <v>5</v>
      </c>
      <c r="N37" s="3"/>
      <c r="O37" s="3"/>
      <c r="P37" s="3"/>
      <c r="Q37" s="3"/>
      <c r="R37" s="3"/>
      <c r="S37" s="3"/>
      <c r="T37" s="13">
        <v>4</v>
      </c>
      <c r="U37" s="13">
        <v>4</v>
      </c>
      <c r="V37" s="3"/>
      <c r="W37" s="3"/>
      <c r="X37" s="13">
        <v>6</v>
      </c>
      <c r="Y37" s="13">
        <v>5</v>
      </c>
      <c r="Z37" s="3"/>
      <c r="AA37" s="3"/>
      <c r="AB37" s="13">
        <v>5</v>
      </c>
      <c r="AC37" s="13">
        <v>5</v>
      </c>
      <c r="AD37" s="13">
        <v>5</v>
      </c>
      <c r="AE37" s="13">
        <v>5</v>
      </c>
      <c r="AF37" s="3"/>
      <c r="AG37" s="3"/>
      <c r="AH37" s="14">
        <f>AVERAGE(F37:AE37)</f>
        <v>5.07142857142857</v>
      </c>
      <c r="AI37" s="14">
        <v>4.9</v>
      </c>
      <c r="AJ37" s="14">
        <f>RANK(AI37,AI1:AI303)</f>
        <v>279</v>
      </c>
      <c r="AK37" s="3"/>
      <c r="AL37" s="13">
        <f>AVERAGE(F37,G37)</f>
        <v>7</v>
      </c>
      <c r="AM37" s="13">
        <f>RANK(AL37,AL1:AL303)</f>
        <v>116</v>
      </c>
      <c r="AN37" s="3"/>
      <c r="AO37" s="13">
        <f>AVERAGE(H37,I37)</f>
        <v>4</v>
      </c>
      <c r="AP37" s="13">
        <f>RANK(AO37,AO1:AO303)</f>
        <v>244</v>
      </c>
      <c r="AQ37" s="3"/>
      <c r="AR37" s="3"/>
      <c r="AS37" s="3"/>
      <c r="AT37" s="13">
        <f>AVERAGE(L37,M37)</f>
        <v>5</v>
      </c>
      <c r="AU37" s="13">
        <f>RANK(AT37,AT1:AT303)</f>
        <v>182</v>
      </c>
      <c r="AV37" s="3"/>
      <c r="AW37" s="3"/>
      <c r="AX37" s="3"/>
      <c r="AY37" s="3"/>
      <c r="AZ37" s="3"/>
      <c r="BA37" s="3"/>
      <c r="BB37" s="3"/>
      <c r="BC37" s="13">
        <f>AVERAGE(T37,U37)</f>
        <v>4</v>
      </c>
      <c r="BD37" s="13">
        <f>RANK(BC37,BC1:BC303)</f>
        <v>259</v>
      </c>
      <c r="BE37" s="3"/>
      <c r="BF37" s="3"/>
      <c r="BG37" s="3"/>
      <c r="BH37" s="3"/>
      <c r="BI37" s="13">
        <f>AVERAGE(X37,Y37)</f>
        <v>5.5</v>
      </c>
      <c r="BJ37" s="13">
        <f>RANK(BI37,BI1:BI303)</f>
        <v>107</v>
      </c>
      <c r="BK37" s="3"/>
      <c r="BL37" s="3"/>
      <c r="BM37" s="3"/>
      <c r="BN37" s="13">
        <f>AVERAGE(AB37,AC37)</f>
        <v>5</v>
      </c>
      <c r="BO37" s="13">
        <f>RANK(BN37,BN1:BN303)</f>
        <v>213</v>
      </c>
      <c r="BP37" s="3"/>
      <c r="BQ37" s="13">
        <f>AVERAGE(AD37,AE37)</f>
        <v>5</v>
      </c>
      <c r="BR37" s="13">
        <f>RANK(BQ37,BQ1:BQ303)</f>
        <v>29</v>
      </c>
      <c r="BS37" s="3"/>
      <c r="BT37" s="3"/>
      <c r="BU37" s="3"/>
      <c r="BV37" s="15">
        <f>(SUM(G37,I37,K37,M37,O37,Q37,S37,U37,W37,Y37,AA37,AC37,AE37,AG37)-SUM(F37,H37,J37,L37,N37,P37,R37,T37,V37,X37,Z37,AB37,AD37,AF37))/7</f>
        <v>-0.142857142857143</v>
      </c>
    </row>
    <row r="38" ht="13.65" customHeight="1">
      <c r="A38" s="3"/>
      <c r="B38" s="12">
        <v>36586</v>
      </c>
      <c r="C38" t="s" s="2">
        <v>90</v>
      </c>
      <c r="D38" t="s" s="6">
        <v>91</v>
      </c>
      <c r="E38" t="s" s="6">
        <v>12</v>
      </c>
      <c r="F38" s="13">
        <v>5</v>
      </c>
      <c r="G38" s="13">
        <v>6</v>
      </c>
      <c r="H38" s="13">
        <v>5</v>
      </c>
      <c r="I38" s="13">
        <v>4</v>
      </c>
      <c r="J38" s="3"/>
      <c r="K38" s="3"/>
      <c r="L38" s="13">
        <v>6</v>
      </c>
      <c r="M38" s="13">
        <v>6</v>
      </c>
      <c r="N38" s="3"/>
      <c r="O38" s="3"/>
      <c r="P38" s="13">
        <v>6</v>
      </c>
      <c r="Q38" s="13">
        <v>6</v>
      </c>
      <c r="R38" s="3"/>
      <c r="S38" s="3"/>
      <c r="T38" s="13">
        <v>7</v>
      </c>
      <c r="U38" s="13">
        <v>6</v>
      </c>
      <c r="V38" s="13">
        <v>5</v>
      </c>
      <c r="W38" s="13">
        <v>6</v>
      </c>
      <c r="X38" s="13">
        <v>6</v>
      </c>
      <c r="Y38" s="13">
        <v>6</v>
      </c>
      <c r="Z38" s="3"/>
      <c r="AA38" s="3"/>
      <c r="AB38" s="13">
        <v>7</v>
      </c>
      <c r="AC38" s="13">
        <v>7</v>
      </c>
      <c r="AD38" s="13">
        <v>7</v>
      </c>
      <c r="AE38" s="13">
        <v>6</v>
      </c>
      <c r="AF38" s="3"/>
      <c r="AG38" s="3"/>
      <c r="AH38" s="14">
        <f>AVERAGE(F38:AE38)</f>
        <v>5.94444444444444</v>
      </c>
      <c r="AI38" s="14">
        <v>6</v>
      </c>
      <c r="AJ38" s="14">
        <f>RANK(AI38,AI1:AI303)</f>
        <v>237</v>
      </c>
      <c r="AK38" s="3"/>
      <c r="AL38" s="13">
        <f>AVERAGE(F38,G38)</f>
        <v>5.5</v>
      </c>
      <c r="AM38" s="13">
        <f>RANK(AL38,AL1:AL303)</f>
        <v>231</v>
      </c>
      <c r="AN38" s="3"/>
      <c r="AO38" s="13">
        <f>AVERAGE(H38,I38)</f>
        <v>4.5</v>
      </c>
      <c r="AP38" s="13">
        <f>RANK(AO38,AO1:AO303)</f>
        <v>239</v>
      </c>
      <c r="AQ38" s="3"/>
      <c r="AR38" s="3"/>
      <c r="AS38" s="3"/>
      <c r="AT38" s="13">
        <f>AVERAGE(L38,M38)</f>
        <v>6</v>
      </c>
      <c r="AU38" s="13">
        <f>RANK(AT38,AT1:AT303)</f>
        <v>134</v>
      </c>
      <c r="AV38" s="3"/>
      <c r="AW38" s="13">
        <f>AVERAGE(P38,Q38)</f>
        <v>6</v>
      </c>
      <c r="AX38" s="13">
        <f>RANK(AW38,AW1:AW303)</f>
        <v>192</v>
      </c>
      <c r="AY38" s="3"/>
      <c r="AZ38" s="3"/>
      <c r="BA38" s="3"/>
      <c r="BB38" s="13">
        <v>9</v>
      </c>
      <c r="BC38" s="13">
        <f>AVERAGE(T38,U38)</f>
        <v>6.5</v>
      </c>
      <c r="BD38" s="13">
        <f>RANK(BC38,BC1:BC303)</f>
        <v>106</v>
      </c>
      <c r="BE38" s="3"/>
      <c r="BF38" s="13">
        <f>AVERAGE(V38,W38)</f>
        <v>5.5</v>
      </c>
      <c r="BG38" s="13">
        <f>RANK(BF38,BF1:BF303)</f>
        <v>87</v>
      </c>
      <c r="BH38" s="3"/>
      <c r="BI38" s="13">
        <f>AVERAGE(X38,Y38)</f>
        <v>6</v>
      </c>
      <c r="BJ38" s="13">
        <f>RANK(BI38,BI1:BI303)</f>
        <v>78</v>
      </c>
      <c r="BK38" s="3"/>
      <c r="BL38" s="3"/>
      <c r="BM38" s="3"/>
      <c r="BN38" s="13">
        <f>AVERAGE(AB38,AC38)</f>
        <v>7</v>
      </c>
      <c r="BO38" s="13">
        <f>RANK(BN38,BN1:BN303)</f>
        <v>87</v>
      </c>
      <c r="BP38" s="3"/>
      <c r="BQ38" s="13">
        <f>AVERAGE(AD38,AE38)</f>
        <v>6.5</v>
      </c>
      <c r="BR38" s="13">
        <f>RANK(BQ38,BQ1:BQ303)</f>
        <v>20</v>
      </c>
      <c r="BS38" s="3"/>
      <c r="BT38" s="3"/>
      <c r="BU38" s="3"/>
      <c r="BV38" s="15">
        <f>(SUM(G38,I38,K38,M38,O38,Q38,S38,U38,W38,Y38,AA38,AC38,AE38,AG38)-SUM(F38,H38,J38,L38,N38,P38,R38,T38,V38,X38,Z38,AB38,AD38,AF38))/9</f>
        <v>-0.111111111111111</v>
      </c>
    </row>
    <row r="39" ht="13.65" customHeight="1">
      <c r="A39" s="3"/>
      <c r="B39" s="12">
        <v>36647</v>
      </c>
      <c r="C39" t="s" s="2">
        <v>92</v>
      </c>
      <c r="D39" t="s" s="6">
        <v>59</v>
      </c>
      <c r="E39" t="s" s="6">
        <v>10</v>
      </c>
      <c r="F39" s="13">
        <v>8</v>
      </c>
      <c r="G39" s="13">
        <v>8</v>
      </c>
      <c r="H39" s="13">
        <v>6</v>
      </c>
      <c r="I39" s="13">
        <v>6</v>
      </c>
      <c r="J39" s="3"/>
      <c r="K39" s="3"/>
      <c r="L39" s="13">
        <v>6</v>
      </c>
      <c r="M39" s="13">
        <v>6</v>
      </c>
      <c r="N39" s="3"/>
      <c r="O39" s="3"/>
      <c r="P39" s="13">
        <v>7</v>
      </c>
      <c r="Q39" s="13">
        <v>6</v>
      </c>
      <c r="R39" s="13">
        <v>6</v>
      </c>
      <c r="S39" s="13">
        <v>6</v>
      </c>
      <c r="T39" s="13">
        <v>6</v>
      </c>
      <c r="U39" s="13">
        <v>6</v>
      </c>
      <c r="V39" s="13">
        <v>6</v>
      </c>
      <c r="W39" s="13">
        <v>5</v>
      </c>
      <c r="X39" s="13">
        <v>8</v>
      </c>
      <c r="Y39" s="13">
        <v>8</v>
      </c>
      <c r="Z39" s="3"/>
      <c r="AA39" s="3"/>
      <c r="AB39" s="13">
        <v>7</v>
      </c>
      <c r="AC39" s="13">
        <v>7</v>
      </c>
      <c r="AD39" s="13">
        <v>4</v>
      </c>
      <c r="AE39" s="13">
        <v>5</v>
      </c>
      <c r="AF39" s="3"/>
      <c r="AG39" s="3"/>
      <c r="AH39" s="14">
        <f>AVERAGE(F39:AE39)</f>
        <v>6.35</v>
      </c>
      <c r="AI39" s="14">
        <v>6.375</v>
      </c>
      <c r="AJ39" s="14">
        <f>RANK(AI39,AI1:AI303)</f>
        <v>205</v>
      </c>
      <c r="AK39" s="3"/>
      <c r="AL39" s="13">
        <f>AVERAGE(F39,G39)</f>
        <v>8</v>
      </c>
      <c r="AM39" s="13">
        <f>RANK(AL39,AL1:AL303)</f>
        <v>34</v>
      </c>
      <c r="AN39" s="13">
        <v>4</v>
      </c>
      <c r="AO39" s="13">
        <f>AVERAGE(H39,I39)</f>
        <v>6</v>
      </c>
      <c r="AP39" s="13">
        <f>RANK(AO39,AO1:AO303)</f>
        <v>156</v>
      </c>
      <c r="AQ39" s="3"/>
      <c r="AR39" s="3"/>
      <c r="AS39" s="3"/>
      <c r="AT39" s="13">
        <f>AVERAGE(L39,M39)</f>
        <v>6</v>
      </c>
      <c r="AU39" s="13">
        <f>RANK(AT39,AT1:AT303)</f>
        <v>134</v>
      </c>
      <c r="AV39" s="13">
        <v>10</v>
      </c>
      <c r="AW39" s="13">
        <f>AVERAGE(P39,Q39)</f>
        <v>6.5</v>
      </c>
      <c r="AX39" s="13">
        <f>RANK(AW39,AW1:AW303)</f>
        <v>172</v>
      </c>
      <c r="AY39" s="3"/>
      <c r="AZ39" s="13">
        <f>AVERAGE(R39,S39)</f>
        <v>6</v>
      </c>
      <c r="BA39" s="13">
        <f>RANK(AZ39,AZ1:AZ303)</f>
        <v>129</v>
      </c>
      <c r="BB39" s="3"/>
      <c r="BC39" s="13">
        <f>AVERAGE(T39,U39)</f>
        <v>6</v>
      </c>
      <c r="BD39" s="13">
        <f>RANK(BC39,BC1:BC303)</f>
        <v>132</v>
      </c>
      <c r="BE39" s="3"/>
      <c r="BF39" s="13">
        <f>AVERAGE(V39,W39)</f>
        <v>5.5</v>
      </c>
      <c r="BG39" s="13">
        <f>RANK(BF39,BF1:BF303)</f>
        <v>87</v>
      </c>
      <c r="BH39" s="3"/>
      <c r="BI39" s="13">
        <f>AVERAGE(X39,Y39)</f>
        <v>8</v>
      </c>
      <c r="BJ39" s="13">
        <f>RANK(BI39,BI1:BI303)</f>
        <v>18</v>
      </c>
      <c r="BK39" s="3"/>
      <c r="BL39" s="3"/>
      <c r="BM39" s="3"/>
      <c r="BN39" s="13">
        <f>AVERAGE(AB39,AC39)</f>
        <v>7</v>
      </c>
      <c r="BO39" s="13">
        <f>RANK(BN39,BN1:BN303)</f>
        <v>87</v>
      </c>
      <c r="BP39" s="3"/>
      <c r="BQ39" s="13">
        <f>AVERAGE(AD39,AE39)</f>
        <v>4.5</v>
      </c>
      <c r="BR39" s="13">
        <f>RANK(BQ39,BQ1:BQ303)</f>
        <v>32</v>
      </c>
      <c r="BS39" s="3"/>
      <c r="BT39" s="3"/>
      <c r="BU39" s="3"/>
      <c r="BV39" s="15">
        <f>(SUM(G39,I39,K39,M39,O39,Q39,S39,U39,W39,Y39,AA39,AC39,AE39,AG39)-SUM(F39,H39,J39,L39,N39,P39,R39,T39,V39,X39,Z39,AB39,AD39,AF39))/10</f>
        <v>-0.1</v>
      </c>
    </row>
    <row r="40" ht="13.65" customHeight="1">
      <c r="A40" s="3"/>
      <c r="B40" s="12">
        <v>36708</v>
      </c>
      <c r="C40" t="s" s="2">
        <v>93</v>
      </c>
      <c r="D40" t="s" s="6">
        <v>94</v>
      </c>
      <c r="E40" t="s" s="6">
        <v>6</v>
      </c>
      <c r="F40" s="13">
        <v>6</v>
      </c>
      <c r="G40" s="13">
        <v>6</v>
      </c>
      <c r="H40" s="13">
        <v>5</v>
      </c>
      <c r="I40" s="13">
        <v>5</v>
      </c>
      <c r="J40" s="3"/>
      <c r="K40" s="3"/>
      <c r="L40" s="13">
        <v>5</v>
      </c>
      <c r="M40" s="13">
        <v>5</v>
      </c>
      <c r="N40" s="3"/>
      <c r="O40" s="3"/>
      <c r="P40" s="13">
        <v>7</v>
      </c>
      <c r="Q40" s="13">
        <v>7</v>
      </c>
      <c r="R40" s="3"/>
      <c r="S40" s="3"/>
      <c r="T40" s="13">
        <v>5</v>
      </c>
      <c r="U40" s="13">
        <v>5</v>
      </c>
      <c r="V40" s="13">
        <v>6</v>
      </c>
      <c r="W40" s="13">
        <v>6</v>
      </c>
      <c r="X40" s="13">
        <v>6</v>
      </c>
      <c r="Y40" s="13">
        <v>6</v>
      </c>
      <c r="Z40" s="3"/>
      <c r="AA40" s="3"/>
      <c r="AB40" s="13">
        <v>6</v>
      </c>
      <c r="AC40" s="13">
        <v>6</v>
      </c>
      <c r="AD40" s="13">
        <v>7</v>
      </c>
      <c r="AE40" s="13">
        <v>6</v>
      </c>
      <c r="AF40" s="3"/>
      <c r="AG40" s="3"/>
      <c r="AH40" s="14">
        <f>AVERAGE(F40:AE40)</f>
        <v>5.83333333333333</v>
      </c>
      <c r="AI40" s="14">
        <v>5.78571428571429</v>
      </c>
      <c r="AJ40" s="14">
        <f>RANK(AI40,AI1:AI303)</f>
        <v>250</v>
      </c>
      <c r="AK40" s="3"/>
      <c r="AL40" s="13">
        <f>AVERAGE(F40,G40)</f>
        <v>6</v>
      </c>
      <c r="AM40" s="13">
        <f>RANK(AL40,AL1:AL303)</f>
        <v>199</v>
      </c>
      <c r="AN40" s="3"/>
      <c r="AO40" s="13">
        <f>AVERAGE(H40,I40)</f>
        <v>5</v>
      </c>
      <c r="AP40" s="13">
        <f>RANK(AO40,AO1:AO303)</f>
        <v>218</v>
      </c>
      <c r="AQ40" s="3"/>
      <c r="AR40" s="3"/>
      <c r="AS40" s="3"/>
      <c r="AT40" s="13">
        <f>AVERAGE(L40,M40)</f>
        <v>5</v>
      </c>
      <c r="AU40" s="13">
        <f>RANK(AT40,AT1:AT303)</f>
        <v>182</v>
      </c>
      <c r="AV40" s="3"/>
      <c r="AW40" s="13">
        <f>AVERAGE(P40,Q40)</f>
        <v>7</v>
      </c>
      <c r="AX40" s="13">
        <f>RANK(AW40,AW1:AW303)</f>
        <v>123</v>
      </c>
      <c r="AY40" s="3"/>
      <c r="AZ40" s="3"/>
      <c r="BA40" s="3"/>
      <c r="BB40" s="3"/>
      <c r="BC40" s="13">
        <f>AVERAGE(T40,U40)</f>
        <v>5</v>
      </c>
      <c r="BD40" s="13">
        <f>RANK(BC40,BC1:BC303)</f>
        <v>210</v>
      </c>
      <c r="BE40" s="3"/>
      <c r="BF40" s="13">
        <f>AVERAGE(V40,W40)</f>
        <v>6</v>
      </c>
      <c r="BG40" s="13">
        <f>RANK(BF40,BF1:BF303)</f>
        <v>69</v>
      </c>
      <c r="BH40" s="3"/>
      <c r="BI40" s="13">
        <f>AVERAGE(X40,Y40)</f>
        <v>6</v>
      </c>
      <c r="BJ40" s="13">
        <f>RANK(BI40,BI1:BI303)</f>
        <v>78</v>
      </c>
      <c r="BK40" s="3"/>
      <c r="BL40" s="3"/>
      <c r="BM40" s="3"/>
      <c r="BN40" s="13">
        <f>AVERAGE(AB40,AC40)</f>
        <v>6</v>
      </c>
      <c r="BO40" s="13">
        <f>RANK(BN40,BN1:BN303)</f>
        <v>158</v>
      </c>
      <c r="BP40" s="3"/>
      <c r="BQ40" s="13">
        <f>AVERAGE(AD40,AE40)</f>
        <v>6.5</v>
      </c>
      <c r="BR40" s="13">
        <f>RANK(BQ40,BQ1:BQ303)</f>
        <v>20</v>
      </c>
      <c r="BS40" s="3"/>
      <c r="BT40" s="3"/>
      <c r="BU40" s="3"/>
      <c r="BV40" s="15">
        <f>(SUM(G40,I40,K40,M40,O40,Q40,S40,U40,W40,Y40,AA40,AC40,AE40,AG40)-SUM(F40,H40,J40,L40,N40,P40,R40,T40,V40,X40,Z40,AB40,AD40,AF40))/9</f>
        <v>-0.111111111111111</v>
      </c>
    </row>
    <row r="41" ht="13.65" customHeight="1">
      <c r="A41" s="3"/>
      <c r="B41" s="12">
        <v>36739</v>
      </c>
      <c r="C41" t="s" s="2">
        <v>95</v>
      </c>
      <c r="D41" t="s" s="6">
        <v>96</v>
      </c>
      <c r="E41" t="s" s="6">
        <v>13</v>
      </c>
      <c r="F41" s="13">
        <v>6</v>
      </c>
      <c r="G41" s="13">
        <v>6</v>
      </c>
      <c r="H41" s="13">
        <v>6</v>
      </c>
      <c r="I41" s="13">
        <v>6</v>
      </c>
      <c r="J41" s="3"/>
      <c r="K41" s="3"/>
      <c r="L41" s="13">
        <v>6</v>
      </c>
      <c r="M41" s="13">
        <v>6</v>
      </c>
      <c r="N41" s="3"/>
      <c r="O41" s="3"/>
      <c r="P41" s="13">
        <v>5</v>
      </c>
      <c r="Q41" s="13">
        <v>5</v>
      </c>
      <c r="R41" s="3"/>
      <c r="S41" s="3"/>
      <c r="T41" s="13">
        <v>5</v>
      </c>
      <c r="U41" s="13">
        <v>5</v>
      </c>
      <c r="V41" s="13">
        <v>8</v>
      </c>
      <c r="W41" s="13">
        <v>8</v>
      </c>
      <c r="X41" s="13">
        <v>6</v>
      </c>
      <c r="Y41" s="13">
        <v>6</v>
      </c>
      <c r="Z41" s="3"/>
      <c r="AA41" s="3"/>
      <c r="AB41" s="13">
        <v>8</v>
      </c>
      <c r="AC41" s="13">
        <v>8</v>
      </c>
      <c r="AD41" s="13">
        <v>8</v>
      </c>
      <c r="AE41" s="13">
        <v>8</v>
      </c>
      <c r="AF41" s="3"/>
      <c r="AG41" s="3"/>
      <c r="AH41" s="14">
        <f>AVERAGE(F41:AE41)</f>
        <v>6.44444444444444</v>
      </c>
      <c r="AI41" s="14">
        <v>6.42857142857143</v>
      </c>
      <c r="AJ41" s="14">
        <f>RANK(AI41,AI1:AI303)</f>
        <v>198</v>
      </c>
      <c r="AK41" s="3"/>
      <c r="AL41" s="13">
        <f>AVERAGE(F41,G41)</f>
        <v>6</v>
      </c>
      <c r="AM41" s="13">
        <f>RANK(AL41,AL1:AL303)</f>
        <v>199</v>
      </c>
      <c r="AN41" s="3"/>
      <c r="AO41" s="13">
        <f>AVERAGE(H41,I41)</f>
        <v>6</v>
      </c>
      <c r="AP41" s="13">
        <f>RANK(AO41,AO1:AO303)</f>
        <v>156</v>
      </c>
      <c r="AQ41" s="3"/>
      <c r="AR41" s="3"/>
      <c r="AS41" s="3"/>
      <c r="AT41" s="13">
        <f>AVERAGE(L41,M41)</f>
        <v>6</v>
      </c>
      <c r="AU41" s="13">
        <f>RANK(AT41,AT1:AT303)</f>
        <v>134</v>
      </c>
      <c r="AV41" s="3"/>
      <c r="AW41" s="13">
        <f>AVERAGE(P41,Q41)</f>
        <v>5</v>
      </c>
      <c r="AX41" s="13">
        <f>RANK(AW41,AW1:AW303)</f>
        <v>218</v>
      </c>
      <c r="AY41" s="3"/>
      <c r="AZ41" s="3"/>
      <c r="BA41" s="3"/>
      <c r="BB41" s="3"/>
      <c r="BC41" s="13">
        <f>AVERAGE(T41,U41)</f>
        <v>5</v>
      </c>
      <c r="BD41" s="13">
        <f>RANK(BC41,BC1:BC303)</f>
        <v>210</v>
      </c>
      <c r="BE41" s="3"/>
      <c r="BF41" s="13">
        <f>AVERAGE(V41,W41)</f>
        <v>8</v>
      </c>
      <c r="BG41" s="13">
        <f>RANK(BF41,BF1:BF303)</f>
        <v>18</v>
      </c>
      <c r="BH41" s="3"/>
      <c r="BI41" s="13">
        <f>AVERAGE(X41,Y41)</f>
        <v>6</v>
      </c>
      <c r="BJ41" s="13">
        <f>RANK(BI41,BI1:BI303)</f>
        <v>78</v>
      </c>
      <c r="BK41" s="3"/>
      <c r="BL41" s="3"/>
      <c r="BM41" s="3"/>
      <c r="BN41" s="13">
        <f>AVERAGE(AB41,AC41)</f>
        <v>8</v>
      </c>
      <c r="BO41" s="13">
        <f>RANK(BN41,BN1:BN303)</f>
        <v>25</v>
      </c>
      <c r="BP41" s="3"/>
      <c r="BQ41" s="13">
        <f>AVERAGE(AD41,AE41)</f>
        <v>8</v>
      </c>
      <c r="BR41" s="13">
        <f>RANK(BQ41,BQ1:BQ303)</f>
        <v>6</v>
      </c>
      <c r="BS41" s="3"/>
      <c r="BT41" s="3"/>
      <c r="BU41" s="3"/>
      <c r="BV41" s="15">
        <f>(SUM(G41,I41,K41,M41,O41,Q41,S41,U41,W41,Y41,AA41,AC41,AE41,AG41)-SUM(F41,H41,J41,L41,N41,P41,R41,T41,V41,X41,Z41,AB41,AD41,AF41))/7</f>
        <v>0</v>
      </c>
    </row>
    <row r="42" ht="13.65" customHeight="1">
      <c r="A42" s="3"/>
      <c r="B42" s="12">
        <v>36770</v>
      </c>
      <c r="C42" t="s" s="2">
        <v>97</v>
      </c>
      <c r="D42" t="s" s="6">
        <v>98</v>
      </c>
      <c r="E42" t="s" s="6">
        <v>8</v>
      </c>
      <c r="F42" s="13">
        <v>4</v>
      </c>
      <c r="G42" s="13">
        <v>3</v>
      </c>
      <c r="H42" s="13">
        <v>9</v>
      </c>
      <c r="I42" s="13">
        <v>9</v>
      </c>
      <c r="J42" s="3"/>
      <c r="K42" s="3"/>
      <c r="L42" s="3"/>
      <c r="M42" s="3"/>
      <c r="N42" s="3"/>
      <c r="O42" s="3"/>
      <c r="P42" s="13">
        <v>7</v>
      </c>
      <c r="Q42" s="13">
        <v>7</v>
      </c>
      <c r="R42" s="13">
        <v>6</v>
      </c>
      <c r="S42" s="13">
        <v>7</v>
      </c>
      <c r="T42" s="13">
        <v>7</v>
      </c>
      <c r="U42" s="13">
        <v>7</v>
      </c>
      <c r="V42" s="13">
        <v>4</v>
      </c>
      <c r="W42" s="13">
        <v>4</v>
      </c>
      <c r="X42" s="13">
        <v>2</v>
      </c>
      <c r="Y42" s="13">
        <v>4</v>
      </c>
      <c r="Z42" s="3"/>
      <c r="AA42" s="3"/>
      <c r="AB42" s="13">
        <v>7</v>
      </c>
      <c r="AC42" s="13">
        <v>7</v>
      </c>
      <c r="AD42" s="13">
        <v>5</v>
      </c>
      <c r="AE42" s="13">
        <v>5</v>
      </c>
      <c r="AF42" s="3"/>
      <c r="AG42" s="3"/>
      <c r="AH42" s="14">
        <f>AVERAGE(F42:AE42)</f>
        <v>5.77777777777778</v>
      </c>
      <c r="AI42" s="14">
        <v>5.71428571428571</v>
      </c>
      <c r="AJ42" s="14">
        <f>RANK(AI42,AI1:AI303)</f>
        <v>254</v>
      </c>
      <c r="AK42" s="3"/>
      <c r="AL42" s="13">
        <f>AVERAGE(F42,G42)</f>
        <v>3.5</v>
      </c>
      <c r="AM42" s="13">
        <f>RANK(AL42,AL1:AL303)</f>
        <v>259</v>
      </c>
      <c r="AN42" s="3"/>
      <c r="AO42" s="13">
        <f>AVERAGE(H42,I42)</f>
        <v>9</v>
      </c>
      <c r="AP42" s="13">
        <f>RANK(AO42,AO1:AO303)</f>
        <v>4</v>
      </c>
      <c r="AQ42" s="13">
        <v>3</v>
      </c>
      <c r="AR42" s="3"/>
      <c r="AS42" s="3"/>
      <c r="AT42" s="3"/>
      <c r="AU42" s="3"/>
      <c r="AV42" s="3"/>
      <c r="AW42" s="13">
        <f>AVERAGE(P42,Q42)</f>
        <v>7</v>
      </c>
      <c r="AX42" s="13">
        <f>RANK(AW42,AW1:AW303)</f>
        <v>123</v>
      </c>
      <c r="AY42" s="3"/>
      <c r="AZ42" s="13">
        <f>AVERAGE(R42,S42)</f>
        <v>6.5</v>
      </c>
      <c r="BA42" s="13">
        <f>RANK(AZ42,AZ1:AZ303)</f>
        <v>113</v>
      </c>
      <c r="BB42" s="3"/>
      <c r="BC42" s="13">
        <f>AVERAGE(T42,U42)</f>
        <v>7</v>
      </c>
      <c r="BD42" s="13">
        <f>RANK(BC42,BC1:BC303)</f>
        <v>65</v>
      </c>
      <c r="BE42" s="13">
        <v>8</v>
      </c>
      <c r="BF42" s="13">
        <f>AVERAGE(V42,W42)</f>
        <v>4</v>
      </c>
      <c r="BG42" s="13">
        <f>RANK(BF42,BF1:BF303)</f>
        <v>106</v>
      </c>
      <c r="BH42" s="3"/>
      <c r="BI42" s="13">
        <f>AVERAGE(X42,Y42)</f>
        <v>3</v>
      </c>
      <c r="BJ42" s="13">
        <f>RANK(BI42,BI1:BI303)</f>
        <v>120</v>
      </c>
      <c r="BK42" s="3"/>
      <c r="BL42" s="3"/>
      <c r="BM42" s="3"/>
      <c r="BN42" s="13">
        <f>AVERAGE(AB42,AC42)</f>
        <v>7</v>
      </c>
      <c r="BO42" s="13">
        <f>RANK(BN42,BN1:BN303)</f>
        <v>87</v>
      </c>
      <c r="BP42" s="13">
        <v>10</v>
      </c>
      <c r="BQ42" s="13">
        <f>AVERAGE(AD42,AE42)</f>
        <v>5</v>
      </c>
      <c r="BR42" s="13">
        <f>RANK(BQ42,BQ1:BQ303)</f>
        <v>29</v>
      </c>
      <c r="BS42" s="3"/>
      <c r="BT42" s="3"/>
      <c r="BU42" s="3"/>
      <c r="BV42" s="15">
        <f>(SUM(G42,I42,K42,M42,O42,Q42,S42,U42,W42,Y42,AA42,AC42,AE42,AG42)-SUM(F42,H42,J42,L42,N42,P42,R42,T42,V42,X42,Z42,AB42,AD42,AF42))/9</f>
        <v>0.222222222222222</v>
      </c>
    </row>
    <row r="43" ht="13.65" customHeight="1">
      <c r="A43" s="3"/>
      <c r="B43" s="12">
        <v>36800</v>
      </c>
      <c r="C43" t="s" s="2">
        <v>99</v>
      </c>
      <c r="D43" t="s" s="6">
        <v>100</v>
      </c>
      <c r="E43" t="s" s="6">
        <v>5</v>
      </c>
      <c r="F43" s="13">
        <v>7</v>
      </c>
      <c r="G43" s="13">
        <v>8</v>
      </c>
      <c r="H43" s="13">
        <v>6</v>
      </c>
      <c r="I43" s="13">
        <v>7</v>
      </c>
      <c r="J43" s="3"/>
      <c r="K43" s="3"/>
      <c r="L43" s="13">
        <v>8</v>
      </c>
      <c r="M43" s="13">
        <v>8</v>
      </c>
      <c r="N43" s="3"/>
      <c r="O43" s="3"/>
      <c r="P43" s="13">
        <v>7</v>
      </c>
      <c r="Q43" s="13">
        <v>7</v>
      </c>
      <c r="R43" s="3"/>
      <c r="S43" s="3"/>
      <c r="T43" s="13">
        <v>5</v>
      </c>
      <c r="U43" s="13">
        <v>5</v>
      </c>
      <c r="V43" s="13">
        <v>5</v>
      </c>
      <c r="W43" s="13">
        <v>6</v>
      </c>
      <c r="X43" s="13">
        <v>6</v>
      </c>
      <c r="Y43" s="13">
        <v>6</v>
      </c>
      <c r="Z43" s="3"/>
      <c r="AA43" s="3"/>
      <c r="AB43" s="13">
        <v>6</v>
      </c>
      <c r="AC43" s="13">
        <v>6</v>
      </c>
      <c r="AD43" s="13">
        <v>5</v>
      </c>
      <c r="AE43" s="13">
        <v>3</v>
      </c>
      <c r="AF43" s="3"/>
      <c r="AG43" s="3"/>
      <c r="AH43" s="14">
        <f>AVERAGE(F43:AE43)</f>
        <v>6.16666666666667</v>
      </c>
      <c r="AI43" s="14">
        <v>6.21428571428571</v>
      </c>
      <c r="AJ43" s="14">
        <f>RANK(AI43,AI1:AI303)</f>
        <v>222</v>
      </c>
      <c r="AK43" s="3"/>
      <c r="AL43" s="13">
        <f>AVERAGE(F43,G43)</f>
        <v>7.5</v>
      </c>
      <c r="AM43" s="13">
        <f>RANK(AL43,AL1:AL303)</f>
        <v>81</v>
      </c>
      <c r="AN43" s="3"/>
      <c r="AO43" s="13">
        <f>AVERAGE(H43,I43)</f>
        <v>6.5</v>
      </c>
      <c r="AP43" s="13">
        <f>RANK(AO43,AO1:AO303)</f>
        <v>137</v>
      </c>
      <c r="AQ43" s="3"/>
      <c r="AR43" s="3"/>
      <c r="AS43" s="3"/>
      <c r="AT43" s="13">
        <f>AVERAGE(L43,M43)</f>
        <v>8</v>
      </c>
      <c r="AU43" s="13">
        <f>RANK(AT43,AT1:AT303)</f>
        <v>22</v>
      </c>
      <c r="AV43" s="3"/>
      <c r="AW43" s="13">
        <f>AVERAGE(P43,Q43)</f>
        <v>7</v>
      </c>
      <c r="AX43" s="13">
        <f>RANK(AW43,AW1:AW303)</f>
        <v>123</v>
      </c>
      <c r="AY43" s="3"/>
      <c r="AZ43" s="3"/>
      <c r="BA43" s="3"/>
      <c r="BB43" s="3"/>
      <c r="BC43" s="13">
        <f>AVERAGE(T43,U43)</f>
        <v>5</v>
      </c>
      <c r="BD43" s="13">
        <f>RANK(BC43,BC1:BC303)</f>
        <v>210</v>
      </c>
      <c r="BE43" s="3"/>
      <c r="BF43" s="13">
        <f>AVERAGE(V43,W43)</f>
        <v>5.5</v>
      </c>
      <c r="BG43" s="13">
        <f>RANK(BF43,BF1:BF303)</f>
        <v>87</v>
      </c>
      <c r="BH43" s="3"/>
      <c r="BI43" s="13">
        <f>AVERAGE(X43,Y43)</f>
        <v>6</v>
      </c>
      <c r="BJ43" s="13">
        <f>RANK(BI43,BI1:BI303)</f>
        <v>78</v>
      </c>
      <c r="BK43" s="3"/>
      <c r="BL43" s="3"/>
      <c r="BM43" s="3"/>
      <c r="BN43" s="13">
        <f>AVERAGE(AB43,AC43)</f>
        <v>6</v>
      </c>
      <c r="BO43" s="13">
        <f>RANK(BN43,BN1:BN303)</f>
        <v>158</v>
      </c>
      <c r="BP43" s="3"/>
      <c r="BQ43" s="13">
        <f>AVERAGE(AD43,AE43)</f>
        <v>4</v>
      </c>
      <c r="BR43" s="13">
        <f>RANK(BQ43,BQ1:BQ303)</f>
        <v>34</v>
      </c>
      <c r="BS43" s="3"/>
      <c r="BT43" s="3"/>
      <c r="BU43" s="3"/>
      <c r="BV43" s="15">
        <f>(SUM(G43,I43,K43,M43,O43,Q43,S43,U43,W43,Y43,AA43,AC43,AE43,AG43)-SUM(F43,H43,J43,L43,N43,P43,R43,T43,V43,X43,Z43,AB43,AD43,AF43))/9</f>
        <v>0.111111111111111</v>
      </c>
    </row>
    <row r="44" ht="13.65" customHeight="1">
      <c r="A44" s="3"/>
      <c r="B44" s="12">
        <v>36831</v>
      </c>
      <c r="C44" t="s" s="2">
        <v>101</v>
      </c>
      <c r="D44" t="s" s="6">
        <v>102</v>
      </c>
      <c r="E44" t="s" s="6">
        <v>7</v>
      </c>
      <c r="F44" s="13">
        <v>8</v>
      </c>
      <c r="G44" s="13">
        <v>8</v>
      </c>
      <c r="H44" s="13">
        <v>6</v>
      </c>
      <c r="I44" s="13">
        <v>6</v>
      </c>
      <c r="J44" s="3"/>
      <c r="K44" s="3"/>
      <c r="L44" s="13">
        <v>7</v>
      </c>
      <c r="M44" s="13">
        <v>7</v>
      </c>
      <c r="N44" s="3"/>
      <c r="O44" s="3"/>
      <c r="P44" s="13">
        <v>8</v>
      </c>
      <c r="Q44" s="13">
        <v>9</v>
      </c>
      <c r="R44" s="13">
        <v>8</v>
      </c>
      <c r="S44" s="13">
        <v>8</v>
      </c>
      <c r="T44" s="13">
        <v>7</v>
      </c>
      <c r="U44" s="13">
        <v>7</v>
      </c>
      <c r="V44" s="3"/>
      <c r="W44" s="3"/>
      <c r="X44" s="13">
        <v>7</v>
      </c>
      <c r="Y44" s="13">
        <v>7</v>
      </c>
      <c r="Z44" s="3"/>
      <c r="AA44" s="3"/>
      <c r="AB44" s="13">
        <v>6</v>
      </c>
      <c r="AC44" s="13">
        <v>6</v>
      </c>
      <c r="AD44" s="3"/>
      <c r="AE44" s="3"/>
      <c r="AF44" s="3"/>
      <c r="AG44" s="3"/>
      <c r="AH44" s="14">
        <f>AVERAGE(F44:AE44)</f>
        <v>7.1875</v>
      </c>
      <c r="AI44" s="14">
        <v>7.16666666666667</v>
      </c>
      <c r="AJ44" s="14">
        <f>RANK(AI44,AI1:AI303)</f>
        <v>100</v>
      </c>
      <c r="AK44" s="3"/>
      <c r="AL44" s="13">
        <f>AVERAGE(F44,G44)</f>
        <v>8</v>
      </c>
      <c r="AM44" s="13">
        <f>RANK(AL44,AL1:AL303)</f>
        <v>34</v>
      </c>
      <c r="AN44" s="13">
        <v>9</v>
      </c>
      <c r="AO44" s="13">
        <f>AVERAGE(H44,I44)</f>
        <v>6</v>
      </c>
      <c r="AP44" s="13">
        <f>RANK(AO44,AO1:AO303)</f>
        <v>156</v>
      </c>
      <c r="AQ44" s="3"/>
      <c r="AR44" s="3"/>
      <c r="AS44" s="3"/>
      <c r="AT44" s="13">
        <f>AVERAGE(L44,M44)</f>
        <v>7</v>
      </c>
      <c r="AU44" s="13">
        <f>RANK(AT44,AT1:AT303)</f>
        <v>79</v>
      </c>
      <c r="AV44" s="3"/>
      <c r="AW44" s="13">
        <f>AVERAGE(P44,Q44)</f>
        <v>8.5</v>
      </c>
      <c r="AX44" s="13">
        <f>RANK(AW44,AW1:AW303)</f>
        <v>18</v>
      </c>
      <c r="AY44" s="13">
        <v>5</v>
      </c>
      <c r="AZ44" s="13">
        <f>AVERAGE(R44,S44)</f>
        <v>8</v>
      </c>
      <c r="BA44" s="13">
        <f>RANK(AZ44,AZ1:AZ303)</f>
        <v>19</v>
      </c>
      <c r="BB44" s="3"/>
      <c r="BC44" s="13">
        <f>AVERAGE(T44,U44)</f>
        <v>7</v>
      </c>
      <c r="BD44" s="13">
        <f>RANK(BC44,BC1:BC303)</f>
        <v>65</v>
      </c>
      <c r="BE44" s="3"/>
      <c r="BF44" s="3"/>
      <c r="BG44" s="3"/>
      <c r="BH44" s="3"/>
      <c r="BI44" s="13">
        <f>AVERAGE(X44,Y44)</f>
        <v>7</v>
      </c>
      <c r="BJ44" s="13">
        <f>RANK(BI44,BI1:BI303)</f>
        <v>48</v>
      </c>
      <c r="BK44" s="13">
        <v>9</v>
      </c>
      <c r="BL44" s="3"/>
      <c r="BM44" s="3"/>
      <c r="BN44" s="13">
        <f>AVERAGE(AB44,AC44)</f>
        <v>6</v>
      </c>
      <c r="BO44" s="13">
        <f>RANK(BN44,BN1:BN303)</f>
        <v>158</v>
      </c>
      <c r="BP44" s="3"/>
      <c r="BQ44" s="3"/>
      <c r="BR44" s="3"/>
      <c r="BS44" s="3"/>
      <c r="BT44" s="3"/>
      <c r="BU44" s="3"/>
      <c r="BV44" s="15">
        <f>(SUM(G44,I44,K44,M44,O44,Q44,S44,U44,W44,Y44,AA44,AC44,AE44,AG44)-SUM(F44,H44,J44,L44,N44,P44,R44,T44,V44,X44,Z44,AB44,AD44,AF44))/8</f>
        <v>0.125</v>
      </c>
    </row>
    <row r="45" ht="13.65" customHeight="1">
      <c r="A45" s="3"/>
      <c r="B45" s="12">
        <v>36861</v>
      </c>
      <c r="C45" t="s" s="2">
        <v>103</v>
      </c>
      <c r="D45" t="s" s="6">
        <v>104</v>
      </c>
      <c r="E45" t="s" s="6">
        <v>12</v>
      </c>
      <c r="F45" s="13">
        <v>7</v>
      </c>
      <c r="G45" s="13">
        <v>8</v>
      </c>
      <c r="H45" s="13">
        <v>8</v>
      </c>
      <c r="I45" s="13">
        <v>8</v>
      </c>
      <c r="J45" s="3"/>
      <c r="K45" s="3"/>
      <c r="L45" s="13">
        <v>8</v>
      </c>
      <c r="M45" s="13">
        <v>8</v>
      </c>
      <c r="N45" s="3"/>
      <c r="O45" s="3"/>
      <c r="P45" s="3"/>
      <c r="Q45" s="3"/>
      <c r="R45" s="3"/>
      <c r="S45" s="3"/>
      <c r="T45" s="13">
        <v>5</v>
      </c>
      <c r="U45" s="13">
        <v>6</v>
      </c>
      <c r="V45" s="13">
        <v>8</v>
      </c>
      <c r="W45" s="13">
        <v>8</v>
      </c>
      <c r="X45" s="13">
        <v>8</v>
      </c>
      <c r="Y45" s="13">
        <v>8</v>
      </c>
      <c r="Z45" s="3"/>
      <c r="AA45" s="3"/>
      <c r="AB45" s="13">
        <v>8</v>
      </c>
      <c r="AC45" s="13">
        <v>8</v>
      </c>
      <c r="AD45" s="3"/>
      <c r="AE45" s="3"/>
      <c r="AF45" s="3"/>
      <c r="AG45" s="3"/>
      <c r="AH45" s="14">
        <f>AVERAGE(F45:AE45)</f>
        <v>7.57142857142857</v>
      </c>
      <c r="AI45" s="14">
        <v>7.9</v>
      </c>
      <c r="AJ45" s="14">
        <f>RANK(AI45,AI1:AI303)</f>
        <v>26</v>
      </c>
      <c r="AK45" s="3"/>
      <c r="AL45" s="13">
        <f>AVERAGE(F45,G45)</f>
        <v>7.5</v>
      </c>
      <c r="AM45" s="13">
        <f>RANK(AL45,AL1:AL303)</f>
        <v>81</v>
      </c>
      <c r="AN45" s="3"/>
      <c r="AO45" s="13">
        <f>AVERAGE(H45,I45)</f>
        <v>8</v>
      </c>
      <c r="AP45" s="13">
        <f>RANK(AO45,AO1:AO303)</f>
        <v>24</v>
      </c>
      <c r="AQ45" s="13">
        <v>7</v>
      </c>
      <c r="AR45" s="3"/>
      <c r="AS45" s="3"/>
      <c r="AT45" s="13">
        <f>AVERAGE(L45,M45)</f>
        <v>8</v>
      </c>
      <c r="AU45" s="13">
        <f>RANK(AT45,AT1:AT303)</f>
        <v>22</v>
      </c>
      <c r="AV45" s="3"/>
      <c r="AW45" s="3"/>
      <c r="AX45" s="3"/>
      <c r="AY45" s="3"/>
      <c r="AZ45" s="3"/>
      <c r="BA45" s="3"/>
      <c r="BB45" s="3"/>
      <c r="BC45" s="13">
        <f>AVERAGE(T45,U45)</f>
        <v>5.5</v>
      </c>
      <c r="BD45" s="13">
        <f>RANK(BC45,BC1:BC303)</f>
        <v>184</v>
      </c>
      <c r="BE45" s="3"/>
      <c r="BF45" s="13">
        <f>AVERAGE(V45,W45)</f>
        <v>8</v>
      </c>
      <c r="BG45" s="13">
        <f>RANK(BF45,BF1:BF303)</f>
        <v>18</v>
      </c>
      <c r="BH45" s="13">
        <v>3</v>
      </c>
      <c r="BI45" s="13">
        <f>AVERAGE(X45,Y45)</f>
        <v>8</v>
      </c>
      <c r="BJ45" s="13">
        <f>RANK(BI45,BI1:BI303)</f>
        <v>18</v>
      </c>
      <c r="BK45" s="13">
        <v>3</v>
      </c>
      <c r="BL45" s="3"/>
      <c r="BM45" s="3"/>
      <c r="BN45" s="13">
        <f>AVERAGE(AB45,AC45)</f>
        <v>8</v>
      </c>
      <c r="BO45" s="13">
        <f>RANK(BN45,BN1:BN303)</f>
        <v>25</v>
      </c>
      <c r="BP45" s="13">
        <v>1</v>
      </c>
      <c r="BQ45" s="3"/>
      <c r="BR45" s="3"/>
      <c r="BS45" s="13">
        <v>4</v>
      </c>
      <c r="BT45" s="3"/>
      <c r="BU45" s="3"/>
      <c r="BV45" s="15">
        <f>(SUM(G45,I45,K45,M45,O45,Q45,S45,U45,W45,Y45,AA45,AC45,AE45,AG45)-SUM(F45,H45,J45,L45,N45,P45,R45,T45,V45,X45,Z45,AB45,AD45,AF45))/7</f>
        <v>0.285714285714286</v>
      </c>
    </row>
    <row r="46" ht="13.65" customHeight="1">
      <c r="A46" s="3"/>
      <c r="B46" s="12">
        <v>36892</v>
      </c>
      <c r="C46" t="s" s="2">
        <v>105</v>
      </c>
      <c r="D46" t="s" s="6">
        <v>106</v>
      </c>
      <c r="E46" t="s" s="6">
        <v>2</v>
      </c>
      <c r="F46" s="13">
        <v>8</v>
      </c>
      <c r="G46" s="13">
        <v>8</v>
      </c>
      <c r="H46" s="13">
        <v>7</v>
      </c>
      <c r="I46" s="13">
        <v>7</v>
      </c>
      <c r="J46" s="3"/>
      <c r="K46" s="3"/>
      <c r="L46" s="3"/>
      <c r="M46" s="3"/>
      <c r="N46" s="3"/>
      <c r="O46" s="3"/>
      <c r="P46" s="13">
        <v>7</v>
      </c>
      <c r="Q46" s="13">
        <v>7</v>
      </c>
      <c r="R46" s="3"/>
      <c r="S46" s="3"/>
      <c r="T46" s="13">
        <v>7</v>
      </c>
      <c r="U46" s="13">
        <v>7</v>
      </c>
      <c r="V46" s="13">
        <v>8</v>
      </c>
      <c r="W46" s="13">
        <v>9</v>
      </c>
      <c r="X46" s="13">
        <v>7</v>
      </c>
      <c r="Y46" s="13">
        <v>7</v>
      </c>
      <c r="Z46" s="3"/>
      <c r="AA46" s="3"/>
      <c r="AB46" s="13">
        <v>7</v>
      </c>
      <c r="AC46" s="13">
        <v>8</v>
      </c>
      <c r="AD46" s="3"/>
      <c r="AE46" s="3"/>
      <c r="AF46" s="3"/>
      <c r="AG46" s="3"/>
      <c r="AH46" s="14">
        <f>AVERAGE(F46:AE46)</f>
        <v>7.42857142857143</v>
      </c>
      <c r="AI46" s="14">
        <v>7.25</v>
      </c>
      <c r="AJ46" s="14">
        <f>RANK(AI46,AI1:AI303)</f>
        <v>81</v>
      </c>
      <c r="AK46" s="3"/>
      <c r="AL46" s="13">
        <f>AVERAGE(F46,G46)</f>
        <v>8</v>
      </c>
      <c r="AM46" s="13">
        <f>RANK(AL46,AL1:AL303)</f>
        <v>34</v>
      </c>
      <c r="AN46" s="13">
        <v>3</v>
      </c>
      <c r="AO46" s="13">
        <f>AVERAGE(H46,I46)</f>
        <v>7</v>
      </c>
      <c r="AP46" s="13">
        <f>RANK(AO46,AO1:AO303)</f>
        <v>76</v>
      </c>
      <c r="AQ46" s="13">
        <v>10</v>
      </c>
      <c r="AR46" s="3"/>
      <c r="AS46" s="3"/>
      <c r="AT46" s="3"/>
      <c r="AU46" s="3"/>
      <c r="AV46" s="3"/>
      <c r="AW46" s="13">
        <f>AVERAGE(P46,Q46)</f>
        <v>7</v>
      </c>
      <c r="AX46" s="13">
        <f>RANK(AW46,AW1:AW303)</f>
        <v>123</v>
      </c>
      <c r="AY46" s="13">
        <v>7</v>
      </c>
      <c r="AZ46" s="3"/>
      <c r="BA46" s="3"/>
      <c r="BB46" s="13">
        <v>1</v>
      </c>
      <c r="BC46" s="13">
        <f>AVERAGE(T46,U46)</f>
        <v>7</v>
      </c>
      <c r="BD46" s="13">
        <f>RANK(BC46,BC1:BC303)</f>
        <v>65</v>
      </c>
      <c r="BE46" s="3"/>
      <c r="BF46" s="13">
        <f>AVERAGE(V46,W46)</f>
        <v>8.5</v>
      </c>
      <c r="BG46" s="13">
        <f>RANK(BF46,BF1:BF303)</f>
        <v>8</v>
      </c>
      <c r="BH46" s="13">
        <v>6</v>
      </c>
      <c r="BI46" s="13">
        <f>AVERAGE(X46,Y46)</f>
        <v>7</v>
      </c>
      <c r="BJ46" s="13">
        <f>RANK(BI46,BI1:BI303)</f>
        <v>48</v>
      </c>
      <c r="BK46" s="3"/>
      <c r="BL46" s="3"/>
      <c r="BM46" s="3"/>
      <c r="BN46" s="13">
        <f>AVERAGE(AB46,AC46)</f>
        <v>7.5</v>
      </c>
      <c r="BO46" s="13">
        <f>RANK(BN46,BN1:BN303)</f>
        <v>61</v>
      </c>
      <c r="BP46" s="13">
        <v>8</v>
      </c>
      <c r="BQ46" s="3"/>
      <c r="BR46" s="3"/>
      <c r="BS46" s="3"/>
      <c r="BT46" s="3"/>
      <c r="BU46" s="3"/>
      <c r="BV46" s="15">
        <f>(SUM(G46,I46,K46,M46,O46,Q46,S46,U46,W46,Y46,AA46,AC46,AE46,AG46)-SUM(F46,H46,J46,L46,N46,P46,R46,T46,V46,X46,Z46,AB46,AD46,AF46))/7</f>
        <v>0.285714285714286</v>
      </c>
    </row>
    <row r="47" ht="13.65" customHeight="1">
      <c r="A47" s="3"/>
      <c r="B47" s="12">
        <v>36923</v>
      </c>
      <c r="C47" t="s" s="2">
        <v>107</v>
      </c>
      <c r="D47" t="s" s="6">
        <v>108</v>
      </c>
      <c r="E47" t="s" s="6">
        <v>9</v>
      </c>
      <c r="F47" s="13">
        <v>5</v>
      </c>
      <c r="G47" s="13">
        <v>5</v>
      </c>
      <c r="H47" s="13">
        <v>6</v>
      </c>
      <c r="I47" s="13">
        <v>6</v>
      </c>
      <c r="J47" s="3"/>
      <c r="K47" s="3"/>
      <c r="L47" s="13">
        <v>4</v>
      </c>
      <c r="M47" s="13">
        <v>4</v>
      </c>
      <c r="N47" s="3"/>
      <c r="O47" s="3"/>
      <c r="P47" s="3"/>
      <c r="Q47" s="3"/>
      <c r="R47" s="13">
        <v>4</v>
      </c>
      <c r="S47" s="13">
        <v>4</v>
      </c>
      <c r="T47" s="13">
        <v>5</v>
      </c>
      <c r="U47" s="13">
        <v>5</v>
      </c>
      <c r="V47" s="13">
        <v>6</v>
      </c>
      <c r="W47" s="13">
        <v>6</v>
      </c>
      <c r="X47" s="13">
        <v>4</v>
      </c>
      <c r="Y47" s="13">
        <v>4</v>
      </c>
      <c r="Z47" s="3"/>
      <c r="AA47" s="3"/>
      <c r="AB47" s="13">
        <v>5</v>
      </c>
      <c r="AC47" s="13">
        <v>5</v>
      </c>
      <c r="AD47" s="3"/>
      <c r="AE47" s="3"/>
      <c r="AF47" s="3"/>
      <c r="AG47" s="3"/>
      <c r="AH47" s="14">
        <f>AVERAGE(F47:AE47)</f>
        <v>4.875</v>
      </c>
      <c r="AI47" s="14">
        <v>4.83333333333333</v>
      </c>
      <c r="AJ47" s="14">
        <f>RANK(AI47,AI1:AI303)</f>
        <v>283</v>
      </c>
      <c r="AK47" s="3"/>
      <c r="AL47" s="13">
        <f>AVERAGE(F47,G47)</f>
        <v>5</v>
      </c>
      <c r="AM47" s="13">
        <f>RANK(AL47,AL1:AL303)</f>
        <v>240</v>
      </c>
      <c r="AN47" s="3"/>
      <c r="AO47" s="13">
        <f>AVERAGE(H47,I47)</f>
        <v>6</v>
      </c>
      <c r="AP47" s="13">
        <f>RANK(AO47,AO1:AO303)</f>
        <v>156</v>
      </c>
      <c r="AQ47" s="3"/>
      <c r="AR47" s="3"/>
      <c r="AS47" s="3"/>
      <c r="AT47" s="13">
        <f>AVERAGE(L47,M47)</f>
        <v>4</v>
      </c>
      <c r="AU47" s="13">
        <f>RANK(AT47,AT1:AT303)</f>
        <v>209</v>
      </c>
      <c r="AV47" s="3"/>
      <c r="AW47" s="3"/>
      <c r="AX47" s="3"/>
      <c r="AY47" s="3"/>
      <c r="AZ47" s="13">
        <f>AVERAGE(R47,S47)</f>
        <v>4</v>
      </c>
      <c r="BA47" s="13">
        <f>RANK(AZ47,AZ1:AZ303)</f>
        <v>186</v>
      </c>
      <c r="BB47" s="3"/>
      <c r="BC47" s="13">
        <f>AVERAGE(T47,U47)</f>
        <v>5</v>
      </c>
      <c r="BD47" s="13">
        <f>RANK(BC47,BC1:BC303)</f>
        <v>210</v>
      </c>
      <c r="BE47" s="3"/>
      <c r="BF47" s="13">
        <f>AVERAGE(V47,W47)</f>
        <v>6</v>
      </c>
      <c r="BG47" s="13">
        <f>RANK(BF47,BF1:BF303)</f>
        <v>69</v>
      </c>
      <c r="BH47" s="3"/>
      <c r="BI47" s="13">
        <f>AVERAGE(X47,Y47)</f>
        <v>4</v>
      </c>
      <c r="BJ47" s="13">
        <f>RANK(BI47,BI1:BI303)</f>
        <v>115</v>
      </c>
      <c r="BK47" s="3"/>
      <c r="BL47" s="3"/>
      <c r="BM47" s="3"/>
      <c r="BN47" s="13">
        <f>AVERAGE(AB47,AC47)</f>
        <v>5</v>
      </c>
      <c r="BO47" s="13">
        <f>RANK(BN47,BN1:BN303)</f>
        <v>213</v>
      </c>
      <c r="BP47" s="3"/>
      <c r="BQ47" s="3"/>
      <c r="BR47" s="3"/>
      <c r="BS47" s="3"/>
      <c r="BT47" s="3"/>
      <c r="BU47" s="3"/>
      <c r="BV47" s="15">
        <f>(SUM(G47,I47,K47,M47,O47,Q47,S47,U47,W47,Y47,AA47,AC47,AE47,AG47)-SUM(F47,H47,J47,L47,N47,P47,R47,T47,V47,X47,Z47,AB47,AD47,AF47))/7</f>
        <v>0</v>
      </c>
    </row>
    <row r="48" ht="13.65" customHeight="1">
      <c r="A48" s="3"/>
      <c r="B48" s="12">
        <v>36951</v>
      </c>
      <c r="C48" t="s" s="2">
        <v>109</v>
      </c>
      <c r="D48" t="s" s="6">
        <v>110</v>
      </c>
      <c r="E48" t="s" s="6">
        <v>10</v>
      </c>
      <c r="F48" s="13">
        <v>8</v>
      </c>
      <c r="G48" s="13">
        <v>9</v>
      </c>
      <c r="H48" s="13">
        <v>9</v>
      </c>
      <c r="I48" s="13">
        <v>9</v>
      </c>
      <c r="J48" s="3"/>
      <c r="K48" s="3"/>
      <c r="L48" s="13">
        <v>8</v>
      </c>
      <c r="M48" s="13">
        <v>8</v>
      </c>
      <c r="N48" s="3"/>
      <c r="O48" s="3"/>
      <c r="P48" s="13">
        <v>8</v>
      </c>
      <c r="Q48" s="13">
        <v>8</v>
      </c>
      <c r="R48" s="13">
        <v>8</v>
      </c>
      <c r="S48" s="13">
        <v>8</v>
      </c>
      <c r="T48" s="13">
        <v>6</v>
      </c>
      <c r="U48" s="13">
        <v>7</v>
      </c>
      <c r="V48" s="13">
        <v>8</v>
      </c>
      <c r="W48" s="13">
        <v>8</v>
      </c>
      <c r="X48" s="13">
        <v>9</v>
      </c>
      <c r="Y48" s="13">
        <v>9</v>
      </c>
      <c r="Z48" s="3"/>
      <c r="AA48" s="3"/>
      <c r="AB48" s="13">
        <v>7</v>
      </c>
      <c r="AC48" s="13">
        <v>8</v>
      </c>
      <c r="AD48" s="3"/>
      <c r="AE48" s="3"/>
      <c r="AF48" s="3"/>
      <c r="AG48" s="3"/>
      <c r="AH48" s="14">
        <f>AVERAGE(F48:AE48)</f>
        <v>8.055555555555561</v>
      </c>
      <c r="AI48" s="14">
        <v>8.142857142857141</v>
      </c>
      <c r="AJ48" s="14">
        <f>RANK(AI48,AI1:AI303)</f>
        <v>13</v>
      </c>
      <c r="AK48" s="3"/>
      <c r="AL48" s="13">
        <f>AVERAGE(F48,G48)</f>
        <v>8.5</v>
      </c>
      <c r="AM48" s="13">
        <f>RANK(AL48,AL1:AL303)</f>
        <v>16</v>
      </c>
      <c r="AN48" s="3"/>
      <c r="AO48" s="13">
        <f>AVERAGE(H48,I48)</f>
        <v>9</v>
      </c>
      <c r="AP48" s="13">
        <f>RANK(AO48,AO1:AO303)</f>
        <v>4</v>
      </c>
      <c r="AQ48" s="3"/>
      <c r="AR48" s="3"/>
      <c r="AS48" s="3"/>
      <c r="AT48" s="13">
        <f>AVERAGE(L48,M48)</f>
        <v>8</v>
      </c>
      <c r="AU48" s="13">
        <f>RANK(AT48,AT1:AT303)</f>
        <v>22</v>
      </c>
      <c r="AV48" s="3"/>
      <c r="AW48" s="13">
        <f>AVERAGE(P48,Q48)</f>
        <v>8</v>
      </c>
      <c r="AX48" s="13">
        <f>RANK(AW48,AW1:AW303)</f>
        <v>32</v>
      </c>
      <c r="AY48" s="3"/>
      <c r="AZ48" s="13">
        <f>AVERAGE(R48,S48)</f>
        <v>8</v>
      </c>
      <c r="BA48" s="13">
        <f>RANK(AZ48,AZ1:AZ303)</f>
        <v>19</v>
      </c>
      <c r="BB48" s="3"/>
      <c r="BC48" s="13">
        <f>AVERAGE(T48,U48)</f>
        <v>6.5</v>
      </c>
      <c r="BD48" s="13">
        <f>RANK(BC48,BC1:BC303)</f>
        <v>106</v>
      </c>
      <c r="BE48" s="3"/>
      <c r="BF48" s="13">
        <f>AVERAGE(V48,W48)</f>
        <v>8</v>
      </c>
      <c r="BG48" s="13">
        <f>RANK(BF48,BF1:BF303)</f>
        <v>18</v>
      </c>
      <c r="BH48" s="3"/>
      <c r="BI48" s="13">
        <f>AVERAGE(X48,Y48)</f>
        <v>9</v>
      </c>
      <c r="BJ48" s="13">
        <f>RANK(BI48,BI1:BI303)</f>
        <v>3</v>
      </c>
      <c r="BK48" s="3"/>
      <c r="BL48" s="3"/>
      <c r="BM48" s="3"/>
      <c r="BN48" s="13">
        <f>AVERAGE(AB48,AC48)</f>
        <v>7.5</v>
      </c>
      <c r="BO48" s="13">
        <f>RANK(BN48,BN1:BN303)</f>
        <v>61</v>
      </c>
      <c r="BP48" s="3"/>
      <c r="BQ48" s="3"/>
      <c r="BR48" s="3"/>
      <c r="BS48" s="3"/>
      <c r="BT48" s="3"/>
      <c r="BU48" s="3"/>
      <c r="BV48" s="15">
        <f>(SUM(G48,I48,K48,M48,O48,Q48,S48,U48,W48,Y48,AA48,AC48,AE48,AG48)-SUM(F48,H48,J48,L48,N48,P48,R48,T48,V48,X48,Z48,AB48,AD48,AF48))/9</f>
        <v>0.333333333333333</v>
      </c>
    </row>
    <row r="49" ht="13.65" customHeight="1">
      <c r="A49" s="3"/>
      <c r="B49" s="12">
        <v>36951</v>
      </c>
      <c r="C49" t="s" s="2">
        <v>111</v>
      </c>
      <c r="D49" t="s" s="6">
        <v>112</v>
      </c>
      <c r="E49" t="s" s="6">
        <v>3</v>
      </c>
      <c r="F49" s="13">
        <v>6</v>
      </c>
      <c r="G49" s="13">
        <v>6</v>
      </c>
      <c r="H49" s="13">
        <v>7</v>
      </c>
      <c r="I49" s="13">
        <v>7</v>
      </c>
      <c r="J49" s="3"/>
      <c r="K49" s="3"/>
      <c r="L49" s="13">
        <v>7</v>
      </c>
      <c r="M49" s="13">
        <v>7</v>
      </c>
      <c r="N49" s="3"/>
      <c r="O49" s="3"/>
      <c r="P49" s="13">
        <v>8</v>
      </c>
      <c r="Q49" s="13">
        <v>7</v>
      </c>
      <c r="R49" s="13">
        <v>5</v>
      </c>
      <c r="S49" s="13">
        <v>5</v>
      </c>
      <c r="T49" s="13">
        <v>5</v>
      </c>
      <c r="U49" s="13">
        <v>5</v>
      </c>
      <c r="V49" s="3"/>
      <c r="W49" s="3"/>
      <c r="X49" s="13">
        <v>6</v>
      </c>
      <c r="Y49" s="13">
        <v>6</v>
      </c>
      <c r="Z49" s="3"/>
      <c r="AA49" s="3"/>
      <c r="AB49" s="13">
        <v>6</v>
      </c>
      <c r="AC49" s="13">
        <v>5</v>
      </c>
      <c r="AD49" s="3"/>
      <c r="AE49" s="3"/>
      <c r="AF49" s="3"/>
      <c r="AG49" s="3"/>
      <c r="AH49" s="14">
        <f>AVERAGE(F49:AE49)</f>
        <v>6.125</v>
      </c>
      <c r="AI49" s="14">
        <v>6.08333333333333</v>
      </c>
      <c r="AJ49" s="14">
        <f>RANK(AI49,AI1:AI303)</f>
        <v>235</v>
      </c>
      <c r="AK49" s="3"/>
      <c r="AL49" s="13">
        <f>AVERAGE(F49,G49)</f>
        <v>6</v>
      </c>
      <c r="AM49" s="13">
        <f>RANK(AL49,AL1:AL303)</f>
        <v>199</v>
      </c>
      <c r="AN49" s="3"/>
      <c r="AO49" s="13">
        <f>AVERAGE(H49,I49)</f>
        <v>7</v>
      </c>
      <c r="AP49" s="13">
        <f>RANK(AO49,AO1:AO303)</f>
        <v>76</v>
      </c>
      <c r="AQ49" s="3"/>
      <c r="AR49" s="3"/>
      <c r="AS49" s="3"/>
      <c r="AT49" s="13">
        <f>AVERAGE(L49,M49)</f>
        <v>7</v>
      </c>
      <c r="AU49" s="13">
        <f>RANK(AT49,AT1:AT303)</f>
        <v>79</v>
      </c>
      <c r="AV49" s="3"/>
      <c r="AW49" s="13">
        <f>AVERAGE(P49,Q49)</f>
        <v>7.5</v>
      </c>
      <c r="AX49" s="13">
        <f>RANK(AW49,AW1:AW303)</f>
        <v>95</v>
      </c>
      <c r="AY49" s="3"/>
      <c r="AZ49" s="13">
        <f>AVERAGE(R49,S49)</f>
        <v>5</v>
      </c>
      <c r="BA49" s="13">
        <f>RANK(AZ49,AZ1:AZ303)</f>
        <v>171</v>
      </c>
      <c r="BB49" s="3"/>
      <c r="BC49" s="13">
        <f>AVERAGE(T49,U49)</f>
        <v>5</v>
      </c>
      <c r="BD49" s="13">
        <f>RANK(BC49,BC1:BC303)</f>
        <v>210</v>
      </c>
      <c r="BE49" s="3"/>
      <c r="BF49" s="3"/>
      <c r="BG49" s="3"/>
      <c r="BH49" s="3"/>
      <c r="BI49" s="13">
        <f>AVERAGE(X49,Y49)</f>
        <v>6</v>
      </c>
      <c r="BJ49" s="13">
        <f>RANK(BI49,BI1:BI303)</f>
        <v>78</v>
      </c>
      <c r="BK49" s="3"/>
      <c r="BL49" s="3"/>
      <c r="BM49" s="3"/>
      <c r="BN49" s="13">
        <f>AVERAGE(AB49,AC49)</f>
        <v>5.5</v>
      </c>
      <c r="BO49" s="13">
        <f>RANK(BN49,BN1:BN303)</f>
        <v>204</v>
      </c>
      <c r="BP49" s="3"/>
      <c r="BQ49" s="3"/>
      <c r="BR49" s="3"/>
      <c r="BS49" s="3"/>
      <c r="BT49" s="3"/>
      <c r="BU49" s="3"/>
      <c r="BV49" s="15">
        <f>(SUM(G49,I49,K49,M49,O49,Q49,S49,U49,W49,Y49,AA49,AC49,AE49,AG49)-SUM(F49,H49,J49,L49,N49,P49,R49,T49,V49,X49,Z49,AB49,AD49,AF49))/8</f>
        <v>-0.25</v>
      </c>
    </row>
    <row r="50" ht="13.65" customHeight="1">
      <c r="A50" s="3"/>
      <c r="B50" s="12">
        <v>37012</v>
      </c>
      <c r="C50" t="s" s="2">
        <v>113</v>
      </c>
      <c r="D50" t="s" s="6">
        <v>114</v>
      </c>
      <c r="E50" t="s" s="6">
        <v>6</v>
      </c>
      <c r="F50" s="13">
        <v>6</v>
      </c>
      <c r="G50" s="13">
        <v>7</v>
      </c>
      <c r="H50" s="13">
        <v>6</v>
      </c>
      <c r="I50" s="13">
        <v>6</v>
      </c>
      <c r="J50" s="3"/>
      <c r="K50" s="3"/>
      <c r="L50" s="13">
        <v>5</v>
      </c>
      <c r="M50" s="13">
        <v>6</v>
      </c>
      <c r="N50" s="3"/>
      <c r="O50" s="3"/>
      <c r="P50" s="13">
        <v>9</v>
      </c>
      <c r="Q50" s="13">
        <v>9</v>
      </c>
      <c r="R50" s="3"/>
      <c r="S50" s="3"/>
      <c r="T50" s="13">
        <v>5</v>
      </c>
      <c r="U50" s="13">
        <v>6</v>
      </c>
      <c r="V50" s="3"/>
      <c r="W50" s="3"/>
      <c r="X50" s="13">
        <v>5</v>
      </c>
      <c r="Y50" s="13">
        <v>6</v>
      </c>
      <c r="Z50" s="3"/>
      <c r="AA50" s="3"/>
      <c r="AB50" s="13">
        <v>7</v>
      </c>
      <c r="AC50" s="13">
        <v>7</v>
      </c>
      <c r="AD50" s="3"/>
      <c r="AE50" s="3"/>
      <c r="AF50" s="3"/>
      <c r="AG50" s="3"/>
      <c r="AH50" s="14">
        <f>AVERAGE(F50:AE50)</f>
        <v>6.42857142857143</v>
      </c>
      <c r="AI50" s="14">
        <v>6.1</v>
      </c>
      <c r="AJ50" s="14">
        <f>RANK(AI50,AI1:AI303)</f>
        <v>233</v>
      </c>
      <c r="AK50" s="3"/>
      <c r="AL50" s="13">
        <f>AVERAGE(F50,G50)</f>
        <v>6.5</v>
      </c>
      <c r="AM50" s="13">
        <f>RANK(AL50,AL1:AL303)</f>
        <v>170</v>
      </c>
      <c r="AN50" s="3"/>
      <c r="AO50" s="13">
        <f>AVERAGE(H50,I50)</f>
        <v>6</v>
      </c>
      <c r="AP50" s="13">
        <f>RANK(AO50,AO1:AO303)</f>
        <v>156</v>
      </c>
      <c r="AQ50" s="3"/>
      <c r="AR50" s="3"/>
      <c r="AS50" s="3"/>
      <c r="AT50" s="13">
        <f>AVERAGE(L50,M50)</f>
        <v>5.5</v>
      </c>
      <c r="AU50" s="13">
        <f>RANK(AT50,AT1:AT303)</f>
        <v>171</v>
      </c>
      <c r="AV50" s="3"/>
      <c r="AW50" s="13">
        <f>AVERAGE(P50,Q50)</f>
        <v>9</v>
      </c>
      <c r="AX50" s="13">
        <f>RANK(AW50,AW1:AW303)</f>
        <v>2</v>
      </c>
      <c r="AY50" s="3"/>
      <c r="AZ50" s="3"/>
      <c r="BA50" s="3"/>
      <c r="BB50" s="3"/>
      <c r="BC50" s="13">
        <f>AVERAGE(T50,U50)</f>
        <v>5.5</v>
      </c>
      <c r="BD50" s="13">
        <f>RANK(BC50,BC1:BC303)</f>
        <v>184</v>
      </c>
      <c r="BE50" s="3"/>
      <c r="BF50" s="3"/>
      <c r="BG50" s="3"/>
      <c r="BH50" s="3"/>
      <c r="BI50" s="13">
        <f>AVERAGE(X50,Y50)</f>
        <v>5.5</v>
      </c>
      <c r="BJ50" s="13">
        <f>RANK(BI50,BI1:BI303)</f>
        <v>107</v>
      </c>
      <c r="BK50" s="3"/>
      <c r="BL50" s="3"/>
      <c r="BM50" s="3"/>
      <c r="BN50" s="13">
        <f>AVERAGE(AB50,AC50)</f>
        <v>7</v>
      </c>
      <c r="BO50" s="13">
        <f>RANK(BN50,BN1:BN303)</f>
        <v>87</v>
      </c>
      <c r="BP50" s="3"/>
      <c r="BQ50" s="3"/>
      <c r="BR50" s="3"/>
      <c r="BS50" s="3"/>
      <c r="BT50" s="3"/>
      <c r="BU50" s="3"/>
      <c r="BV50" s="15">
        <f>(SUM(G50,I50,K50,M50,O50,Q50,S50,U50,W50,Y50,AA50,AC50,AE50,AG50)-SUM(F50,H50,J50,L50,N50,P50,R50,T50,V50,X50,Z50,AB50,AD50,AF50))/7</f>
        <v>0.571428571428571</v>
      </c>
    </row>
    <row r="51" ht="13.65" customHeight="1">
      <c r="A51" s="3"/>
      <c r="B51" s="12">
        <v>37043</v>
      </c>
      <c r="C51" t="s" s="2">
        <v>115</v>
      </c>
      <c r="D51" t="s" s="6">
        <v>116</v>
      </c>
      <c r="E51" t="s" s="6">
        <v>8</v>
      </c>
      <c r="F51" s="13">
        <v>6</v>
      </c>
      <c r="G51" s="13">
        <v>6</v>
      </c>
      <c r="H51" s="13">
        <v>3</v>
      </c>
      <c r="I51" s="13">
        <v>3</v>
      </c>
      <c r="J51" s="3"/>
      <c r="K51" s="3"/>
      <c r="L51" s="13">
        <v>7</v>
      </c>
      <c r="M51" s="13">
        <v>7</v>
      </c>
      <c r="N51" s="3"/>
      <c r="O51" s="3"/>
      <c r="P51" s="13">
        <v>5</v>
      </c>
      <c r="Q51" s="13">
        <v>5</v>
      </c>
      <c r="R51" s="13">
        <v>7</v>
      </c>
      <c r="S51" s="13">
        <v>7</v>
      </c>
      <c r="T51" s="13">
        <v>7</v>
      </c>
      <c r="U51" s="13">
        <v>7</v>
      </c>
      <c r="V51" s="13">
        <v>3</v>
      </c>
      <c r="W51" s="13">
        <v>3</v>
      </c>
      <c r="X51" s="3"/>
      <c r="Y51" s="3"/>
      <c r="Z51" s="3"/>
      <c r="AA51" s="3"/>
      <c r="AB51" s="13">
        <v>6</v>
      </c>
      <c r="AC51" s="13">
        <v>5</v>
      </c>
      <c r="AD51" s="3"/>
      <c r="AE51" s="3"/>
      <c r="AF51" s="3"/>
      <c r="AG51" s="3"/>
      <c r="AH51" s="14">
        <f>AVERAGE(F51:AE51)</f>
        <v>5.4375</v>
      </c>
      <c r="AI51" s="14">
        <v>5.58333333333333</v>
      </c>
      <c r="AJ51" s="14">
        <f>RANK(AI51,AI1:AI303)</f>
        <v>260</v>
      </c>
      <c r="AK51" s="3"/>
      <c r="AL51" s="13">
        <f>AVERAGE(F51,G51)</f>
        <v>6</v>
      </c>
      <c r="AM51" s="13">
        <f>RANK(AL51,AL1:AL303)</f>
        <v>199</v>
      </c>
      <c r="AN51" s="3"/>
      <c r="AO51" s="13">
        <f>AVERAGE(H51,I51)</f>
        <v>3</v>
      </c>
      <c r="AP51" s="13">
        <f>RANK(AO51,AO1:AO303)</f>
        <v>252</v>
      </c>
      <c r="AQ51" s="3"/>
      <c r="AR51" s="3"/>
      <c r="AS51" s="3"/>
      <c r="AT51" s="13">
        <f>AVERAGE(L51,M51)</f>
        <v>7</v>
      </c>
      <c r="AU51" s="13">
        <f>RANK(AT51,AT1:AT303)</f>
        <v>79</v>
      </c>
      <c r="AV51" s="3"/>
      <c r="AW51" s="13">
        <f>AVERAGE(P51,Q51)</f>
        <v>5</v>
      </c>
      <c r="AX51" s="13">
        <f>RANK(AW51,AW1:AW303)</f>
        <v>218</v>
      </c>
      <c r="AY51" s="3"/>
      <c r="AZ51" s="13">
        <f>AVERAGE(R51,S51)</f>
        <v>7</v>
      </c>
      <c r="BA51" s="13">
        <f>RANK(AZ51,AZ1:AZ303)</f>
        <v>72</v>
      </c>
      <c r="BB51" s="3"/>
      <c r="BC51" s="13">
        <f>AVERAGE(T51,U51)</f>
        <v>7</v>
      </c>
      <c r="BD51" s="13">
        <f>RANK(BC51,BC1:BC303)</f>
        <v>65</v>
      </c>
      <c r="BE51" s="3"/>
      <c r="BF51" s="13">
        <f>AVERAGE(V51,W51)</f>
        <v>3</v>
      </c>
      <c r="BG51" s="13">
        <f>RANK(BF51,BF1:BF303)</f>
        <v>115</v>
      </c>
      <c r="BH51" s="3"/>
      <c r="BI51" s="3"/>
      <c r="BJ51" s="3"/>
      <c r="BK51" s="3"/>
      <c r="BL51" s="3"/>
      <c r="BM51" s="3"/>
      <c r="BN51" s="13">
        <f>AVERAGE(AB51,AC51)</f>
        <v>5.5</v>
      </c>
      <c r="BO51" s="13">
        <f>RANK(BN51,BN1:BN303)</f>
        <v>204</v>
      </c>
      <c r="BP51" s="3"/>
      <c r="BQ51" s="3"/>
      <c r="BR51" s="3"/>
      <c r="BS51" s="3"/>
      <c r="BT51" s="3"/>
      <c r="BU51" s="3"/>
      <c r="BV51" s="15">
        <f>(SUM(G51,I51,K51,M51,O51,Q51,S51,U51,W51,Y51,AA51,AC51,AE51,AG51)-SUM(F51,H51,J51,L51,N51,P51,R51,T51,V51,X51,Z51,AB51,AD51,AF51))/8</f>
        <v>-0.125</v>
      </c>
    </row>
    <row r="52" ht="13.65" customHeight="1">
      <c r="A52" t="s" s="6">
        <v>117</v>
      </c>
      <c r="B52" s="12">
        <v>37073</v>
      </c>
      <c r="C52" t="s" s="2">
        <v>118</v>
      </c>
      <c r="D52" t="s" s="6">
        <v>119</v>
      </c>
      <c r="E52" t="s" s="6">
        <v>9</v>
      </c>
      <c r="F52" s="13">
        <v>7</v>
      </c>
      <c r="G52" s="13">
        <v>8</v>
      </c>
      <c r="H52" s="13">
        <v>7</v>
      </c>
      <c r="I52" s="13">
        <v>7</v>
      </c>
      <c r="J52" s="3"/>
      <c r="K52" s="3"/>
      <c r="L52" s="13">
        <v>6</v>
      </c>
      <c r="M52" s="13">
        <v>6</v>
      </c>
      <c r="N52" s="3"/>
      <c r="O52" s="3"/>
      <c r="P52" s="13">
        <v>9</v>
      </c>
      <c r="Q52" s="13">
        <v>9</v>
      </c>
      <c r="R52" s="13">
        <v>10</v>
      </c>
      <c r="S52" s="13">
        <v>10</v>
      </c>
      <c r="T52" s="13">
        <v>6</v>
      </c>
      <c r="U52" s="13">
        <v>7</v>
      </c>
      <c r="V52" s="13">
        <v>8</v>
      </c>
      <c r="W52" s="13">
        <v>9</v>
      </c>
      <c r="X52" s="3"/>
      <c r="Y52" s="3"/>
      <c r="Z52" s="3"/>
      <c r="AA52" s="3"/>
      <c r="AB52" s="13">
        <v>7</v>
      </c>
      <c r="AC52" s="13">
        <v>7</v>
      </c>
      <c r="AD52" s="13">
        <v>8</v>
      </c>
      <c r="AE52" s="13">
        <v>8</v>
      </c>
      <c r="AF52" s="3"/>
      <c r="AG52" s="3"/>
      <c r="AH52" s="14">
        <f>AVERAGE(F52:AE52)</f>
        <v>7.72222222222222</v>
      </c>
      <c r="AI52" s="14">
        <v>7.64285714285714</v>
      </c>
      <c r="AJ52" s="14">
        <f>RANK(AI52,AI1:AI303)</f>
        <v>49</v>
      </c>
      <c r="AK52" s="3"/>
      <c r="AL52" s="13">
        <f>AVERAGE(F52,G52)</f>
        <v>7.5</v>
      </c>
      <c r="AM52" s="13">
        <f>RANK(AL52,AL1:AL303)</f>
        <v>81</v>
      </c>
      <c r="AN52" s="3"/>
      <c r="AO52" s="13">
        <f>AVERAGE(H52,I52)</f>
        <v>7</v>
      </c>
      <c r="AP52" s="13">
        <f>RANK(AO52,AO1:AO303)</f>
        <v>76</v>
      </c>
      <c r="AQ52" s="3"/>
      <c r="AR52" s="3"/>
      <c r="AS52" s="3"/>
      <c r="AT52" s="13">
        <f>AVERAGE(L52,M52)</f>
        <v>6</v>
      </c>
      <c r="AU52" s="13">
        <f>RANK(AT52,AT1:AT303)</f>
        <v>134</v>
      </c>
      <c r="AV52" s="3"/>
      <c r="AW52" s="13">
        <f>AVERAGE(P52,Q52)</f>
        <v>9</v>
      </c>
      <c r="AX52" s="13">
        <f>RANK(AW52,AW1:AW303)</f>
        <v>2</v>
      </c>
      <c r="AY52" s="3"/>
      <c r="AZ52" s="13">
        <f>AVERAGE(R52,S52)</f>
        <v>10</v>
      </c>
      <c r="BA52" s="13">
        <f>RANK(AZ52,AZ1:AZ303)</f>
        <v>1</v>
      </c>
      <c r="BB52" s="3"/>
      <c r="BC52" s="13">
        <f>AVERAGE(T52,U52)</f>
        <v>6.5</v>
      </c>
      <c r="BD52" s="13">
        <f>RANK(BC52,BC1:BC303)</f>
        <v>106</v>
      </c>
      <c r="BE52" s="3"/>
      <c r="BF52" s="13">
        <f>AVERAGE(V52,W52)</f>
        <v>8.5</v>
      </c>
      <c r="BG52" s="13">
        <f>RANK(BF52,BF1:BF303)</f>
        <v>8</v>
      </c>
      <c r="BH52" s="3"/>
      <c r="BI52" s="3"/>
      <c r="BJ52" s="3"/>
      <c r="BK52" s="3"/>
      <c r="BL52" s="3"/>
      <c r="BM52" s="3"/>
      <c r="BN52" s="13">
        <f>AVERAGE(AB52,AC52)</f>
        <v>7</v>
      </c>
      <c r="BO52" s="13">
        <f>RANK(BN52,BN1:BN303)</f>
        <v>87</v>
      </c>
      <c r="BP52" s="3"/>
      <c r="BQ52" s="13">
        <f>AVERAGE(AD52,AE52)</f>
        <v>8</v>
      </c>
      <c r="BR52" s="13">
        <f>RANK(BQ52,BQ1:BQ303)</f>
        <v>6</v>
      </c>
      <c r="BS52" s="3"/>
      <c r="BT52" s="3"/>
      <c r="BU52" s="3"/>
      <c r="BV52" s="15">
        <f>(SUM(G52,I52,K52,M52,O52,Q52,S52,U52,W52,Y52,AA52,AC52,AE52,AG52)-SUM(F52,H52,J52,L52,N52,P52,R52,T52,V52,X52,Z52,AB52,AD52,AF52))/9</f>
        <v>0.333333333333333</v>
      </c>
    </row>
    <row r="53" ht="13.65" customHeight="1">
      <c r="A53" t="s" s="6">
        <v>120</v>
      </c>
      <c r="B53" s="12">
        <v>37104</v>
      </c>
      <c r="C53" t="s" s="2">
        <v>121</v>
      </c>
      <c r="D53" t="s" s="6">
        <v>122</v>
      </c>
      <c r="E53" t="s" s="6">
        <v>5</v>
      </c>
      <c r="F53" s="13">
        <v>6</v>
      </c>
      <c r="G53" s="13">
        <v>6</v>
      </c>
      <c r="H53" s="13">
        <v>5</v>
      </c>
      <c r="I53" s="13">
        <v>5</v>
      </c>
      <c r="J53" s="3"/>
      <c r="K53" s="3"/>
      <c r="L53" s="13">
        <v>7</v>
      </c>
      <c r="M53" s="13">
        <v>7</v>
      </c>
      <c r="N53" s="3"/>
      <c r="O53" s="3"/>
      <c r="P53" s="13">
        <v>4</v>
      </c>
      <c r="Q53" s="13">
        <v>4</v>
      </c>
      <c r="R53" s="13">
        <v>5</v>
      </c>
      <c r="S53" s="13">
        <v>5</v>
      </c>
      <c r="T53" s="13">
        <v>5</v>
      </c>
      <c r="U53" s="13">
        <v>5</v>
      </c>
      <c r="V53" s="13">
        <v>4</v>
      </c>
      <c r="W53" s="13">
        <v>4</v>
      </c>
      <c r="X53" s="13">
        <v>6</v>
      </c>
      <c r="Y53" s="13">
        <v>6</v>
      </c>
      <c r="Z53" s="3"/>
      <c r="AA53" s="3"/>
      <c r="AB53" s="13">
        <v>6</v>
      </c>
      <c r="AC53" s="13">
        <v>6</v>
      </c>
      <c r="AD53" s="13">
        <v>1</v>
      </c>
      <c r="AE53" s="13">
        <v>1</v>
      </c>
      <c r="AF53" s="3"/>
      <c r="AG53" s="3"/>
      <c r="AH53" s="14">
        <f>AVERAGE(F53:AE53)</f>
        <v>4.9</v>
      </c>
      <c r="AI53" s="14">
        <v>5.125</v>
      </c>
      <c r="AJ53" s="14">
        <f>RANK(AI53,AI1:AI303)</f>
        <v>276</v>
      </c>
      <c r="AK53" s="3"/>
      <c r="AL53" s="13">
        <f>AVERAGE(F53,G53)</f>
        <v>6</v>
      </c>
      <c r="AM53" s="13">
        <f>RANK(AL53,AL1:AL303)</f>
        <v>199</v>
      </c>
      <c r="AN53" s="3"/>
      <c r="AO53" s="13">
        <f>AVERAGE(H53,I53)</f>
        <v>5</v>
      </c>
      <c r="AP53" s="13">
        <f>RANK(AO53,AO1:AO303)</f>
        <v>218</v>
      </c>
      <c r="AQ53" s="3"/>
      <c r="AR53" s="3"/>
      <c r="AS53" s="3"/>
      <c r="AT53" s="13">
        <f>AVERAGE(L53,M53)</f>
        <v>7</v>
      </c>
      <c r="AU53" s="13">
        <f>RANK(AT53,AT1:AT303)</f>
        <v>79</v>
      </c>
      <c r="AV53" s="3"/>
      <c r="AW53" s="13">
        <f>AVERAGE(P53,Q53)</f>
        <v>4</v>
      </c>
      <c r="AX53" s="13">
        <f>RANK(AW53,AW1:AW303)</f>
        <v>231</v>
      </c>
      <c r="AY53" s="3"/>
      <c r="AZ53" s="13">
        <f>AVERAGE(R53,S53)</f>
        <v>5</v>
      </c>
      <c r="BA53" s="13">
        <f>RANK(AZ53,AZ1:AZ303)</f>
        <v>171</v>
      </c>
      <c r="BB53" s="3"/>
      <c r="BC53" s="13">
        <f>AVERAGE(T53,U53)</f>
        <v>5</v>
      </c>
      <c r="BD53" s="13">
        <f>RANK(BC53,BC1:BC303)</f>
        <v>210</v>
      </c>
      <c r="BE53" s="3"/>
      <c r="BF53" s="13">
        <f>AVERAGE(V53,W53)</f>
        <v>4</v>
      </c>
      <c r="BG53" s="13">
        <f>RANK(BF53,BF1:BF303)</f>
        <v>106</v>
      </c>
      <c r="BH53" s="3"/>
      <c r="BI53" s="13">
        <f>AVERAGE(X53,Y53)</f>
        <v>6</v>
      </c>
      <c r="BJ53" s="13">
        <f>RANK(BI53,BI1:BI303)</f>
        <v>78</v>
      </c>
      <c r="BK53" s="3"/>
      <c r="BL53" s="3"/>
      <c r="BM53" s="3"/>
      <c r="BN53" s="13">
        <f>AVERAGE(AB53,AC53)</f>
        <v>6</v>
      </c>
      <c r="BO53" s="13">
        <f>RANK(BN53,BN1:BN303)</f>
        <v>158</v>
      </c>
      <c r="BP53" s="3"/>
      <c r="BQ53" s="13">
        <f>AVERAGE(AD53,AE53)</f>
        <v>1</v>
      </c>
      <c r="BR53" s="13">
        <f>RANK(BQ53,BQ1:BQ303)</f>
        <v>38</v>
      </c>
      <c r="BS53" s="3"/>
      <c r="BT53" s="3"/>
      <c r="BU53" s="3"/>
      <c r="BV53" s="15">
        <f>(SUM(G53,I53,K53,M53,O53,Q53,S53,U53,W53,Y53,AA53,AC53,AE53,AG53)-SUM(F53,H53,J53,L53,N53,P53,R53,T53,V53,X53,Z53,AB53,AD53,AF53))/7</f>
        <v>0</v>
      </c>
    </row>
    <row r="54" ht="13.65" customHeight="1">
      <c r="A54" s="3"/>
      <c r="B54" s="12">
        <v>37135</v>
      </c>
      <c r="C54" t="s" s="2">
        <v>123</v>
      </c>
      <c r="D54" t="s" s="6">
        <v>124</v>
      </c>
      <c r="E54" t="s" s="6">
        <v>13</v>
      </c>
      <c r="F54" s="3"/>
      <c r="G54" s="3"/>
      <c r="H54" s="13">
        <v>3</v>
      </c>
      <c r="I54" s="13">
        <v>2</v>
      </c>
      <c r="J54" s="3"/>
      <c r="K54" s="3"/>
      <c r="L54" s="13">
        <v>2</v>
      </c>
      <c r="M54" s="13">
        <v>2</v>
      </c>
      <c r="N54" s="3"/>
      <c r="O54" s="3"/>
      <c r="P54" s="13">
        <v>3</v>
      </c>
      <c r="Q54" s="13">
        <v>3</v>
      </c>
      <c r="R54" s="3"/>
      <c r="S54" s="3"/>
      <c r="T54" s="13">
        <v>3</v>
      </c>
      <c r="U54" s="13">
        <v>3</v>
      </c>
      <c r="V54" s="3"/>
      <c r="W54" s="3"/>
      <c r="X54" s="3"/>
      <c r="Y54" s="3"/>
      <c r="Z54" s="3"/>
      <c r="AA54" s="3"/>
      <c r="AB54" s="13">
        <v>1</v>
      </c>
      <c r="AC54" s="13">
        <v>1</v>
      </c>
      <c r="AD54" s="13">
        <v>2</v>
      </c>
      <c r="AE54" s="13">
        <v>2</v>
      </c>
      <c r="AF54" s="3"/>
      <c r="AG54" s="3"/>
      <c r="AH54" s="14">
        <f>AVERAGE(F54:AE54)</f>
        <v>2.25</v>
      </c>
      <c r="AI54" s="14">
        <v>2.375</v>
      </c>
      <c r="AJ54" s="14">
        <f>RANK(AI54,AI1:AI303)</f>
        <v>292</v>
      </c>
      <c r="AK54" s="3"/>
      <c r="AL54" s="3"/>
      <c r="AM54" s="3"/>
      <c r="AN54" s="3"/>
      <c r="AO54" s="13">
        <f>AVERAGE(H54,I54)</f>
        <v>2.5</v>
      </c>
      <c r="AP54" s="13">
        <f>RANK(AO54,AO1:AO303)</f>
        <v>255</v>
      </c>
      <c r="AQ54" s="3"/>
      <c r="AR54" s="3"/>
      <c r="AS54" s="3"/>
      <c r="AT54" s="13">
        <f>AVERAGE(L54,M54)</f>
        <v>2</v>
      </c>
      <c r="AU54" s="13">
        <f>RANK(AT54,AT1:AT303)</f>
        <v>226</v>
      </c>
      <c r="AV54" s="3"/>
      <c r="AW54" s="13">
        <f>AVERAGE(P54,Q54)</f>
        <v>3</v>
      </c>
      <c r="AX54" s="13">
        <f>RANK(AW54,AW1:AW303)</f>
        <v>237</v>
      </c>
      <c r="AY54" s="3"/>
      <c r="AZ54" s="3"/>
      <c r="BA54" s="3"/>
      <c r="BB54" s="3"/>
      <c r="BC54" s="13">
        <f>AVERAGE(T54,U54)</f>
        <v>3</v>
      </c>
      <c r="BD54" s="13">
        <f>RANK(BC54,BC1:BC303)</f>
        <v>282</v>
      </c>
      <c r="BE54" s="3"/>
      <c r="BF54" s="3"/>
      <c r="BG54" s="3"/>
      <c r="BH54" s="3"/>
      <c r="BI54" s="3"/>
      <c r="BJ54" s="3"/>
      <c r="BK54" s="3"/>
      <c r="BL54" s="3"/>
      <c r="BM54" s="3"/>
      <c r="BN54" s="13">
        <f>AVERAGE(AB54,AC54)</f>
        <v>1</v>
      </c>
      <c r="BO54" s="13">
        <f>RANK(BN54,BN1:BN303)</f>
        <v>236</v>
      </c>
      <c r="BP54" s="3"/>
      <c r="BQ54" s="13">
        <f>AVERAGE(AD54,AE54)</f>
        <v>2</v>
      </c>
      <c r="BR54" s="13">
        <f>RANK(BQ54,BQ1:BQ303)</f>
        <v>36</v>
      </c>
      <c r="BS54" s="3"/>
      <c r="BT54" s="3"/>
      <c r="BU54" s="3"/>
      <c r="BV54" s="15">
        <f>(SUM(G54,I54,K54,M54,O54,Q54,S54,U54,W54,Y54,AA54,AC54,AE54,AG54)-SUM(F54,H54,J54,L54,N54,P54,R54,T54,V54,X54,Z54,AB54,AD54,AF54))/6</f>
        <v>-0.166666666666667</v>
      </c>
    </row>
    <row r="55" ht="13.65" customHeight="1">
      <c r="A55" s="3"/>
      <c r="B55" s="12">
        <v>37165</v>
      </c>
      <c r="C55" t="s" s="2">
        <v>125</v>
      </c>
      <c r="D55" t="s" s="6">
        <v>126</v>
      </c>
      <c r="E55" t="s" s="6">
        <v>7</v>
      </c>
      <c r="F55" s="13">
        <v>6</v>
      </c>
      <c r="G55" s="13">
        <v>5</v>
      </c>
      <c r="H55" s="13">
        <v>6</v>
      </c>
      <c r="I55" s="13">
        <v>6</v>
      </c>
      <c r="J55" s="3"/>
      <c r="K55" s="3"/>
      <c r="L55" s="13">
        <v>3</v>
      </c>
      <c r="M55" s="13">
        <v>3</v>
      </c>
      <c r="N55" s="3"/>
      <c r="O55" s="3"/>
      <c r="P55" s="13">
        <v>9</v>
      </c>
      <c r="Q55" s="13">
        <v>8</v>
      </c>
      <c r="R55" s="13">
        <v>8</v>
      </c>
      <c r="S55" s="13">
        <v>8</v>
      </c>
      <c r="T55" s="13">
        <v>4</v>
      </c>
      <c r="U55" s="13">
        <v>4</v>
      </c>
      <c r="V55" s="13">
        <v>4</v>
      </c>
      <c r="W55" s="13">
        <v>3</v>
      </c>
      <c r="X55" s="13">
        <v>6</v>
      </c>
      <c r="Y55" s="13">
        <v>5</v>
      </c>
      <c r="Z55" s="3"/>
      <c r="AA55" s="3"/>
      <c r="AB55" s="13">
        <v>4</v>
      </c>
      <c r="AC55" s="13">
        <v>4</v>
      </c>
      <c r="AD55" s="3"/>
      <c r="AE55" s="3"/>
      <c r="AF55" s="3"/>
      <c r="AG55" s="3"/>
      <c r="AH55" s="14">
        <f>AVERAGE(F55:AE55)</f>
        <v>5.33333333333333</v>
      </c>
      <c r="AI55" s="14">
        <v>5.21428571428571</v>
      </c>
      <c r="AJ55" s="14">
        <f>RANK(AI55,AI1:AI303)</f>
        <v>274</v>
      </c>
      <c r="AK55" s="3"/>
      <c r="AL55" s="13">
        <f>AVERAGE(F55,G55)</f>
        <v>5.5</v>
      </c>
      <c r="AM55" s="13">
        <f>RANK(AL55,AL1:AL303)</f>
        <v>231</v>
      </c>
      <c r="AN55" s="3"/>
      <c r="AO55" s="13">
        <f>AVERAGE(H55,I55)</f>
        <v>6</v>
      </c>
      <c r="AP55" s="13">
        <f>RANK(AO55,AO1:AO303)</f>
        <v>156</v>
      </c>
      <c r="AQ55" s="3"/>
      <c r="AR55" s="3"/>
      <c r="AS55" s="3"/>
      <c r="AT55" s="13">
        <f>AVERAGE(L55,M55)</f>
        <v>3</v>
      </c>
      <c r="AU55" s="13">
        <f>RANK(AT55,AT1:AT303)</f>
        <v>220</v>
      </c>
      <c r="AV55" s="3"/>
      <c r="AW55" s="13">
        <f>AVERAGE(P55,Q55)</f>
        <v>8.5</v>
      </c>
      <c r="AX55" s="13">
        <f>RANK(AW55,AW1:AW303)</f>
        <v>18</v>
      </c>
      <c r="AY55" s="3"/>
      <c r="AZ55" s="13">
        <f>AVERAGE(R55,S55)</f>
        <v>8</v>
      </c>
      <c r="BA55" s="13">
        <f>RANK(AZ55,AZ1:AZ303)</f>
        <v>19</v>
      </c>
      <c r="BB55" s="3"/>
      <c r="BC55" s="13">
        <f>AVERAGE(T55,U55)</f>
        <v>4</v>
      </c>
      <c r="BD55" s="13">
        <f>RANK(BC55,BC1:BC303)</f>
        <v>259</v>
      </c>
      <c r="BE55" s="3"/>
      <c r="BF55" s="13">
        <f>AVERAGE(V55,W55)</f>
        <v>3.5</v>
      </c>
      <c r="BG55" s="13">
        <f>RANK(BF55,BF1:BF303)</f>
        <v>111</v>
      </c>
      <c r="BH55" s="3"/>
      <c r="BI55" s="13">
        <f>AVERAGE(X55,Y55)</f>
        <v>5.5</v>
      </c>
      <c r="BJ55" s="13">
        <f>RANK(BI55,BI1:BI303)</f>
        <v>107</v>
      </c>
      <c r="BK55" s="3"/>
      <c r="BL55" s="3"/>
      <c r="BM55" s="3"/>
      <c r="BN55" s="13">
        <f>AVERAGE(AB55,AC55)</f>
        <v>4</v>
      </c>
      <c r="BO55" s="13">
        <f>RANK(BN55,BN1:BN303)</f>
        <v>228</v>
      </c>
      <c r="BP55" s="3"/>
      <c r="BQ55" s="3"/>
      <c r="BR55" s="3"/>
      <c r="BS55" s="3"/>
      <c r="BT55" s="3"/>
      <c r="BU55" s="3"/>
      <c r="BV55" s="15">
        <f>(SUM(G55,I55,K55,M55,O55,Q55,S55,U55,W55,Y55,AA55,AC55,AE55,AG55)-SUM(F55,H55,J55,L55,N55,P55,R55,T55,V55,X55,Z55,AB55,AD55,AF55))/9</f>
        <v>-0.444444444444444</v>
      </c>
    </row>
    <row r="56" ht="13.65" customHeight="1">
      <c r="A56" s="3"/>
      <c r="B56" s="12">
        <v>37196</v>
      </c>
      <c r="C56" t="s" s="2">
        <v>127</v>
      </c>
      <c r="D56" t="s" s="6">
        <v>128</v>
      </c>
      <c r="E56" t="s" s="6">
        <v>12</v>
      </c>
      <c r="F56" s="13">
        <v>6</v>
      </c>
      <c r="G56" s="13">
        <v>7</v>
      </c>
      <c r="H56" s="13">
        <v>8</v>
      </c>
      <c r="I56" s="13">
        <v>8</v>
      </c>
      <c r="J56" s="3"/>
      <c r="K56" s="3"/>
      <c r="L56" s="13">
        <v>8</v>
      </c>
      <c r="M56" s="13">
        <v>8</v>
      </c>
      <c r="N56" s="3"/>
      <c r="O56" s="3"/>
      <c r="P56" s="3"/>
      <c r="Q56" s="3"/>
      <c r="R56" s="3"/>
      <c r="S56" s="3"/>
      <c r="T56" s="13">
        <v>8</v>
      </c>
      <c r="U56" s="13">
        <v>9</v>
      </c>
      <c r="V56" s="3"/>
      <c r="W56" s="3"/>
      <c r="X56" s="13">
        <v>6</v>
      </c>
      <c r="Y56" s="13">
        <v>7</v>
      </c>
      <c r="Z56" s="3"/>
      <c r="AA56" s="3"/>
      <c r="AB56" s="13">
        <v>9</v>
      </c>
      <c r="AC56" s="13">
        <v>9</v>
      </c>
      <c r="AD56" s="3"/>
      <c r="AE56" s="3"/>
      <c r="AF56" s="3"/>
      <c r="AG56" s="3"/>
      <c r="AH56" s="14">
        <f>AVERAGE(F56:AE56)</f>
        <v>7.75</v>
      </c>
      <c r="AI56" s="14">
        <v>7.75</v>
      </c>
      <c r="AJ56" s="14">
        <f>RANK(AI56,AI1:AI303)</f>
        <v>32</v>
      </c>
      <c r="AK56" s="3"/>
      <c r="AL56" s="13">
        <f>AVERAGE(F56,G56)</f>
        <v>6.5</v>
      </c>
      <c r="AM56" s="13">
        <f>RANK(AL56,AL1:AL303)</f>
        <v>170</v>
      </c>
      <c r="AN56" s="3"/>
      <c r="AO56" s="13">
        <f>AVERAGE(H56,I56)</f>
        <v>8</v>
      </c>
      <c r="AP56" s="13">
        <f>RANK(AO56,AO1:AO303)</f>
        <v>24</v>
      </c>
      <c r="AQ56" s="3"/>
      <c r="AR56" s="3"/>
      <c r="AS56" s="3"/>
      <c r="AT56" s="13">
        <f>AVERAGE(L56,M56)</f>
        <v>8</v>
      </c>
      <c r="AU56" s="13">
        <f>RANK(AT56,AT1:AT303)</f>
        <v>22</v>
      </c>
      <c r="AV56" s="3"/>
      <c r="AW56" s="3"/>
      <c r="AX56" s="3"/>
      <c r="AY56" s="3"/>
      <c r="AZ56" s="3"/>
      <c r="BA56" s="3"/>
      <c r="BB56" s="3"/>
      <c r="BC56" s="13">
        <f>AVERAGE(T56,U56)</f>
        <v>8.5</v>
      </c>
      <c r="BD56" s="13">
        <f>RANK(BC56,BC1:BC303)</f>
        <v>9</v>
      </c>
      <c r="BE56" s="3"/>
      <c r="BF56" s="3"/>
      <c r="BG56" s="3"/>
      <c r="BH56" s="3"/>
      <c r="BI56" s="13">
        <f>AVERAGE(X56,Y56)</f>
        <v>6.5</v>
      </c>
      <c r="BJ56" s="13">
        <f>RANK(BI56,BI1:BI303)</f>
        <v>72</v>
      </c>
      <c r="BK56" s="3"/>
      <c r="BL56" s="3"/>
      <c r="BM56" s="3"/>
      <c r="BN56" s="13">
        <f>AVERAGE(AB56,AC56)</f>
        <v>9</v>
      </c>
      <c r="BO56" s="13">
        <f>RANK(BN56,BN1:BN303)</f>
        <v>5</v>
      </c>
      <c r="BP56" s="3"/>
      <c r="BQ56" s="3"/>
      <c r="BR56" s="3"/>
      <c r="BS56" s="3"/>
      <c r="BT56" s="3"/>
      <c r="BU56" s="3"/>
      <c r="BV56" s="15">
        <f>(SUM(G56,I56,K56,M56,O56,Q56,S56,U56,W56,Y56,AA56,AC56,AE56,AG56)-SUM(F56,H56,J56,L56,N56,P56,R56,T56,V56,X56,Z56,AB56,AD56,AF56))/6</f>
        <v>0.5</v>
      </c>
    </row>
    <row r="57" ht="13.65" customHeight="1">
      <c r="A57" s="3"/>
      <c r="B57" s="12">
        <v>37226</v>
      </c>
      <c r="C57" t="s" s="2">
        <v>129</v>
      </c>
      <c r="D57" t="s" s="6">
        <v>130</v>
      </c>
      <c r="E57" t="s" s="6">
        <v>2</v>
      </c>
      <c r="F57" s="13">
        <v>7</v>
      </c>
      <c r="G57" s="13">
        <v>7</v>
      </c>
      <c r="H57" s="13">
        <v>5</v>
      </c>
      <c r="I57" s="13">
        <v>5</v>
      </c>
      <c r="J57" s="3"/>
      <c r="K57" s="3"/>
      <c r="L57" s="13">
        <v>5</v>
      </c>
      <c r="M57" s="13">
        <v>6</v>
      </c>
      <c r="N57" s="3"/>
      <c r="O57" s="3"/>
      <c r="P57" s="13">
        <v>6</v>
      </c>
      <c r="Q57" s="13">
        <v>7</v>
      </c>
      <c r="R57" s="13">
        <v>6</v>
      </c>
      <c r="S57" s="13">
        <v>6</v>
      </c>
      <c r="T57" s="13">
        <v>4</v>
      </c>
      <c r="U57" s="13">
        <v>4</v>
      </c>
      <c r="V57" s="13">
        <v>7</v>
      </c>
      <c r="W57" s="13">
        <v>7</v>
      </c>
      <c r="X57" s="13">
        <v>7</v>
      </c>
      <c r="Y57" s="13">
        <v>7</v>
      </c>
      <c r="Z57" s="3"/>
      <c r="AA57" s="3"/>
      <c r="AB57" s="13">
        <v>5</v>
      </c>
      <c r="AC57" s="13">
        <v>5</v>
      </c>
      <c r="AD57" s="3"/>
      <c r="AE57" s="3"/>
      <c r="AF57" s="3"/>
      <c r="AG57" s="3"/>
      <c r="AH57" s="14">
        <f>AVERAGE(F57:AE57)</f>
        <v>5.88888888888889</v>
      </c>
      <c r="AI57" s="14">
        <v>6</v>
      </c>
      <c r="AJ57" s="14">
        <f>RANK(AI57,AI1:AI303)</f>
        <v>237</v>
      </c>
      <c r="AK57" s="3"/>
      <c r="AL57" s="13">
        <f>AVERAGE(F57,G57)</f>
        <v>7</v>
      </c>
      <c r="AM57" s="13">
        <f>RANK(AL57,AL1:AL303)</f>
        <v>116</v>
      </c>
      <c r="AN57" s="3"/>
      <c r="AO57" s="13">
        <f>AVERAGE(H57,I57)</f>
        <v>5</v>
      </c>
      <c r="AP57" s="13">
        <f>RANK(AO57,AO1:AO303)</f>
        <v>218</v>
      </c>
      <c r="AQ57" s="3"/>
      <c r="AR57" s="3"/>
      <c r="AS57" s="3"/>
      <c r="AT57" s="13">
        <f>AVERAGE(L57,M57)</f>
        <v>5.5</v>
      </c>
      <c r="AU57" s="13">
        <f>RANK(AT57,AT1:AT303)</f>
        <v>171</v>
      </c>
      <c r="AV57" s="3"/>
      <c r="AW57" s="13">
        <f>AVERAGE(P57,Q57)</f>
        <v>6.5</v>
      </c>
      <c r="AX57" s="13">
        <f>RANK(AW57,AW1:AW303)</f>
        <v>172</v>
      </c>
      <c r="AY57" s="3"/>
      <c r="AZ57" s="13">
        <f>AVERAGE(R57,S57)</f>
        <v>6</v>
      </c>
      <c r="BA57" s="13">
        <f>RANK(AZ57,AZ1:AZ303)</f>
        <v>129</v>
      </c>
      <c r="BB57" s="3"/>
      <c r="BC57" s="13">
        <f>AVERAGE(T57,U57)</f>
        <v>4</v>
      </c>
      <c r="BD57" s="13">
        <f>RANK(BC57,BC1:BC303)</f>
        <v>259</v>
      </c>
      <c r="BE57" s="3"/>
      <c r="BF57" s="13">
        <f>AVERAGE(V57,W57)</f>
        <v>7</v>
      </c>
      <c r="BG57" s="13">
        <f>RANK(BF57,BF1:BF303)</f>
        <v>45</v>
      </c>
      <c r="BH57" s="3"/>
      <c r="BI57" s="13">
        <f>AVERAGE(X57,Y57)</f>
        <v>7</v>
      </c>
      <c r="BJ57" s="13">
        <f>RANK(BI57,BI1:BI303)</f>
        <v>48</v>
      </c>
      <c r="BK57" s="3"/>
      <c r="BL57" s="3"/>
      <c r="BM57" s="3"/>
      <c r="BN57" s="13">
        <f>AVERAGE(AB57,AC57)</f>
        <v>5</v>
      </c>
      <c r="BO57" s="13">
        <f>RANK(BN57,BN1:BN303)</f>
        <v>213</v>
      </c>
      <c r="BP57" s="3"/>
      <c r="BQ57" s="3"/>
      <c r="BR57" s="3"/>
      <c r="BS57" s="3"/>
      <c r="BT57" s="3"/>
      <c r="BU57" s="3"/>
      <c r="BV57" s="15">
        <f>(SUM(G57,I57,K57,M57,O57,Q57,S57,U57,W57,Y57,AA57,AC57,AE57,AG57)-SUM(F57,H57,J57,L57,N57,P57,R57,T57,V57,X57,Z57,AB57,AD57,AF57))/9</f>
        <v>0.222222222222222</v>
      </c>
    </row>
    <row r="58" ht="13.65" customHeight="1">
      <c r="A58" s="3"/>
      <c r="B58" s="12">
        <v>37257</v>
      </c>
      <c r="C58" t="s" s="2">
        <v>131</v>
      </c>
      <c r="D58" t="s" s="6">
        <v>132</v>
      </c>
      <c r="E58" t="s" s="6">
        <v>10</v>
      </c>
      <c r="F58" s="13">
        <v>8</v>
      </c>
      <c r="G58" s="13">
        <v>9</v>
      </c>
      <c r="H58" s="13">
        <v>7</v>
      </c>
      <c r="I58" s="13">
        <v>8</v>
      </c>
      <c r="J58" s="3"/>
      <c r="K58" s="3"/>
      <c r="L58" s="13">
        <v>7</v>
      </c>
      <c r="M58" s="13">
        <v>8</v>
      </c>
      <c r="N58" s="3"/>
      <c r="O58" s="3"/>
      <c r="P58" s="13">
        <v>7</v>
      </c>
      <c r="Q58" s="13">
        <v>8</v>
      </c>
      <c r="R58" s="3"/>
      <c r="S58" s="3"/>
      <c r="T58" s="13">
        <v>5</v>
      </c>
      <c r="U58" s="13">
        <v>6</v>
      </c>
      <c r="V58" s="13">
        <v>9</v>
      </c>
      <c r="W58" s="13">
        <v>9</v>
      </c>
      <c r="X58" s="13">
        <v>10</v>
      </c>
      <c r="Y58" s="13">
        <v>10</v>
      </c>
      <c r="Z58" s="3"/>
      <c r="AA58" s="3"/>
      <c r="AB58" s="13">
        <v>6</v>
      </c>
      <c r="AC58" s="13">
        <v>6</v>
      </c>
      <c r="AD58" s="13">
        <v>9</v>
      </c>
      <c r="AE58" s="13">
        <v>9</v>
      </c>
      <c r="AF58" s="3"/>
      <c r="AG58" s="3"/>
      <c r="AH58" s="14">
        <f>AVERAGE(F58:AE58)</f>
        <v>7.83333333333333</v>
      </c>
      <c r="AI58" s="14">
        <v>7.85714285714286</v>
      </c>
      <c r="AJ58" s="14">
        <f>RANK(AI58,AI1:AI303)</f>
        <v>28</v>
      </c>
      <c r="AK58" s="3"/>
      <c r="AL58" s="13">
        <f>AVERAGE(F58,G58)</f>
        <v>8.5</v>
      </c>
      <c r="AM58" s="13">
        <f>RANK(AL58,AL1:AL303)</f>
        <v>16</v>
      </c>
      <c r="AN58" s="3"/>
      <c r="AO58" s="13">
        <f>AVERAGE(H58,I58)</f>
        <v>7.5</v>
      </c>
      <c r="AP58" s="13">
        <f>RANK(AO58,AO1:AO303)</f>
        <v>64</v>
      </c>
      <c r="AQ58" s="3"/>
      <c r="AR58" s="3"/>
      <c r="AS58" s="3"/>
      <c r="AT58" s="13">
        <f>AVERAGE(L58,M58)</f>
        <v>7.5</v>
      </c>
      <c r="AU58" s="13">
        <f>RANK(AT58,AT1:AT303)</f>
        <v>69</v>
      </c>
      <c r="AV58" s="3"/>
      <c r="AW58" s="13">
        <f>AVERAGE(P58,Q58)</f>
        <v>7.5</v>
      </c>
      <c r="AX58" s="13">
        <f>RANK(AW58,AW1:AW303)</f>
        <v>95</v>
      </c>
      <c r="AY58" s="3"/>
      <c r="AZ58" s="3"/>
      <c r="BA58" s="3"/>
      <c r="BB58" s="3"/>
      <c r="BC58" s="13">
        <f>AVERAGE(T58,U58)</f>
        <v>5.5</v>
      </c>
      <c r="BD58" s="13">
        <f>RANK(BC58,BC1:BC303)</f>
        <v>184</v>
      </c>
      <c r="BE58" s="3"/>
      <c r="BF58" s="13">
        <f>AVERAGE(V58,W58)</f>
        <v>9</v>
      </c>
      <c r="BG58" s="13">
        <f>RANK(BF58,BF1:BF303)</f>
        <v>2</v>
      </c>
      <c r="BH58" s="3"/>
      <c r="BI58" s="13">
        <f>AVERAGE(X58,Y58)</f>
        <v>10</v>
      </c>
      <c r="BJ58" s="13">
        <f>RANK(BI58,BI1:BI303)</f>
        <v>1</v>
      </c>
      <c r="BK58" s="3"/>
      <c r="BL58" s="3"/>
      <c r="BM58" s="3"/>
      <c r="BN58" s="13">
        <f>AVERAGE(AB58,AC58)</f>
        <v>6</v>
      </c>
      <c r="BO58" s="13">
        <f>RANK(BN58,BN1:BN303)</f>
        <v>158</v>
      </c>
      <c r="BP58" s="3"/>
      <c r="BQ58" s="13">
        <f>AVERAGE(AD58,AE58)</f>
        <v>9</v>
      </c>
      <c r="BR58" s="13">
        <f>RANK(BQ58,BQ1:BQ303)</f>
        <v>2</v>
      </c>
      <c r="BS58" s="3"/>
      <c r="BT58" s="3"/>
      <c r="BU58" s="3"/>
      <c r="BV58" s="15">
        <f>(SUM(G58,I58,K58,M58,O58,Q58,S58,U58,W58,Y58,AA58,AC58,AE58,AG58)-SUM(F58,H58,J58,L58,N58,P58,R58,T58,V58,X58,Z58,AB58,AD58,AF58))/9</f>
        <v>0.555555555555556</v>
      </c>
    </row>
    <row r="59" ht="13.65" customHeight="1">
      <c r="A59" s="3"/>
      <c r="B59" s="12">
        <v>37289</v>
      </c>
      <c r="C59" t="s" s="2">
        <v>133</v>
      </c>
      <c r="D59" t="s" s="6">
        <v>134</v>
      </c>
      <c r="E59" t="s" s="6">
        <v>3</v>
      </c>
      <c r="F59" s="13">
        <v>6</v>
      </c>
      <c r="G59" s="13">
        <v>6</v>
      </c>
      <c r="H59" s="13">
        <v>5</v>
      </c>
      <c r="I59" s="13">
        <v>5</v>
      </c>
      <c r="J59" s="3"/>
      <c r="K59" s="3"/>
      <c r="L59" s="13">
        <v>4</v>
      </c>
      <c r="M59" s="13">
        <v>4</v>
      </c>
      <c r="N59" s="3"/>
      <c r="O59" s="3"/>
      <c r="P59" s="3"/>
      <c r="Q59" s="3"/>
      <c r="R59" s="3"/>
      <c r="S59" s="3"/>
      <c r="T59" s="13">
        <v>5</v>
      </c>
      <c r="U59" s="13">
        <v>5</v>
      </c>
      <c r="V59" s="13">
        <v>3</v>
      </c>
      <c r="W59" s="13">
        <v>3</v>
      </c>
      <c r="X59" s="13">
        <v>7</v>
      </c>
      <c r="Y59" s="13">
        <v>6</v>
      </c>
      <c r="Z59" s="3"/>
      <c r="AA59" s="3"/>
      <c r="AB59" s="13">
        <v>5</v>
      </c>
      <c r="AC59" s="13">
        <v>4</v>
      </c>
      <c r="AD59" s="3"/>
      <c r="AE59" s="3"/>
      <c r="AF59" s="3"/>
      <c r="AG59" s="3"/>
      <c r="AH59" s="14">
        <f>AVERAGE(F59:AE59)</f>
        <v>4.85714285714286</v>
      </c>
      <c r="AI59" s="14">
        <v>4.9</v>
      </c>
      <c r="AJ59" s="14">
        <f>RANK(AI59,AI1:AI303)</f>
        <v>279</v>
      </c>
      <c r="AK59" s="3"/>
      <c r="AL59" s="13">
        <f>AVERAGE(F59,G59)</f>
        <v>6</v>
      </c>
      <c r="AM59" s="13">
        <f>RANK(AL59,AL1:AL303)</f>
        <v>199</v>
      </c>
      <c r="AN59" s="3"/>
      <c r="AO59" s="13">
        <f>AVERAGE(H59,I59)</f>
        <v>5</v>
      </c>
      <c r="AP59" s="13">
        <f>RANK(AO59,AO1:AO303)</f>
        <v>218</v>
      </c>
      <c r="AQ59" s="3"/>
      <c r="AR59" s="3"/>
      <c r="AS59" s="3"/>
      <c r="AT59" s="13">
        <f>AVERAGE(L59,M59)</f>
        <v>4</v>
      </c>
      <c r="AU59" s="13">
        <f>RANK(AT59,AT1:AT303)</f>
        <v>209</v>
      </c>
      <c r="AV59" s="3"/>
      <c r="AW59" s="3"/>
      <c r="AX59" s="3"/>
      <c r="AY59" s="3"/>
      <c r="AZ59" s="3"/>
      <c r="BA59" s="3"/>
      <c r="BB59" s="3"/>
      <c r="BC59" s="13">
        <f>AVERAGE(T59,U59)</f>
        <v>5</v>
      </c>
      <c r="BD59" s="13">
        <f>RANK(BC59,BC1:BC303)</f>
        <v>210</v>
      </c>
      <c r="BE59" s="3"/>
      <c r="BF59" s="13">
        <f>AVERAGE(V59,W59)</f>
        <v>3</v>
      </c>
      <c r="BG59" s="13">
        <f>RANK(BF59,BF1:BF303)</f>
        <v>115</v>
      </c>
      <c r="BH59" s="3"/>
      <c r="BI59" s="13">
        <f>AVERAGE(X59,Y59)</f>
        <v>6.5</v>
      </c>
      <c r="BJ59" s="13">
        <f>RANK(BI59,BI1:BI303)</f>
        <v>72</v>
      </c>
      <c r="BK59" s="3"/>
      <c r="BL59" s="3"/>
      <c r="BM59" s="3"/>
      <c r="BN59" s="13">
        <f>AVERAGE(AB59,AC59)</f>
        <v>4.5</v>
      </c>
      <c r="BO59" s="13">
        <f>RANK(BN59,BN1:BN303)</f>
        <v>226</v>
      </c>
      <c r="BP59" s="3"/>
      <c r="BQ59" s="3"/>
      <c r="BR59" s="3"/>
      <c r="BS59" s="3"/>
      <c r="BT59" s="3"/>
      <c r="BU59" s="3"/>
      <c r="BV59" s="15">
        <f>(SUM(G59,I59,K59,M59,O59,Q59,S59,U59,W59,Y59,AA59,AC59,AE59,AG59)-SUM(F59,H59,J59,L59,N59,P59,R59,T59,V59,X59,Z59,AB59,AD59,AF59))/7</f>
        <v>-0.285714285714286</v>
      </c>
    </row>
    <row r="60" ht="13.65" customHeight="1">
      <c r="A60" s="3"/>
      <c r="B60" s="12">
        <v>37317</v>
      </c>
      <c r="C60" t="s" s="2">
        <v>135</v>
      </c>
      <c r="D60" t="s" s="6">
        <v>136</v>
      </c>
      <c r="E60" t="s" s="6">
        <v>6</v>
      </c>
      <c r="F60" s="13">
        <v>5</v>
      </c>
      <c r="G60" s="13">
        <v>5</v>
      </c>
      <c r="H60" s="13">
        <v>6</v>
      </c>
      <c r="I60" s="13">
        <v>6</v>
      </c>
      <c r="J60" s="3"/>
      <c r="K60" s="3"/>
      <c r="L60" s="13">
        <v>5</v>
      </c>
      <c r="M60" s="13">
        <v>5</v>
      </c>
      <c r="N60" s="3"/>
      <c r="O60" s="3"/>
      <c r="P60" s="13">
        <v>6</v>
      </c>
      <c r="Q60" s="13">
        <v>6</v>
      </c>
      <c r="R60" s="13">
        <v>6</v>
      </c>
      <c r="S60" s="13">
        <v>6</v>
      </c>
      <c r="T60" s="13">
        <v>4</v>
      </c>
      <c r="U60" s="13">
        <v>4</v>
      </c>
      <c r="V60" s="13">
        <v>5</v>
      </c>
      <c r="W60" s="13">
        <v>4</v>
      </c>
      <c r="X60" s="13">
        <v>5</v>
      </c>
      <c r="Y60" s="13">
        <v>5</v>
      </c>
      <c r="Z60" s="3"/>
      <c r="AA60" s="3"/>
      <c r="AB60" s="13">
        <v>5</v>
      </c>
      <c r="AC60" s="13">
        <v>5</v>
      </c>
      <c r="AD60" s="3"/>
      <c r="AE60" s="3"/>
      <c r="AF60" s="3"/>
      <c r="AG60" s="3"/>
      <c r="AH60" s="14">
        <f>AVERAGE(F60:AE60)</f>
        <v>5.16666666666667</v>
      </c>
      <c r="AI60" s="14">
        <v>5.21428571428571</v>
      </c>
      <c r="AJ60" s="14">
        <f>RANK(AI60,AI1:AI303)</f>
        <v>274</v>
      </c>
      <c r="AK60" s="3"/>
      <c r="AL60" s="13">
        <f>AVERAGE(F60,G60)</f>
        <v>5</v>
      </c>
      <c r="AM60" s="13">
        <f>RANK(AL60,AL1:AL303)</f>
        <v>240</v>
      </c>
      <c r="AN60" s="3"/>
      <c r="AO60" s="13">
        <f>AVERAGE(H60,I60)</f>
        <v>6</v>
      </c>
      <c r="AP60" s="13">
        <f>RANK(AO60,AO1:AO303)</f>
        <v>156</v>
      </c>
      <c r="AQ60" s="3"/>
      <c r="AR60" s="3"/>
      <c r="AS60" s="3"/>
      <c r="AT60" s="13">
        <f>AVERAGE(L60,M60)</f>
        <v>5</v>
      </c>
      <c r="AU60" s="13">
        <f>RANK(AT60,AT1:AT303)</f>
        <v>182</v>
      </c>
      <c r="AV60" s="3"/>
      <c r="AW60" s="13">
        <f>AVERAGE(P60,Q60)</f>
        <v>6</v>
      </c>
      <c r="AX60" s="13">
        <f>RANK(AW60,AW1:AW303)</f>
        <v>192</v>
      </c>
      <c r="AY60" s="3"/>
      <c r="AZ60" s="13">
        <f>AVERAGE(R60,S60)</f>
        <v>6</v>
      </c>
      <c r="BA60" s="13">
        <f>RANK(AZ60,AZ1:AZ303)</f>
        <v>129</v>
      </c>
      <c r="BB60" s="3"/>
      <c r="BC60" s="13">
        <f>AVERAGE(T60,U60)</f>
        <v>4</v>
      </c>
      <c r="BD60" s="13">
        <f>RANK(BC60,BC1:BC303)</f>
        <v>259</v>
      </c>
      <c r="BE60" s="3"/>
      <c r="BF60" s="13">
        <f>AVERAGE(V60,W60)</f>
        <v>4.5</v>
      </c>
      <c r="BG60" s="13">
        <f>RANK(BF60,BF1:BF303)</f>
        <v>104</v>
      </c>
      <c r="BH60" s="3"/>
      <c r="BI60" s="13">
        <f>AVERAGE(X60,Y60)</f>
        <v>5</v>
      </c>
      <c r="BJ60" s="13">
        <f>RANK(BI60,BI1:BI303)</f>
        <v>112</v>
      </c>
      <c r="BK60" s="3"/>
      <c r="BL60" s="3"/>
      <c r="BM60" s="3"/>
      <c r="BN60" s="13">
        <f>AVERAGE(AB60,AC60)</f>
        <v>5</v>
      </c>
      <c r="BO60" s="13">
        <f>RANK(BN60,BN1:BN303)</f>
        <v>213</v>
      </c>
      <c r="BP60" s="3"/>
      <c r="BQ60" s="3"/>
      <c r="BR60" s="3"/>
      <c r="BS60" s="3"/>
      <c r="BT60" s="3"/>
      <c r="BU60" s="3"/>
      <c r="BV60" s="15">
        <f>(SUM(G60,I60,K60,M60,O60,Q60,S60,U60,W60,Y60,AA60,AC60,AE60,AG60)-SUM(F60,H60,J60,L60,N60,P60,R60,T60,V60,X60,Z60,AB60,AD60,AF60))/9</f>
        <v>-0.111111111111111</v>
      </c>
    </row>
    <row r="61" ht="13.65" customHeight="1">
      <c r="A61" s="3"/>
      <c r="B61" s="12">
        <v>37317</v>
      </c>
      <c r="C61" t="s" s="2">
        <v>137</v>
      </c>
      <c r="D61" t="s" s="6">
        <v>138</v>
      </c>
      <c r="E61" t="s" s="6">
        <v>8</v>
      </c>
      <c r="F61" s="13">
        <v>4</v>
      </c>
      <c r="G61" s="13">
        <v>5</v>
      </c>
      <c r="H61" s="13">
        <v>7</v>
      </c>
      <c r="I61" s="13">
        <v>7</v>
      </c>
      <c r="J61" s="3"/>
      <c r="K61" s="3"/>
      <c r="L61" s="13">
        <v>6</v>
      </c>
      <c r="M61" s="13">
        <v>8</v>
      </c>
      <c r="N61" s="3"/>
      <c r="O61" s="3"/>
      <c r="P61" s="13">
        <v>8</v>
      </c>
      <c r="Q61" s="13">
        <v>8</v>
      </c>
      <c r="R61" s="13">
        <v>3</v>
      </c>
      <c r="S61" s="13">
        <v>5</v>
      </c>
      <c r="T61" s="13">
        <v>8</v>
      </c>
      <c r="U61" s="13">
        <v>9</v>
      </c>
      <c r="V61" s="13">
        <v>6</v>
      </c>
      <c r="W61" s="13">
        <v>7</v>
      </c>
      <c r="X61" s="13">
        <v>6</v>
      </c>
      <c r="Y61" s="13">
        <v>7</v>
      </c>
      <c r="Z61" s="3"/>
      <c r="AA61" s="3"/>
      <c r="AB61" s="13">
        <v>7</v>
      </c>
      <c r="AC61" s="13">
        <v>7</v>
      </c>
      <c r="AD61" s="3"/>
      <c r="AE61" s="3"/>
      <c r="AF61" s="3"/>
      <c r="AG61" s="3"/>
      <c r="AH61" s="14">
        <f>AVERAGE(F61:AE61)</f>
        <v>6.55555555555556</v>
      </c>
      <c r="AI61" s="14">
        <v>6.64285714285714</v>
      </c>
      <c r="AJ61" s="14">
        <f>RANK(AI61,AI1:AI303)</f>
        <v>172</v>
      </c>
      <c r="AK61" s="3"/>
      <c r="AL61" s="13">
        <f>AVERAGE(F61,G61)</f>
        <v>4.5</v>
      </c>
      <c r="AM61" s="13">
        <f>RANK(AL61,AL1:AL303)</f>
        <v>251</v>
      </c>
      <c r="AN61" s="3"/>
      <c r="AO61" s="13">
        <f>AVERAGE(H61,I61)</f>
        <v>7</v>
      </c>
      <c r="AP61" s="13">
        <f>RANK(AO61,AO1:AO303)</f>
        <v>76</v>
      </c>
      <c r="AQ61" s="3"/>
      <c r="AR61" s="3"/>
      <c r="AS61" s="3"/>
      <c r="AT61" s="13">
        <f>AVERAGE(L61,M61)</f>
        <v>7</v>
      </c>
      <c r="AU61" s="13">
        <f>RANK(AT61,AT1:AT303)</f>
        <v>79</v>
      </c>
      <c r="AV61" s="3"/>
      <c r="AW61" s="13">
        <f>AVERAGE(P61,Q61)</f>
        <v>8</v>
      </c>
      <c r="AX61" s="13">
        <f>RANK(AW61,AW1:AW303)</f>
        <v>32</v>
      </c>
      <c r="AY61" s="3"/>
      <c r="AZ61" s="13">
        <f>AVERAGE(R61,S61)</f>
        <v>4</v>
      </c>
      <c r="BA61" s="13">
        <f>RANK(AZ61,AZ1:AZ303)</f>
        <v>186</v>
      </c>
      <c r="BB61" s="3"/>
      <c r="BC61" s="13">
        <f>AVERAGE(T61,U61)</f>
        <v>8.5</v>
      </c>
      <c r="BD61" s="13">
        <f>RANK(BC61,BC1:BC303)</f>
        <v>9</v>
      </c>
      <c r="BE61" s="3"/>
      <c r="BF61" s="13">
        <f>AVERAGE(V61,W61)</f>
        <v>6.5</v>
      </c>
      <c r="BG61" s="13">
        <f>RANK(BF61,BF1:BF303)</f>
        <v>61</v>
      </c>
      <c r="BH61" s="3"/>
      <c r="BI61" s="13">
        <f>AVERAGE(X61,Y61)</f>
        <v>6.5</v>
      </c>
      <c r="BJ61" s="13">
        <f>RANK(BI61,BI1:BI303)</f>
        <v>72</v>
      </c>
      <c r="BK61" s="3"/>
      <c r="BL61" s="3"/>
      <c r="BM61" s="3"/>
      <c r="BN61" s="13">
        <f>AVERAGE(AB61,AC61)</f>
        <v>7</v>
      </c>
      <c r="BO61" s="13">
        <f>RANK(BN61,BN1:BN303)</f>
        <v>87</v>
      </c>
      <c r="BP61" s="3"/>
      <c r="BQ61" s="3"/>
      <c r="BR61" s="3"/>
      <c r="BS61" s="3"/>
      <c r="BT61" s="3"/>
      <c r="BU61" s="3"/>
      <c r="BV61" s="15">
        <f>(SUM(G61,I61,K61,M61,O61,Q61,S61,U61,W61,Y61,AA61,AC61,AE61,AG61)-SUM(F61,H61,J61,L61,N61,P61,R61,T61,V61,X61,Z61,AB61,AD61,AF61))/9</f>
        <v>0.888888888888889</v>
      </c>
    </row>
    <row r="62" ht="13.65" customHeight="1">
      <c r="A62" s="3"/>
      <c r="B62" s="12">
        <v>37378</v>
      </c>
      <c r="C62" t="s" s="2">
        <v>139</v>
      </c>
      <c r="D62" t="s" s="6">
        <v>140</v>
      </c>
      <c r="E62" t="s" s="6">
        <v>9</v>
      </c>
      <c r="F62" s="13">
        <v>6</v>
      </c>
      <c r="G62" s="13">
        <v>6</v>
      </c>
      <c r="H62" s="13">
        <v>5</v>
      </c>
      <c r="I62" s="13">
        <v>5</v>
      </c>
      <c r="J62" s="3"/>
      <c r="K62" s="3"/>
      <c r="L62" s="13">
        <v>5</v>
      </c>
      <c r="M62" s="13">
        <v>5</v>
      </c>
      <c r="N62" s="3"/>
      <c r="O62" s="3"/>
      <c r="P62" s="13">
        <v>5</v>
      </c>
      <c r="Q62" s="13">
        <v>5</v>
      </c>
      <c r="R62" s="13">
        <v>6</v>
      </c>
      <c r="S62" s="13">
        <v>6</v>
      </c>
      <c r="T62" s="13">
        <v>5</v>
      </c>
      <c r="U62" s="13">
        <v>5</v>
      </c>
      <c r="V62" s="13">
        <v>5</v>
      </c>
      <c r="W62" s="13">
        <v>6</v>
      </c>
      <c r="X62" s="3"/>
      <c r="Y62" s="3"/>
      <c r="Z62" s="3"/>
      <c r="AA62" s="3"/>
      <c r="AB62" s="13">
        <v>5</v>
      </c>
      <c r="AC62" s="13">
        <v>5</v>
      </c>
      <c r="AD62" s="3"/>
      <c r="AE62" s="3"/>
      <c r="AF62" s="3"/>
      <c r="AG62" s="3"/>
      <c r="AH62" s="14">
        <f>AVERAGE(F62:AE62)</f>
        <v>5.3125</v>
      </c>
      <c r="AI62" s="14">
        <v>5.25</v>
      </c>
      <c r="AJ62" s="14">
        <f>RANK(AI62,AI1:AI303)</f>
        <v>272</v>
      </c>
      <c r="AK62" s="3"/>
      <c r="AL62" s="13">
        <f>AVERAGE(F62,G62)</f>
        <v>6</v>
      </c>
      <c r="AM62" s="13">
        <f>RANK(AL62,AL1:AL303)</f>
        <v>199</v>
      </c>
      <c r="AN62" s="3"/>
      <c r="AO62" s="13">
        <f>AVERAGE(H62,I62)</f>
        <v>5</v>
      </c>
      <c r="AP62" s="13">
        <f>RANK(AO62,AO1:AO303)</f>
        <v>218</v>
      </c>
      <c r="AQ62" s="3"/>
      <c r="AR62" s="3"/>
      <c r="AS62" s="3"/>
      <c r="AT62" s="13">
        <f>AVERAGE(L62,M62)</f>
        <v>5</v>
      </c>
      <c r="AU62" s="13">
        <f>RANK(AT62,AT1:AT303)</f>
        <v>182</v>
      </c>
      <c r="AV62" s="3"/>
      <c r="AW62" s="13">
        <f>AVERAGE(P62,Q62)</f>
        <v>5</v>
      </c>
      <c r="AX62" s="13">
        <f>RANK(AW62,AW1:AW303)</f>
        <v>218</v>
      </c>
      <c r="AY62" s="3"/>
      <c r="AZ62" s="13">
        <f>AVERAGE(R62,S62)</f>
        <v>6</v>
      </c>
      <c r="BA62" s="13">
        <f>RANK(AZ62,AZ1:AZ303)</f>
        <v>129</v>
      </c>
      <c r="BB62" s="3"/>
      <c r="BC62" s="13">
        <f>AVERAGE(T62,U62)</f>
        <v>5</v>
      </c>
      <c r="BD62" s="13">
        <f>RANK(BC62,BC1:BC303)</f>
        <v>210</v>
      </c>
      <c r="BE62" s="3"/>
      <c r="BF62" s="13">
        <f>AVERAGE(V62,W62)</f>
        <v>5.5</v>
      </c>
      <c r="BG62" s="13">
        <f>RANK(BF62,BF1:BF303)</f>
        <v>87</v>
      </c>
      <c r="BH62" s="3"/>
      <c r="BI62" s="3"/>
      <c r="BJ62" s="3"/>
      <c r="BK62" s="3"/>
      <c r="BL62" s="3"/>
      <c r="BM62" s="3"/>
      <c r="BN62" s="13">
        <f>AVERAGE(AB62,AC62)</f>
        <v>5</v>
      </c>
      <c r="BO62" s="13">
        <f>RANK(BN62,BN1:BN303)</f>
        <v>213</v>
      </c>
      <c r="BP62" s="3"/>
      <c r="BQ62" s="3"/>
      <c r="BR62" s="3"/>
      <c r="BS62" s="3"/>
      <c r="BT62" s="3"/>
      <c r="BU62" s="3"/>
      <c r="BV62" s="15">
        <f>(SUM(G62,I62,K62,M62,O62,Q62,S62,U62,W62,Y62,AA62,AC62,AE62,AG62)-SUM(F62,H62,J62,L62,N62,P62,R62,T62,V62,X62,Z62,AB62,AD62,AF62))/8</f>
        <v>0.125</v>
      </c>
    </row>
    <row r="63" ht="13.65" customHeight="1">
      <c r="A63" s="3"/>
      <c r="B63" s="12">
        <v>37409</v>
      </c>
      <c r="C63" t="s" s="2">
        <v>141</v>
      </c>
      <c r="D63" t="s" s="6">
        <v>142</v>
      </c>
      <c r="E63" t="s" s="6">
        <v>5</v>
      </c>
      <c r="F63" s="13">
        <v>6</v>
      </c>
      <c r="G63" s="13">
        <v>7</v>
      </c>
      <c r="H63" s="13">
        <v>7</v>
      </c>
      <c r="I63" s="13">
        <v>7</v>
      </c>
      <c r="J63" s="3"/>
      <c r="K63" s="3"/>
      <c r="L63" s="13">
        <v>6</v>
      </c>
      <c r="M63" s="13">
        <v>7</v>
      </c>
      <c r="N63" s="3"/>
      <c r="O63" s="3"/>
      <c r="P63" s="13">
        <v>6</v>
      </c>
      <c r="Q63" s="13">
        <v>7</v>
      </c>
      <c r="R63" s="13">
        <v>6</v>
      </c>
      <c r="S63" s="13">
        <v>7</v>
      </c>
      <c r="T63" s="13">
        <v>8</v>
      </c>
      <c r="U63" s="13">
        <v>9</v>
      </c>
      <c r="V63" s="3"/>
      <c r="W63" s="3"/>
      <c r="X63" s="13">
        <v>6</v>
      </c>
      <c r="Y63" s="13">
        <v>8</v>
      </c>
      <c r="Z63" s="3"/>
      <c r="AA63" s="3"/>
      <c r="AB63" s="13">
        <v>7</v>
      </c>
      <c r="AC63" s="13">
        <v>8</v>
      </c>
      <c r="AD63" s="13">
        <v>6</v>
      </c>
      <c r="AE63" s="13">
        <v>6</v>
      </c>
      <c r="AF63" s="3"/>
      <c r="AG63" s="3"/>
      <c r="AH63" s="14">
        <f>AVERAGE(F63:AE63)</f>
        <v>6.88888888888889</v>
      </c>
      <c r="AI63" s="14">
        <v>6.78571428571429</v>
      </c>
      <c r="AJ63" s="14">
        <f>RANK(AI63,AI1:AI303)</f>
        <v>155</v>
      </c>
      <c r="AK63" s="3"/>
      <c r="AL63" s="13">
        <f>AVERAGE(F63,G63)</f>
        <v>6.5</v>
      </c>
      <c r="AM63" s="13">
        <f>RANK(AL63,AL1:AL303)</f>
        <v>170</v>
      </c>
      <c r="AN63" s="3"/>
      <c r="AO63" s="13">
        <f>AVERAGE(H63,I63)</f>
        <v>7</v>
      </c>
      <c r="AP63" s="13">
        <f>RANK(AO63,AO1:AO303)</f>
        <v>76</v>
      </c>
      <c r="AQ63" s="3"/>
      <c r="AR63" s="3"/>
      <c r="AS63" s="3"/>
      <c r="AT63" s="13">
        <f>AVERAGE(L63,M63)</f>
        <v>6.5</v>
      </c>
      <c r="AU63" s="13">
        <f>RANK(AT63,AT1:AT303)</f>
        <v>121</v>
      </c>
      <c r="AV63" s="3"/>
      <c r="AW63" s="13">
        <f>AVERAGE(P63,Q63)</f>
        <v>6.5</v>
      </c>
      <c r="AX63" s="13">
        <f>RANK(AW63,AW1:AW303)</f>
        <v>172</v>
      </c>
      <c r="AY63" s="3"/>
      <c r="AZ63" s="13">
        <f>AVERAGE(R63,S63)</f>
        <v>6.5</v>
      </c>
      <c r="BA63" s="13">
        <f>RANK(AZ63,AZ1:AZ303)</f>
        <v>113</v>
      </c>
      <c r="BB63" s="3"/>
      <c r="BC63" s="13">
        <f>AVERAGE(T63,U63)</f>
        <v>8.5</v>
      </c>
      <c r="BD63" s="13">
        <f>RANK(BC63,BC1:BC303)</f>
        <v>9</v>
      </c>
      <c r="BE63" s="3"/>
      <c r="BF63" s="3"/>
      <c r="BG63" s="3"/>
      <c r="BH63" s="3"/>
      <c r="BI63" s="13">
        <f>AVERAGE(X63,Y63)</f>
        <v>7</v>
      </c>
      <c r="BJ63" s="13">
        <f>RANK(BI63,BI1:BI303)</f>
        <v>48</v>
      </c>
      <c r="BK63" s="3"/>
      <c r="BL63" s="3"/>
      <c r="BM63" s="3"/>
      <c r="BN63" s="13">
        <f>AVERAGE(AB63,AC63)</f>
        <v>7.5</v>
      </c>
      <c r="BO63" s="13">
        <f>RANK(BN63,BN1:BN303)</f>
        <v>61</v>
      </c>
      <c r="BP63" s="3"/>
      <c r="BQ63" s="13">
        <f>AVERAGE(AD63,AE63)</f>
        <v>6</v>
      </c>
      <c r="BR63" s="13">
        <f>RANK(BQ63,BQ1:BQ303)</f>
        <v>25</v>
      </c>
      <c r="BS63" s="3"/>
      <c r="BT63" s="3"/>
      <c r="BU63" s="3"/>
      <c r="BV63" s="15">
        <f>(SUM(G63,I63,K63,M63,O63,Q63,S63,U63,W63,Y63,AA63,AC63,AE63,AG63)-SUM(F63,H63,J63,L63,N63,P63,R63,T63,V63,X63,Z63,AB63,AD63,AF63))/9</f>
        <v>0.888888888888889</v>
      </c>
    </row>
    <row r="64" ht="13.65" customHeight="1">
      <c r="A64" s="3"/>
      <c r="B64" s="12">
        <v>37439</v>
      </c>
      <c r="C64" t="s" s="2">
        <v>143</v>
      </c>
      <c r="D64" t="s" s="6">
        <v>144</v>
      </c>
      <c r="E64" t="s" s="6">
        <v>7</v>
      </c>
      <c r="F64" s="13">
        <v>5</v>
      </c>
      <c r="G64" s="13">
        <v>6</v>
      </c>
      <c r="H64" s="13">
        <v>5</v>
      </c>
      <c r="I64" s="13">
        <v>5</v>
      </c>
      <c r="J64" s="3"/>
      <c r="K64" s="3"/>
      <c r="L64" s="13">
        <v>6</v>
      </c>
      <c r="M64" s="13">
        <v>6</v>
      </c>
      <c r="N64" s="3"/>
      <c r="O64" s="3"/>
      <c r="P64" s="13">
        <v>8</v>
      </c>
      <c r="Q64" s="13">
        <v>8</v>
      </c>
      <c r="R64" s="13">
        <v>8</v>
      </c>
      <c r="S64" s="13">
        <v>8</v>
      </c>
      <c r="T64" s="13">
        <v>6</v>
      </c>
      <c r="U64" s="13">
        <v>6</v>
      </c>
      <c r="V64" s="3"/>
      <c r="W64" s="3"/>
      <c r="X64" s="3"/>
      <c r="Y64" s="3"/>
      <c r="Z64" s="3"/>
      <c r="AA64" s="3"/>
      <c r="AB64" s="13">
        <v>6</v>
      </c>
      <c r="AC64" s="13">
        <v>6</v>
      </c>
      <c r="AD64" s="3"/>
      <c r="AE64" s="3"/>
      <c r="AF64" s="3"/>
      <c r="AG64" s="3"/>
      <c r="AH64" s="14">
        <f>AVERAGE(F64:AE64)</f>
        <v>6.35714285714286</v>
      </c>
      <c r="AI64" s="14">
        <v>6.3</v>
      </c>
      <c r="AJ64" s="14">
        <f>RANK(AI64,AI1:AI303)</f>
        <v>211</v>
      </c>
      <c r="AK64" s="3"/>
      <c r="AL64" s="13">
        <f>AVERAGE(F64,G64)</f>
        <v>5.5</v>
      </c>
      <c r="AM64" s="13">
        <f>RANK(AL64,AL1:AL303)</f>
        <v>231</v>
      </c>
      <c r="AN64" s="3"/>
      <c r="AO64" s="13">
        <f>AVERAGE(H64,I64)</f>
        <v>5</v>
      </c>
      <c r="AP64" s="13">
        <f>RANK(AO64,AO1:AO303)</f>
        <v>218</v>
      </c>
      <c r="AQ64" s="3"/>
      <c r="AR64" s="3"/>
      <c r="AS64" s="3"/>
      <c r="AT64" s="13">
        <f>AVERAGE(L64,M64)</f>
        <v>6</v>
      </c>
      <c r="AU64" s="13">
        <f>RANK(AT64,AT1:AT303)</f>
        <v>134</v>
      </c>
      <c r="AV64" s="3"/>
      <c r="AW64" s="13">
        <f>AVERAGE(P64,Q64)</f>
        <v>8</v>
      </c>
      <c r="AX64" s="13">
        <f>RANK(AW64,AW1:AW303)</f>
        <v>32</v>
      </c>
      <c r="AY64" s="3"/>
      <c r="AZ64" s="13">
        <f>AVERAGE(R64,S64)</f>
        <v>8</v>
      </c>
      <c r="BA64" s="13">
        <f>RANK(AZ64,AZ1:AZ303)</f>
        <v>19</v>
      </c>
      <c r="BB64" s="3"/>
      <c r="BC64" s="13">
        <f>AVERAGE(T64,U64)</f>
        <v>6</v>
      </c>
      <c r="BD64" s="13">
        <f>RANK(BC64,BC1:BC303)</f>
        <v>132</v>
      </c>
      <c r="BE64" s="3"/>
      <c r="BF64" s="3"/>
      <c r="BG64" s="3"/>
      <c r="BH64" s="3"/>
      <c r="BI64" s="3"/>
      <c r="BJ64" s="3"/>
      <c r="BK64" s="3"/>
      <c r="BL64" s="3"/>
      <c r="BM64" s="3"/>
      <c r="BN64" s="13">
        <f>AVERAGE(AB64,AC64)</f>
        <v>6</v>
      </c>
      <c r="BO64" s="13">
        <f>RANK(BN64,BN1:BN303)</f>
        <v>158</v>
      </c>
      <c r="BP64" s="3"/>
      <c r="BQ64" s="3"/>
      <c r="BR64" s="3"/>
      <c r="BS64" s="3"/>
      <c r="BT64" s="3"/>
      <c r="BU64" s="3"/>
      <c r="BV64" s="15">
        <f>(SUM(G64,I64,K64,M64,O64,Q64,S64,U64,W64,Y64,AA64,AC64,AE64,AG64)-SUM(F64,H64,J64,L64,N64,P64,R64,T64,V64,X64,Z64,AB64,AD64,AF64))/7</f>
        <v>0.142857142857143</v>
      </c>
    </row>
    <row r="65" ht="13.65" customHeight="1">
      <c r="A65" s="3"/>
      <c r="B65" s="12">
        <v>37470</v>
      </c>
      <c r="C65" t="s" s="2">
        <v>145</v>
      </c>
      <c r="D65" t="s" s="6">
        <v>142</v>
      </c>
      <c r="E65" t="s" s="6">
        <v>12</v>
      </c>
      <c r="F65" s="13">
        <v>6</v>
      </c>
      <c r="G65" s="13">
        <v>7</v>
      </c>
      <c r="H65" s="13">
        <v>6</v>
      </c>
      <c r="I65" s="13">
        <v>6</v>
      </c>
      <c r="J65" s="3"/>
      <c r="K65" s="3"/>
      <c r="L65" s="13">
        <v>6</v>
      </c>
      <c r="M65" s="13">
        <v>7</v>
      </c>
      <c r="N65" s="3"/>
      <c r="O65" s="3"/>
      <c r="P65" s="13">
        <v>7</v>
      </c>
      <c r="Q65" s="13">
        <v>9</v>
      </c>
      <c r="R65" s="3"/>
      <c r="S65" s="3"/>
      <c r="T65" s="13">
        <v>8</v>
      </c>
      <c r="U65" s="13">
        <v>8</v>
      </c>
      <c r="V65" s="13">
        <v>8</v>
      </c>
      <c r="W65" s="13">
        <v>8</v>
      </c>
      <c r="X65" s="3"/>
      <c r="Y65" s="3"/>
      <c r="Z65" s="3"/>
      <c r="AA65" s="3"/>
      <c r="AB65" s="13">
        <v>7</v>
      </c>
      <c r="AC65" s="13">
        <v>7</v>
      </c>
      <c r="AD65" s="3"/>
      <c r="AE65" s="3"/>
      <c r="AF65" s="3"/>
      <c r="AG65" s="3"/>
      <c r="AH65" s="14">
        <f>AVERAGE(F65:AE65)</f>
        <v>7.14285714285714</v>
      </c>
      <c r="AI65" s="14">
        <v>7.2</v>
      </c>
      <c r="AJ65" s="14">
        <f>RANK(AI65,AI1:AI303)</f>
        <v>93</v>
      </c>
      <c r="AK65" s="3"/>
      <c r="AL65" s="13">
        <f>AVERAGE(F65,G65)</f>
        <v>6.5</v>
      </c>
      <c r="AM65" s="13">
        <f>RANK(AL65,AL1:AL303)</f>
        <v>170</v>
      </c>
      <c r="AN65" s="3"/>
      <c r="AO65" s="13">
        <f>AVERAGE(H65,I65)</f>
        <v>6</v>
      </c>
      <c r="AP65" s="13">
        <f>RANK(AO65,AO1:AO303)</f>
        <v>156</v>
      </c>
      <c r="AQ65" s="3"/>
      <c r="AR65" s="3"/>
      <c r="AS65" s="3"/>
      <c r="AT65" s="13">
        <f>AVERAGE(L65,M65)</f>
        <v>6.5</v>
      </c>
      <c r="AU65" s="13">
        <f>RANK(AT65,AT1:AT303)</f>
        <v>121</v>
      </c>
      <c r="AV65" s="3"/>
      <c r="AW65" s="13">
        <f>AVERAGE(P65,Q65)</f>
        <v>8</v>
      </c>
      <c r="AX65" s="13">
        <f>RANK(AW65,AW1:AW303)</f>
        <v>32</v>
      </c>
      <c r="AY65" s="3"/>
      <c r="AZ65" s="3"/>
      <c r="BA65" s="3"/>
      <c r="BB65" s="3"/>
      <c r="BC65" s="13">
        <f>AVERAGE(T65,U65)</f>
        <v>8</v>
      </c>
      <c r="BD65" s="13">
        <f>RANK(BC65,BC1:BC303)</f>
        <v>24</v>
      </c>
      <c r="BE65" s="3"/>
      <c r="BF65" s="13">
        <f>AVERAGE(V65,W65)</f>
        <v>8</v>
      </c>
      <c r="BG65" s="13">
        <f>RANK(BF65,BF1:BF303)</f>
        <v>18</v>
      </c>
      <c r="BH65" s="3"/>
      <c r="BI65" s="3"/>
      <c r="BJ65" s="3"/>
      <c r="BK65" s="3"/>
      <c r="BL65" s="3"/>
      <c r="BM65" s="3"/>
      <c r="BN65" s="13">
        <f>AVERAGE(AB65,AC65)</f>
        <v>7</v>
      </c>
      <c r="BO65" s="13">
        <f>RANK(BN65,BN1:BN303)</f>
        <v>87</v>
      </c>
      <c r="BP65" s="3"/>
      <c r="BQ65" s="3"/>
      <c r="BR65" s="3"/>
      <c r="BS65" s="3"/>
      <c r="BT65" s="3"/>
      <c r="BU65" s="3"/>
      <c r="BV65" s="15">
        <f>(SUM(G65,I65,K65,M65,O65,Q65,S65,U65,W65,Y65,AA65,AC65,AE65,AG65)-SUM(F65,H65,J65,L65,N65,P65,R65,T65,V65,X65,Z65,AB65,AD65,AF65))/7</f>
        <v>0.571428571428571</v>
      </c>
    </row>
    <row r="66" ht="13.65" customHeight="1">
      <c r="A66" s="3"/>
      <c r="B66" s="12">
        <v>37501</v>
      </c>
      <c r="C66" t="s" s="2">
        <v>146</v>
      </c>
      <c r="D66" t="s" s="6">
        <v>147</v>
      </c>
      <c r="E66" t="s" s="6">
        <v>2</v>
      </c>
      <c r="F66" s="13">
        <v>8</v>
      </c>
      <c r="G66" s="13">
        <v>8</v>
      </c>
      <c r="H66" s="13">
        <v>2</v>
      </c>
      <c r="I66" s="13">
        <v>2</v>
      </c>
      <c r="J66" s="3"/>
      <c r="K66" s="3"/>
      <c r="L66" s="13">
        <v>8</v>
      </c>
      <c r="M66" s="13">
        <v>9</v>
      </c>
      <c r="N66" s="3"/>
      <c r="O66" s="3"/>
      <c r="P66" s="13">
        <v>7</v>
      </c>
      <c r="Q66" s="13">
        <v>7</v>
      </c>
      <c r="R66" s="13">
        <v>7</v>
      </c>
      <c r="S66" s="13">
        <v>7</v>
      </c>
      <c r="T66" s="13">
        <v>4</v>
      </c>
      <c r="U66" s="13">
        <v>4</v>
      </c>
      <c r="V66" s="13">
        <v>6</v>
      </c>
      <c r="W66" s="13">
        <v>6</v>
      </c>
      <c r="X66" s="13">
        <v>7</v>
      </c>
      <c r="Y66" s="13">
        <v>7</v>
      </c>
      <c r="Z66" s="3"/>
      <c r="AA66" s="3"/>
      <c r="AB66" s="13">
        <v>6</v>
      </c>
      <c r="AC66" s="13">
        <v>7</v>
      </c>
      <c r="AD66" s="3"/>
      <c r="AE66" s="3"/>
      <c r="AF66" s="3"/>
      <c r="AG66" s="3"/>
      <c r="AH66" s="14">
        <f>AVERAGE(F66:AE66)</f>
        <v>6.22222222222222</v>
      </c>
      <c r="AI66" s="14">
        <v>6.5</v>
      </c>
      <c r="AJ66" s="14">
        <f>RANK(AI66,AI1:AI303)</f>
        <v>182</v>
      </c>
      <c r="AK66" s="3"/>
      <c r="AL66" s="13">
        <f>AVERAGE(F66,G66)</f>
        <v>8</v>
      </c>
      <c r="AM66" s="13">
        <f>RANK(AL66,AL1:AL303)</f>
        <v>34</v>
      </c>
      <c r="AN66" s="3"/>
      <c r="AO66" s="13">
        <f>AVERAGE(H66,I66)</f>
        <v>2</v>
      </c>
      <c r="AP66" s="13">
        <f>RANK(AO66,AO1:AO303)</f>
        <v>256</v>
      </c>
      <c r="AQ66" s="3"/>
      <c r="AR66" s="3"/>
      <c r="AS66" s="3"/>
      <c r="AT66" s="13">
        <f>AVERAGE(L66,M66)</f>
        <v>8.5</v>
      </c>
      <c r="AU66" s="13">
        <f>RANK(AT66,AT1:AT303)</f>
        <v>10</v>
      </c>
      <c r="AV66" s="3"/>
      <c r="AW66" s="13">
        <f>AVERAGE(P66,Q66)</f>
        <v>7</v>
      </c>
      <c r="AX66" s="13">
        <f>RANK(AW66,AW1:AW303)</f>
        <v>123</v>
      </c>
      <c r="AY66" s="3"/>
      <c r="AZ66" s="13">
        <f>AVERAGE(R66,S66)</f>
        <v>7</v>
      </c>
      <c r="BA66" s="13">
        <f>RANK(AZ66,AZ1:AZ303)</f>
        <v>72</v>
      </c>
      <c r="BB66" s="3"/>
      <c r="BC66" s="13">
        <f>AVERAGE(T66,U66)</f>
        <v>4</v>
      </c>
      <c r="BD66" s="13">
        <f>RANK(BC66,BC1:BC303)</f>
        <v>259</v>
      </c>
      <c r="BE66" s="3"/>
      <c r="BF66" s="13">
        <f>AVERAGE(V66,W66)</f>
        <v>6</v>
      </c>
      <c r="BG66" s="13">
        <f>RANK(BF66,BF1:BF303)</f>
        <v>69</v>
      </c>
      <c r="BH66" s="3"/>
      <c r="BI66" s="13">
        <f>AVERAGE(X66,Y66)</f>
        <v>7</v>
      </c>
      <c r="BJ66" s="13">
        <f>RANK(BI66,BI1:BI303)</f>
        <v>48</v>
      </c>
      <c r="BK66" s="3"/>
      <c r="BL66" s="3"/>
      <c r="BM66" s="3"/>
      <c r="BN66" s="13">
        <f>AVERAGE(AB66,AC66)</f>
        <v>6.5</v>
      </c>
      <c r="BO66" s="13">
        <f>RANK(BN66,BN1:BN303)</f>
        <v>125</v>
      </c>
      <c r="BP66" s="3"/>
      <c r="BQ66" s="3"/>
      <c r="BR66" s="3"/>
      <c r="BS66" s="3"/>
      <c r="BT66" s="3"/>
      <c r="BU66" s="3"/>
      <c r="BV66" s="15">
        <f>(SUM(G66,I66,K66,M66,O66,Q66,S66,U66,W66,Y66,AA66,AC66,AE66,AG66)-SUM(F66,H66,J66,L66,N66,P66,R66,T66,V66,X66,Z66,AB66,AD66,AF66))/9</f>
        <v>0.222222222222222</v>
      </c>
    </row>
    <row r="67" ht="13.65" customHeight="1">
      <c r="A67" s="3"/>
      <c r="B67" s="12">
        <v>37531</v>
      </c>
      <c r="C67" t="s" s="2">
        <v>148</v>
      </c>
      <c r="D67" t="s" s="6">
        <v>51</v>
      </c>
      <c r="E67" t="s" s="6">
        <v>10</v>
      </c>
      <c r="F67" s="13">
        <v>8</v>
      </c>
      <c r="G67" s="13">
        <v>8</v>
      </c>
      <c r="H67" s="13">
        <v>9</v>
      </c>
      <c r="I67" s="13">
        <v>9</v>
      </c>
      <c r="J67" s="3"/>
      <c r="K67" s="3"/>
      <c r="L67" s="13">
        <v>8</v>
      </c>
      <c r="M67" s="13">
        <v>8</v>
      </c>
      <c r="N67" s="3"/>
      <c r="O67" s="3"/>
      <c r="P67" s="3"/>
      <c r="Q67" s="3"/>
      <c r="R67" s="3"/>
      <c r="S67" s="3"/>
      <c r="T67" s="13">
        <v>7</v>
      </c>
      <c r="U67" s="13">
        <v>8</v>
      </c>
      <c r="V67" s="13">
        <v>7</v>
      </c>
      <c r="W67" s="13">
        <v>8</v>
      </c>
      <c r="X67" s="13">
        <v>7</v>
      </c>
      <c r="Y67" s="13">
        <v>8</v>
      </c>
      <c r="Z67" s="3"/>
      <c r="AA67" s="3"/>
      <c r="AB67" s="3"/>
      <c r="AC67" s="3"/>
      <c r="AD67" s="3"/>
      <c r="AE67" s="3"/>
      <c r="AF67" s="3"/>
      <c r="AG67" s="3"/>
      <c r="AH67" s="14">
        <f>AVERAGE(F67:AE67)</f>
        <v>7.91666666666667</v>
      </c>
      <c r="AI67" s="14">
        <v>7.75</v>
      </c>
      <c r="AJ67" s="14">
        <f>RANK(AI67,AI1:AI303)</f>
        <v>32</v>
      </c>
      <c r="AK67" s="3"/>
      <c r="AL67" s="13">
        <f>AVERAGE(F67,G67)</f>
        <v>8</v>
      </c>
      <c r="AM67" s="13">
        <f>RANK(AL67,AL1:AL303)</f>
        <v>34</v>
      </c>
      <c r="AN67" s="3"/>
      <c r="AO67" s="13">
        <f>AVERAGE(H67,I67)</f>
        <v>9</v>
      </c>
      <c r="AP67" s="13">
        <f>RANK(AO67,AO1:AO303)</f>
        <v>4</v>
      </c>
      <c r="AQ67" s="3"/>
      <c r="AR67" s="3"/>
      <c r="AS67" s="3"/>
      <c r="AT67" s="13">
        <f>AVERAGE(L67,M67)</f>
        <v>8</v>
      </c>
      <c r="AU67" s="13">
        <f>RANK(AT67,AT1:AT303)</f>
        <v>22</v>
      </c>
      <c r="AV67" s="3"/>
      <c r="AW67" s="3"/>
      <c r="AX67" s="3"/>
      <c r="AY67" s="3"/>
      <c r="AZ67" s="3"/>
      <c r="BA67" s="3"/>
      <c r="BB67" s="3"/>
      <c r="BC67" s="13">
        <f>AVERAGE(T67,U67)</f>
        <v>7.5</v>
      </c>
      <c r="BD67" s="13">
        <f>RANK(BC67,BC1:BC303)</f>
        <v>47</v>
      </c>
      <c r="BE67" s="3"/>
      <c r="BF67" s="13">
        <f>AVERAGE(V67,W67)</f>
        <v>7.5</v>
      </c>
      <c r="BG67" s="13">
        <f>RANK(BF67,BF1:BF303)</f>
        <v>41</v>
      </c>
      <c r="BH67" s="3"/>
      <c r="BI67" s="13">
        <f>AVERAGE(X67,Y67)</f>
        <v>7.5</v>
      </c>
      <c r="BJ67" s="13">
        <f>RANK(BI67,BI1:BI303)</f>
        <v>36</v>
      </c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15">
        <f>(SUM(G67,I67,K67,M67,O67,Q67,S67,U67,W67,Y67,AA67,AC67,AE67,AG67)-SUM(F67,H67,J67,L67,N67,P67,R67,T67,V67,X67,Z67,AB67,AD67,AF67))/6</f>
        <v>0.5</v>
      </c>
    </row>
    <row r="68" ht="13.65" customHeight="1">
      <c r="A68" s="3"/>
      <c r="B68" s="12">
        <v>37562</v>
      </c>
      <c r="C68" t="s" s="2">
        <v>149</v>
      </c>
      <c r="D68" t="s" s="6">
        <v>150</v>
      </c>
      <c r="E68" t="s" s="6">
        <v>3</v>
      </c>
      <c r="F68" s="13">
        <v>6</v>
      </c>
      <c r="G68" s="13">
        <v>6</v>
      </c>
      <c r="H68" s="13">
        <v>8</v>
      </c>
      <c r="I68" s="13">
        <v>8</v>
      </c>
      <c r="J68" s="3"/>
      <c r="K68" s="3"/>
      <c r="L68" s="13">
        <v>4</v>
      </c>
      <c r="M68" s="13">
        <v>4</v>
      </c>
      <c r="N68" s="3"/>
      <c r="O68" s="3"/>
      <c r="P68" s="13">
        <v>7</v>
      </c>
      <c r="Q68" s="13">
        <v>7</v>
      </c>
      <c r="R68" s="13">
        <v>7</v>
      </c>
      <c r="S68" s="13">
        <v>7</v>
      </c>
      <c r="T68" s="13">
        <v>6</v>
      </c>
      <c r="U68" s="13">
        <v>6</v>
      </c>
      <c r="V68" s="3"/>
      <c r="W68" s="3"/>
      <c r="X68" s="13">
        <v>6</v>
      </c>
      <c r="Y68" s="13">
        <v>6</v>
      </c>
      <c r="Z68" s="3"/>
      <c r="AA68" s="3"/>
      <c r="AB68" s="13">
        <v>5</v>
      </c>
      <c r="AC68" s="13">
        <v>6</v>
      </c>
      <c r="AD68" s="3"/>
      <c r="AE68" s="3"/>
      <c r="AF68" s="3"/>
      <c r="AG68" s="3"/>
      <c r="AH68" s="14">
        <f>AVERAGE(F68:AE68)</f>
        <v>6.1875</v>
      </c>
      <c r="AI68" s="14">
        <v>6.25</v>
      </c>
      <c r="AJ68" s="14">
        <f>RANK(AI68,AI1:AI303)</f>
        <v>215</v>
      </c>
      <c r="AK68" s="3"/>
      <c r="AL68" s="13">
        <f>AVERAGE(F68,G68)</f>
        <v>6</v>
      </c>
      <c r="AM68" s="13">
        <f>RANK(AL68,AL1:AL303)</f>
        <v>199</v>
      </c>
      <c r="AN68" s="3"/>
      <c r="AO68" s="13">
        <f>AVERAGE(H68,I68)</f>
        <v>8</v>
      </c>
      <c r="AP68" s="13">
        <f>RANK(AO68,AO1:AO303)</f>
        <v>24</v>
      </c>
      <c r="AQ68" s="3"/>
      <c r="AR68" s="3"/>
      <c r="AS68" s="3"/>
      <c r="AT68" s="13">
        <f>AVERAGE(L68,M68)</f>
        <v>4</v>
      </c>
      <c r="AU68" s="13">
        <f>RANK(AT68,AT1:AT303)</f>
        <v>209</v>
      </c>
      <c r="AV68" s="3"/>
      <c r="AW68" s="13">
        <f>AVERAGE(P68,Q68)</f>
        <v>7</v>
      </c>
      <c r="AX68" s="13">
        <f>RANK(AW68,AW1:AW303)</f>
        <v>123</v>
      </c>
      <c r="AY68" s="3"/>
      <c r="AZ68" s="13">
        <f>AVERAGE(R68,S68)</f>
        <v>7</v>
      </c>
      <c r="BA68" s="13">
        <f>RANK(AZ68,AZ1:AZ303)</f>
        <v>72</v>
      </c>
      <c r="BB68" s="3"/>
      <c r="BC68" s="13">
        <f>AVERAGE(T68,U68)</f>
        <v>6</v>
      </c>
      <c r="BD68" s="13">
        <f>RANK(BC68,BC1:BC303)</f>
        <v>132</v>
      </c>
      <c r="BE68" s="3"/>
      <c r="BF68" s="3"/>
      <c r="BG68" s="3"/>
      <c r="BH68" s="3"/>
      <c r="BI68" s="13">
        <f>AVERAGE(X68,Y68)</f>
        <v>6</v>
      </c>
      <c r="BJ68" s="13">
        <f>RANK(BI68,BI1:BI303)</f>
        <v>78</v>
      </c>
      <c r="BK68" s="3"/>
      <c r="BL68" s="3"/>
      <c r="BM68" s="3"/>
      <c r="BN68" s="13">
        <f>AVERAGE(AB68,AC68)</f>
        <v>5.5</v>
      </c>
      <c r="BO68" s="13">
        <f>RANK(BN68,BN1:BN303)</f>
        <v>204</v>
      </c>
      <c r="BP68" s="3"/>
      <c r="BQ68" s="3"/>
      <c r="BR68" s="3"/>
      <c r="BS68" s="3"/>
      <c r="BT68" s="3"/>
      <c r="BU68" s="3"/>
      <c r="BV68" s="15">
        <f>(SUM(G68,I68,K68,M68,O68,Q68,S68,U68,W68,Y68,AA68,AC68,AE68,AG68)-SUM(F68,H68,J68,L68,N68,P68,R68,T68,V68,X68,Z68,AB68,AD68,AF68))/8</f>
        <v>0.125</v>
      </c>
    </row>
    <row r="69" ht="13.65" customHeight="1">
      <c r="A69" s="3"/>
      <c r="B69" s="12">
        <v>37624</v>
      </c>
      <c r="C69" t="s" s="2">
        <v>151</v>
      </c>
      <c r="D69" t="s" s="6">
        <v>152</v>
      </c>
      <c r="E69" t="s" s="6">
        <v>6</v>
      </c>
      <c r="F69" s="13">
        <v>6</v>
      </c>
      <c r="G69" s="13">
        <v>6</v>
      </c>
      <c r="H69" s="3"/>
      <c r="I69" s="3"/>
      <c r="J69" s="3"/>
      <c r="K69" s="3"/>
      <c r="L69" s="3"/>
      <c r="M69" s="3"/>
      <c r="N69" s="3"/>
      <c r="O69" s="3"/>
      <c r="P69" s="13">
        <v>8</v>
      </c>
      <c r="Q69" s="13">
        <v>8</v>
      </c>
      <c r="R69" s="13">
        <v>8</v>
      </c>
      <c r="S69" s="13">
        <v>8</v>
      </c>
      <c r="T69" s="13">
        <v>6</v>
      </c>
      <c r="U69" s="13">
        <v>6</v>
      </c>
      <c r="V69" s="13">
        <v>6</v>
      </c>
      <c r="W69" s="13">
        <v>6</v>
      </c>
      <c r="X69" s="3"/>
      <c r="Y69" s="3"/>
      <c r="Z69" s="3"/>
      <c r="AA69" s="3"/>
      <c r="AB69" s="13">
        <v>6</v>
      </c>
      <c r="AC69" s="13">
        <v>6</v>
      </c>
      <c r="AD69" s="3"/>
      <c r="AE69" s="3"/>
      <c r="AF69" s="3"/>
      <c r="AG69" s="3"/>
      <c r="AH69" s="14">
        <f>AVERAGE(F69:AE69)</f>
        <v>6.66666666666667</v>
      </c>
      <c r="AI69" s="14">
        <v>6.5</v>
      </c>
      <c r="AJ69" s="14">
        <f>RANK(AI69,AI1:AI303)</f>
        <v>182</v>
      </c>
      <c r="AK69" s="3"/>
      <c r="AL69" s="13">
        <f>AVERAGE(F69,G69)</f>
        <v>6</v>
      </c>
      <c r="AM69" s="13">
        <f>RANK(AL69,AL1:AL303)</f>
        <v>199</v>
      </c>
      <c r="AN69" s="3"/>
      <c r="AO69" s="3"/>
      <c r="AP69" s="3"/>
      <c r="AQ69" s="3"/>
      <c r="AR69" s="3"/>
      <c r="AS69" s="3"/>
      <c r="AT69" s="3"/>
      <c r="AU69" s="3"/>
      <c r="AV69" s="3"/>
      <c r="AW69" s="13">
        <f>AVERAGE(P69,Q69)</f>
        <v>8</v>
      </c>
      <c r="AX69" s="13">
        <f>RANK(AW69,AW1:AW303)</f>
        <v>32</v>
      </c>
      <c r="AY69" s="3"/>
      <c r="AZ69" s="13">
        <f>AVERAGE(R69,S69)</f>
        <v>8</v>
      </c>
      <c r="BA69" s="13">
        <f>RANK(AZ69,AZ1:AZ303)</f>
        <v>19</v>
      </c>
      <c r="BB69" s="3"/>
      <c r="BC69" s="13">
        <f>AVERAGE(T69,U69)</f>
        <v>6</v>
      </c>
      <c r="BD69" s="13">
        <f>RANK(BC69,BC1:BC303)</f>
        <v>132</v>
      </c>
      <c r="BE69" s="3"/>
      <c r="BF69" s="13">
        <f>AVERAGE(V69,W69)</f>
        <v>6</v>
      </c>
      <c r="BG69" s="13">
        <f>RANK(BF69,BF1:BF303)</f>
        <v>69</v>
      </c>
      <c r="BH69" s="3"/>
      <c r="BI69" s="3"/>
      <c r="BJ69" s="3"/>
      <c r="BK69" s="3"/>
      <c r="BL69" s="3"/>
      <c r="BM69" s="3"/>
      <c r="BN69" s="13">
        <f>AVERAGE(AB69,AC69)</f>
        <v>6</v>
      </c>
      <c r="BO69" s="13">
        <f>RANK(BN69,BN1:BN303)</f>
        <v>158</v>
      </c>
      <c r="BP69" s="3"/>
      <c r="BQ69" s="3"/>
      <c r="BR69" s="3"/>
      <c r="BS69" s="3"/>
      <c r="BT69" s="3"/>
      <c r="BU69" s="3"/>
      <c r="BV69" s="15">
        <f>(SUM(G69,I69,K69,M69,O69,Q69,S69,U69,W69,Y69,AA69,AC69,AE69,AG69)-SUM(F69,H69,J69,L69,N69,P69,R69,T69,V69,X69,Z69,AB69,AD69,AF69))/7</f>
        <v>0</v>
      </c>
    </row>
    <row r="70" ht="13.65" customHeight="1">
      <c r="A70" s="3"/>
      <c r="B70" s="12">
        <v>37655</v>
      </c>
      <c r="C70" t="s" s="2">
        <v>153</v>
      </c>
      <c r="D70" t="s" s="6">
        <v>154</v>
      </c>
      <c r="E70" t="s" s="6">
        <v>8</v>
      </c>
      <c r="F70" s="13">
        <v>8</v>
      </c>
      <c r="G70" s="13">
        <v>9</v>
      </c>
      <c r="H70" s="3"/>
      <c r="I70" s="3"/>
      <c r="J70" s="3"/>
      <c r="K70" s="3"/>
      <c r="L70" s="13">
        <v>8</v>
      </c>
      <c r="M70" s="13">
        <v>9</v>
      </c>
      <c r="N70" s="3"/>
      <c r="O70" s="3"/>
      <c r="P70" s="13">
        <v>6</v>
      </c>
      <c r="Q70" s="13">
        <v>7</v>
      </c>
      <c r="R70" s="13">
        <v>8</v>
      </c>
      <c r="S70" s="13">
        <v>9</v>
      </c>
      <c r="T70" s="13">
        <v>8</v>
      </c>
      <c r="U70" s="13">
        <v>9</v>
      </c>
      <c r="V70" s="13">
        <v>8</v>
      </c>
      <c r="W70" s="13">
        <v>8</v>
      </c>
      <c r="X70" s="3"/>
      <c r="Y70" s="3"/>
      <c r="Z70" s="3"/>
      <c r="AA70" s="3"/>
      <c r="AB70" s="13">
        <v>9</v>
      </c>
      <c r="AC70" s="13">
        <v>9</v>
      </c>
      <c r="AD70" s="3"/>
      <c r="AE70" s="3"/>
      <c r="AF70" s="3"/>
      <c r="AG70" s="3"/>
      <c r="AH70" s="14">
        <f>AVERAGE(F70:AE70)</f>
        <v>8.21428571428571</v>
      </c>
      <c r="AI70" s="14">
        <v>8.4</v>
      </c>
      <c r="AJ70" s="14">
        <f>RANK(AI70,AI1:AI303)</f>
        <v>4</v>
      </c>
      <c r="AK70" s="3"/>
      <c r="AL70" s="13">
        <f>AVERAGE(F70,G70)</f>
        <v>8.5</v>
      </c>
      <c r="AM70" s="13">
        <f>RANK(AL70,AL1:AL303)</f>
        <v>16</v>
      </c>
      <c r="AN70" s="3"/>
      <c r="AO70" s="3"/>
      <c r="AP70" s="3"/>
      <c r="AQ70" s="3"/>
      <c r="AR70" s="3"/>
      <c r="AS70" s="3"/>
      <c r="AT70" s="13">
        <f>AVERAGE(L70,M70)</f>
        <v>8.5</v>
      </c>
      <c r="AU70" s="13">
        <f>RANK(AT70,AT1:AT303)</f>
        <v>10</v>
      </c>
      <c r="AV70" s="3"/>
      <c r="AW70" s="13">
        <f>AVERAGE(P70,Q70)</f>
        <v>6.5</v>
      </c>
      <c r="AX70" s="13">
        <f>RANK(AW70,AW1:AW303)</f>
        <v>172</v>
      </c>
      <c r="AY70" s="3"/>
      <c r="AZ70" s="13">
        <f>AVERAGE(R70,S70)</f>
        <v>8.5</v>
      </c>
      <c r="BA70" s="13">
        <f>RANK(AZ70,AZ1:AZ303)</f>
        <v>14</v>
      </c>
      <c r="BB70" s="3"/>
      <c r="BC70" s="13">
        <f>AVERAGE(T70,U70)</f>
        <v>8.5</v>
      </c>
      <c r="BD70" s="13">
        <f>RANK(BC70,BC1:BC303)</f>
        <v>9</v>
      </c>
      <c r="BE70" s="3"/>
      <c r="BF70" s="13">
        <f>AVERAGE(V70,W70)</f>
        <v>8</v>
      </c>
      <c r="BG70" s="13">
        <f>RANK(BF70,BF1:BF303)</f>
        <v>18</v>
      </c>
      <c r="BH70" s="3"/>
      <c r="BI70" s="3"/>
      <c r="BJ70" s="3"/>
      <c r="BK70" s="3"/>
      <c r="BL70" s="3"/>
      <c r="BM70" s="3"/>
      <c r="BN70" s="13">
        <f>AVERAGE(AB70,AC70)</f>
        <v>9</v>
      </c>
      <c r="BO70" s="13">
        <f>RANK(BN70,BN1:BN303)</f>
        <v>5</v>
      </c>
      <c r="BP70" s="3"/>
      <c r="BQ70" s="3"/>
      <c r="BR70" s="3"/>
      <c r="BS70" s="3"/>
      <c r="BT70" s="3"/>
      <c r="BU70" s="3"/>
      <c r="BV70" s="15">
        <f>(SUM(G70,I70,K70,M70,O70,Q70,S70,U70,W70,Y70,AA70,AC70,AE70,AG70)-SUM(F70,H70,J70,L70,N70,P70,R70,T70,V70,X70,Z70,AB70,AD70,AF70))/7</f>
        <v>0.714285714285714</v>
      </c>
    </row>
    <row r="71" ht="13.65" customHeight="1">
      <c r="A71" s="3"/>
      <c r="B71" s="12">
        <v>37683</v>
      </c>
      <c r="C71" t="s" s="2">
        <v>155</v>
      </c>
      <c r="D71" t="s" s="6">
        <v>156</v>
      </c>
      <c r="E71" t="s" s="6">
        <v>5</v>
      </c>
      <c r="F71" s="13">
        <v>6</v>
      </c>
      <c r="G71" s="13">
        <v>6</v>
      </c>
      <c r="H71" s="13">
        <v>5</v>
      </c>
      <c r="I71" s="13">
        <v>6</v>
      </c>
      <c r="J71" s="3"/>
      <c r="K71" s="3"/>
      <c r="L71" s="13">
        <v>6</v>
      </c>
      <c r="M71" s="13">
        <v>6</v>
      </c>
      <c r="N71" s="3"/>
      <c r="O71" s="3"/>
      <c r="P71" s="3"/>
      <c r="Q71" s="3"/>
      <c r="R71" s="3"/>
      <c r="S71" s="3"/>
      <c r="T71" s="13">
        <v>4</v>
      </c>
      <c r="U71" s="13">
        <v>4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14">
        <f>AVERAGE(F71:AE71)</f>
        <v>5.375</v>
      </c>
      <c r="AI71" s="14">
        <v>5.75</v>
      </c>
      <c r="AJ71" s="14">
        <f>RANK(AI71,AI1:AI303)</f>
        <v>251</v>
      </c>
      <c r="AK71" s="3"/>
      <c r="AL71" s="13">
        <f>AVERAGE(F71,G71)</f>
        <v>6</v>
      </c>
      <c r="AM71" s="13">
        <f>RANK(AL71,AL1:AL303)</f>
        <v>199</v>
      </c>
      <c r="AN71" s="3"/>
      <c r="AO71" s="13">
        <f>AVERAGE(H71,I71)</f>
        <v>5.5</v>
      </c>
      <c r="AP71" s="13">
        <f>RANK(AO71,AO1:AO303)</f>
        <v>212</v>
      </c>
      <c r="AQ71" s="3"/>
      <c r="AR71" s="3"/>
      <c r="AS71" s="3"/>
      <c r="AT71" s="13">
        <f>AVERAGE(L71,M71)</f>
        <v>6</v>
      </c>
      <c r="AU71" s="13">
        <f>RANK(AT71,AT1:AT303)</f>
        <v>134</v>
      </c>
      <c r="AV71" s="3"/>
      <c r="AW71" s="3"/>
      <c r="AX71" s="3"/>
      <c r="AY71" s="3"/>
      <c r="AZ71" s="3"/>
      <c r="BA71" s="3"/>
      <c r="BB71" s="3"/>
      <c r="BC71" s="13">
        <f>AVERAGE(T71,U71)</f>
        <v>4</v>
      </c>
      <c r="BD71" s="13">
        <f>RANK(BC71,BC1:BC303)</f>
        <v>259</v>
      </c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15">
        <f>(SUM(G71,I71,K71,M71,O71,Q71,S71,U71,W71,Y71,AA71,AC71,AE71,AG71)-SUM(F71,H71,J71,L71,N71,P71,R71,T71,V71,X71,Z71,AB71,AD71,AF71))/4</f>
        <v>0.25</v>
      </c>
    </row>
    <row r="72" ht="13.65" customHeight="1">
      <c r="A72" s="3"/>
      <c r="B72" s="12">
        <v>37683</v>
      </c>
      <c r="C72" t="s" s="2">
        <v>157</v>
      </c>
      <c r="D72" t="s" s="6">
        <v>158</v>
      </c>
      <c r="E72" t="s" s="6">
        <v>9</v>
      </c>
      <c r="F72" s="13">
        <v>7</v>
      </c>
      <c r="G72" s="13">
        <v>8</v>
      </c>
      <c r="H72" s="13">
        <v>7</v>
      </c>
      <c r="I72" s="13">
        <v>7</v>
      </c>
      <c r="J72" s="3"/>
      <c r="K72" s="3"/>
      <c r="L72" s="13">
        <v>6</v>
      </c>
      <c r="M72" s="13">
        <v>8</v>
      </c>
      <c r="N72" s="3"/>
      <c r="O72" s="3"/>
      <c r="P72" s="3"/>
      <c r="Q72" s="3"/>
      <c r="R72" s="13">
        <v>5</v>
      </c>
      <c r="S72" s="13">
        <v>6</v>
      </c>
      <c r="T72" s="13">
        <v>5</v>
      </c>
      <c r="U72" s="13">
        <v>5</v>
      </c>
      <c r="V72" s="13">
        <v>9</v>
      </c>
      <c r="W72" s="13">
        <v>9</v>
      </c>
      <c r="X72" s="13">
        <v>6</v>
      </c>
      <c r="Y72" s="13">
        <v>6</v>
      </c>
      <c r="Z72" s="3"/>
      <c r="AA72" s="3"/>
      <c r="AB72" s="13">
        <v>10</v>
      </c>
      <c r="AC72" s="13">
        <v>10</v>
      </c>
      <c r="AD72" s="3"/>
      <c r="AE72" s="3"/>
      <c r="AF72" s="3"/>
      <c r="AG72" s="3"/>
      <c r="AH72" s="14">
        <f>AVERAGE(F72:AE72)</f>
        <v>7.125</v>
      </c>
      <c r="AI72" s="14">
        <v>7</v>
      </c>
      <c r="AJ72" s="14">
        <f>RANK(AI72,AI1:AI303)</f>
        <v>123</v>
      </c>
      <c r="AK72" s="3"/>
      <c r="AL72" s="13">
        <f>AVERAGE(F72,G72)</f>
        <v>7.5</v>
      </c>
      <c r="AM72" s="13">
        <f>RANK(AL72,AL1:AL303)</f>
        <v>81</v>
      </c>
      <c r="AN72" s="3"/>
      <c r="AO72" s="13">
        <f>AVERAGE(H72,I72)</f>
        <v>7</v>
      </c>
      <c r="AP72" s="13">
        <f>RANK(AO72,AO1:AO303)</f>
        <v>76</v>
      </c>
      <c r="AQ72" s="3"/>
      <c r="AR72" s="3"/>
      <c r="AS72" s="3"/>
      <c r="AT72" s="13">
        <f>AVERAGE(L72,M72)</f>
        <v>7</v>
      </c>
      <c r="AU72" s="13">
        <f>RANK(AT72,AT1:AT303)</f>
        <v>79</v>
      </c>
      <c r="AV72" s="3"/>
      <c r="AW72" s="3"/>
      <c r="AX72" s="3"/>
      <c r="AY72" s="3"/>
      <c r="AZ72" s="13">
        <f>AVERAGE(R72,S72)</f>
        <v>5.5</v>
      </c>
      <c r="BA72" s="13">
        <f>RANK(AZ72,AZ1:AZ303)</f>
        <v>162</v>
      </c>
      <c r="BB72" s="3"/>
      <c r="BC72" s="13">
        <f>AVERAGE(T72,U72)</f>
        <v>5</v>
      </c>
      <c r="BD72" s="13">
        <f>RANK(BC72,BC1:BC303)</f>
        <v>210</v>
      </c>
      <c r="BE72" s="3"/>
      <c r="BF72" s="13">
        <f>AVERAGE(V72,W72)</f>
        <v>9</v>
      </c>
      <c r="BG72" s="13">
        <f>RANK(BF72,BF1:BF303)</f>
        <v>2</v>
      </c>
      <c r="BH72" s="3"/>
      <c r="BI72" s="13">
        <f>AVERAGE(X72,Y72)</f>
        <v>6</v>
      </c>
      <c r="BJ72" s="13">
        <f>RANK(BI72,BI1:BI303)</f>
        <v>78</v>
      </c>
      <c r="BK72" s="3"/>
      <c r="BL72" s="3"/>
      <c r="BM72" s="3"/>
      <c r="BN72" s="13">
        <f>AVERAGE(AB72,AC72)</f>
        <v>10</v>
      </c>
      <c r="BO72" s="13">
        <f>RANK(BN72,BN1:BN303)</f>
        <v>1</v>
      </c>
      <c r="BP72" s="3"/>
      <c r="BQ72" s="3"/>
      <c r="BR72" s="3"/>
      <c r="BS72" s="3"/>
      <c r="BT72" s="3"/>
      <c r="BU72" s="3"/>
      <c r="BV72" s="15">
        <f>(SUM(G72,I72,K72,M72,O72,Q72,S72,U72,W72,Y72,AA72,AC72,AE72,AG72)-SUM(F72,H72,J72,L72,N72,P72,R72,T72,V72,X72,Z72,AB72,AD72,AF72))/8</f>
        <v>0.5</v>
      </c>
    </row>
    <row r="73" ht="13.65" customHeight="1">
      <c r="A73" s="3"/>
      <c r="B73" s="12">
        <v>37744</v>
      </c>
      <c r="C73" t="s" s="2">
        <v>159</v>
      </c>
      <c r="D73" t="s" s="6">
        <v>160</v>
      </c>
      <c r="E73" t="s" s="6">
        <v>7</v>
      </c>
      <c r="F73" s="13">
        <v>6</v>
      </c>
      <c r="G73" s="13">
        <v>6</v>
      </c>
      <c r="H73" s="13">
        <v>4</v>
      </c>
      <c r="I73" s="13">
        <v>4</v>
      </c>
      <c r="J73" s="3"/>
      <c r="K73" s="3"/>
      <c r="L73" s="13">
        <v>6</v>
      </c>
      <c r="M73" s="13">
        <v>6</v>
      </c>
      <c r="N73" s="3"/>
      <c r="O73" s="3"/>
      <c r="P73" s="13">
        <v>6</v>
      </c>
      <c r="Q73" s="13">
        <v>6</v>
      </c>
      <c r="R73" s="13">
        <v>6</v>
      </c>
      <c r="S73" s="13">
        <v>6</v>
      </c>
      <c r="T73" s="13">
        <v>5</v>
      </c>
      <c r="U73" s="13">
        <v>4</v>
      </c>
      <c r="V73" s="3"/>
      <c r="W73" s="3"/>
      <c r="X73" s="3"/>
      <c r="Y73" s="3"/>
      <c r="Z73" s="3"/>
      <c r="AA73" s="3"/>
      <c r="AB73" s="13">
        <v>3</v>
      </c>
      <c r="AC73" s="13">
        <v>4</v>
      </c>
      <c r="AD73" s="3"/>
      <c r="AE73" s="3"/>
      <c r="AF73" s="3"/>
      <c r="AG73" s="3"/>
      <c r="AH73" s="14">
        <f>AVERAGE(F73:AE73)</f>
        <v>5.14285714285714</v>
      </c>
      <c r="AI73" s="14">
        <v>5.3</v>
      </c>
      <c r="AJ73" s="14">
        <f>RANK(AI73,AI1:AI303)</f>
        <v>270</v>
      </c>
      <c r="AK73" s="3"/>
      <c r="AL73" s="13">
        <f>AVERAGE(F73,G73)</f>
        <v>6</v>
      </c>
      <c r="AM73" s="13">
        <f>RANK(AL73,AL1:AL303)</f>
        <v>199</v>
      </c>
      <c r="AN73" s="3"/>
      <c r="AO73" s="13">
        <f>AVERAGE(H73,I73)</f>
        <v>4</v>
      </c>
      <c r="AP73" s="13">
        <f>RANK(AO73,AO1:AO303)</f>
        <v>244</v>
      </c>
      <c r="AQ73" s="3"/>
      <c r="AR73" s="3"/>
      <c r="AS73" s="3"/>
      <c r="AT73" s="13">
        <f>AVERAGE(L73,M73)</f>
        <v>6</v>
      </c>
      <c r="AU73" s="13">
        <f>RANK(AT73,AT1:AT303)</f>
        <v>134</v>
      </c>
      <c r="AV73" s="3"/>
      <c r="AW73" s="13">
        <f>AVERAGE(P73,Q73)</f>
        <v>6</v>
      </c>
      <c r="AX73" s="13">
        <f>RANK(AW73,AW1:AW303)</f>
        <v>192</v>
      </c>
      <c r="AY73" s="3"/>
      <c r="AZ73" s="13">
        <f>AVERAGE(R73,S73)</f>
        <v>6</v>
      </c>
      <c r="BA73" s="13">
        <f>RANK(AZ73,AZ1:AZ303)</f>
        <v>129</v>
      </c>
      <c r="BB73" s="3"/>
      <c r="BC73" s="13">
        <f>AVERAGE(T73,U73)</f>
        <v>4.5</v>
      </c>
      <c r="BD73" s="13">
        <f>RANK(BC73,BC1:BC303)</f>
        <v>251</v>
      </c>
      <c r="BE73" s="3"/>
      <c r="BF73" s="3"/>
      <c r="BG73" s="3"/>
      <c r="BH73" s="3"/>
      <c r="BI73" s="3"/>
      <c r="BJ73" s="3"/>
      <c r="BK73" s="3"/>
      <c r="BL73" s="3"/>
      <c r="BM73" s="3"/>
      <c r="BN73" s="13">
        <f>AVERAGE(AB73,AC73)</f>
        <v>3.5</v>
      </c>
      <c r="BO73" s="13">
        <f>RANK(BN73,BN1:BN303)</f>
        <v>235</v>
      </c>
      <c r="BP73" s="3"/>
      <c r="BQ73" s="3"/>
      <c r="BR73" s="3"/>
      <c r="BS73" s="3"/>
      <c r="BT73" s="3"/>
      <c r="BU73" s="3"/>
      <c r="BV73" s="15">
        <f>(SUM(G73,I73,K73,M73,O73,Q73,S73,U73,W73,Y73,AA73,AC73,AE73,AG73)-SUM(F73,H73,J73,L73,N73,P73,R73,T73,V73,X73,Z73,AB73,AD73,AF73))/7</f>
        <v>0</v>
      </c>
    </row>
    <row r="74" ht="13.65" customHeight="1">
      <c r="A74" s="3"/>
      <c r="B74" s="12">
        <v>37775</v>
      </c>
      <c r="C74" t="s" s="2">
        <v>161</v>
      </c>
      <c r="D74" t="s" s="6">
        <v>162</v>
      </c>
      <c r="E74" t="s" s="6">
        <v>12</v>
      </c>
      <c r="F74" s="13">
        <v>7</v>
      </c>
      <c r="G74" s="13">
        <v>7</v>
      </c>
      <c r="H74" s="13">
        <v>8</v>
      </c>
      <c r="I74" s="13">
        <v>7</v>
      </c>
      <c r="J74" s="3"/>
      <c r="K74" s="3"/>
      <c r="L74" s="13">
        <v>7</v>
      </c>
      <c r="M74" s="13">
        <v>8</v>
      </c>
      <c r="N74" s="3"/>
      <c r="O74" s="3"/>
      <c r="P74" s="13">
        <v>8</v>
      </c>
      <c r="Q74" s="13">
        <v>8</v>
      </c>
      <c r="R74" s="3"/>
      <c r="S74" s="3"/>
      <c r="T74" s="13">
        <v>6</v>
      </c>
      <c r="U74" s="13">
        <v>7</v>
      </c>
      <c r="V74" s="3"/>
      <c r="W74" s="3"/>
      <c r="X74" s="3"/>
      <c r="Y74" s="3"/>
      <c r="Z74" s="3"/>
      <c r="AA74" s="3"/>
      <c r="AB74" s="13">
        <v>8</v>
      </c>
      <c r="AC74" s="13">
        <v>8</v>
      </c>
      <c r="AD74" s="3"/>
      <c r="AE74" s="3"/>
      <c r="AF74" s="3"/>
      <c r="AG74" s="3"/>
      <c r="AH74" s="14">
        <f>AVERAGE(F74:AE74)</f>
        <v>7.41666666666667</v>
      </c>
      <c r="AI74" s="14">
        <v>7.5</v>
      </c>
      <c r="AJ74" s="14">
        <f>RANK(AI74,AI1:AI303)</f>
        <v>56</v>
      </c>
      <c r="AK74" s="3"/>
      <c r="AL74" s="13">
        <f>AVERAGE(F74,G74)</f>
        <v>7</v>
      </c>
      <c r="AM74" s="13">
        <f>RANK(AL74,AL1:AL303)</f>
        <v>116</v>
      </c>
      <c r="AN74" s="3"/>
      <c r="AO74" s="13">
        <f>AVERAGE(H74,I74)</f>
        <v>7.5</v>
      </c>
      <c r="AP74" s="13">
        <f>RANK(AO74,AO1:AO303)</f>
        <v>64</v>
      </c>
      <c r="AQ74" s="3"/>
      <c r="AR74" s="3"/>
      <c r="AS74" s="3"/>
      <c r="AT74" s="13">
        <f>AVERAGE(L74,M74)</f>
        <v>7.5</v>
      </c>
      <c r="AU74" s="13">
        <f>RANK(AT74,AT1:AT303)</f>
        <v>69</v>
      </c>
      <c r="AV74" s="3"/>
      <c r="AW74" s="13">
        <f>AVERAGE(P74,Q74)</f>
        <v>8</v>
      </c>
      <c r="AX74" s="13">
        <f>RANK(AW74,AW1:AW303)</f>
        <v>32</v>
      </c>
      <c r="AY74" s="3"/>
      <c r="AZ74" s="3"/>
      <c r="BA74" s="3"/>
      <c r="BB74" s="3"/>
      <c r="BC74" s="13">
        <f>AVERAGE(T74,U74)</f>
        <v>6.5</v>
      </c>
      <c r="BD74" s="13">
        <f>RANK(BC74,BC1:BC303)</f>
        <v>106</v>
      </c>
      <c r="BE74" s="3"/>
      <c r="BF74" s="3"/>
      <c r="BG74" s="3"/>
      <c r="BH74" s="3"/>
      <c r="BI74" s="3"/>
      <c r="BJ74" s="3"/>
      <c r="BK74" s="3"/>
      <c r="BL74" s="3"/>
      <c r="BM74" s="3"/>
      <c r="BN74" s="13">
        <f>AVERAGE(AB74,AC74)</f>
        <v>8</v>
      </c>
      <c r="BO74" s="13">
        <f>RANK(BN74,BN1:BN303)</f>
        <v>25</v>
      </c>
      <c r="BP74" s="3"/>
      <c r="BQ74" s="3"/>
      <c r="BR74" s="3"/>
      <c r="BS74" s="3"/>
      <c r="BT74" s="3"/>
      <c r="BU74" s="3"/>
      <c r="BV74" s="15">
        <f>(SUM(G74,I74,K74,M74,O74,Q74,S74,U74,W74,Y74,AA74,AC74,AE74,AG74)-SUM(F74,H74,J74,L74,N74,P74,R74,T74,V74,X74,Z74,AB74,AD74,AF74))/6</f>
        <v>0.166666666666667</v>
      </c>
    </row>
    <row r="75" ht="13.65" customHeight="1">
      <c r="A75" s="3"/>
      <c r="B75" s="12">
        <v>37805</v>
      </c>
      <c r="C75" t="s" s="2">
        <v>163</v>
      </c>
      <c r="D75" t="s" s="6">
        <v>164</v>
      </c>
      <c r="E75" t="s" s="6">
        <v>2</v>
      </c>
      <c r="F75" s="13">
        <v>6</v>
      </c>
      <c r="G75" s="13">
        <v>6</v>
      </c>
      <c r="H75" s="13">
        <v>6</v>
      </c>
      <c r="I75" s="13">
        <v>6</v>
      </c>
      <c r="J75" s="3"/>
      <c r="K75" s="3"/>
      <c r="L75" s="3"/>
      <c r="M75" s="3"/>
      <c r="N75" s="3"/>
      <c r="O75" s="3"/>
      <c r="P75" s="13">
        <v>7</v>
      </c>
      <c r="Q75" s="13">
        <v>7</v>
      </c>
      <c r="R75" s="3"/>
      <c r="S75" s="3"/>
      <c r="T75" s="13">
        <v>5</v>
      </c>
      <c r="U75" s="13">
        <v>6</v>
      </c>
      <c r="V75" s="3"/>
      <c r="W75" s="3"/>
      <c r="X75" s="3"/>
      <c r="Y75" s="3"/>
      <c r="Z75" s="3"/>
      <c r="AA75" s="3"/>
      <c r="AB75" s="13">
        <v>5</v>
      </c>
      <c r="AC75" s="13">
        <v>5</v>
      </c>
      <c r="AD75" s="3"/>
      <c r="AE75" s="3"/>
      <c r="AF75" s="3"/>
      <c r="AG75" s="3"/>
      <c r="AH75" s="14">
        <f>AVERAGE(F75:AE75)</f>
        <v>5.9</v>
      </c>
      <c r="AI75" s="14">
        <v>5.83333333333333</v>
      </c>
      <c r="AJ75" s="14">
        <f>RANK(AI75,AI1:AI303)</f>
        <v>247</v>
      </c>
      <c r="AK75" s="3"/>
      <c r="AL75" s="13">
        <f>AVERAGE(F75,G75)</f>
        <v>6</v>
      </c>
      <c r="AM75" s="13">
        <f>RANK(AL75,AL1:AL303)</f>
        <v>199</v>
      </c>
      <c r="AN75" s="3"/>
      <c r="AO75" s="13">
        <f>AVERAGE(H75,I75)</f>
        <v>6</v>
      </c>
      <c r="AP75" s="13">
        <f>RANK(AO75,AO1:AO303)</f>
        <v>156</v>
      </c>
      <c r="AQ75" s="3"/>
      <c r="AR75" s="3"/>
      <c r="AS75" s="3"/>
      <c r="AT75" s="3"/>
      <c r="AU75" s="3"/>
      <c r="AV75" s="3"/>
      <c r="AW75" s="13">
        <f>AVERAGE(P75,Q75)</f>
        <v>7</v>
      </c>
      <c r="AX75" s="13">
        <f>RANK(AW75,AW1:AW303)</f>
        <v>123</v>
      </c>
      <c r="AY75" s="3"/>
      <c r="AZ75" s="3"/>
      <c r="BA75" s="3"/>
      <c r="BB75" s="3"/>
      <c r="BC75" s="13">
        <f>AVERAGE(T75,U75)</f>
        <v>5.5</v>
      </c>
      <c r="BD75" s="13">
        <f>RANK(BC75,BC1:BC303)</f>
        <v>184</v>
      </c>
      <c r="BE75" s="3"/>
      <c r="BF75" s="3"/>
      <c r="BG75" s="3"/>
      <c r="BH75" s="3"/>
      <c r="BI75" s="3"/>
      <c r="BJ75" s="3"/>
      <c r="BK75" s="3"/>
      <c r="BL75" s="3"/>
      <c r="BM75" s="3"/>
      <c r="BN75" s="13">
        <f>AVERAGE(AB75,AC75)</f>
        <v>5</v>
      </c>
      <c r="BO75" s="13">
        <f>RANK(BN75,BN1:BN303)</f>
        <v>213</v>
      </c>
      <c r="BP75" s="3"/>
      <c r="BQ75" s="3"/>
      <c r="BR75" s="3"/>
      <c r="BS75" s="3"/>
      <c r="BT75" s="3"/>
      <c r="BU75" s="3"/>
      <c r="BV75" s="15">
        <f>(SUM(G75,I75,K75,M75,O75,Q75,S75,U75,W75,Y75,AA75,AC75,AE75,AG75)-SUM(F75,H75,J75,L75,N75,P75,R75,T75,V75,X75,Z75,AB75,AD75,AF75))/5</f>
        <v>0.2</v>
      </c>
    </row>
    <row r="76" ht="13.65" customHeight="1">
      <c r="A76" s="3"/>
      <c r="B76" s="12">
        <v>37836</v>
      </c>
      <c r="C76" t="s" s="2">
        <v>165</v>
      </c>
      <c r="D76" t="s" s="6">
        <v>166</v>
      </c>
      <c r="E76" t="s" s="6">
        <v>10</v>
      </c>
      <c r="F76" s="13">
        <v>5</v>
      </c>
      <c r="G76" s="13">
        <v>6</v>
      </c>
      <c r="H76" s="13">
        <v>9</v>
      </c>
      <c r="I76" s="13">
        <v>9</v>
      </c>
      <c r="J76" s="3"/>
      <c r="K76" s="3"/>
      <c r="L76" s="3"/>
      <c r="M76" s="3"/>
      <c r="N76" s="3"/>
      <c r="O76" s="3"/>
      <c r="P76" s="13">
        <v>6</v>
      </c>
      <c r="Q76" s="13">
        <v>7</v>
      </c>
      <c r="R76" s="3"/>
      <c r="S76" s="3"/>
      <c r="T76" s="13">
        <v>7</v>
      </c>
      <c r="U76" s="13">
        <v>9</v>
      </c>
      <c r="V76" s="3"/>
      <c r="W76" s="3"/>
      <c r="X76" s="13">
        <v>6</v>
      </c>
      <c r="Y76" s="13">
        <v>7</v>
      </c>
      <c r="Z76" s="3"/>
      <c r="AA76" s="3"/>
      <c r="AB76" s="3"/>
      <c r="AC76" s="3"/>
      <c r="AD76" s="3"/>
      <c r="AE76" s="3"/>
      <c r="AF76" s="3"/>
      <c r="AG76" s="3"/>
      <c r="AH76" s="14">
        <f>AVERAGE(F76:AE76)</f>
        <v>7.1</v>
      </c>
      <c r="AI76" s="14">
        <v>7</v>
      </c>
      <c r="AJ76" s="14">
        <f>RANK(AI76,AI1:AI303)</f>
        <v>123</v>
      </c>
      <c r="AK76" s="3"/>
      <c r="AL76" s="13">
        <f>AVERAGE(F76,G76)</f>
        <v>5.5</v>
      </c>
      <c r="AM76" s="13">
        <f>RANK(AL76,AL1:AL303)</f>
        <v>231</v>
      </c>
      <c r="AN76" s="3"/>
      <c r="AO76" s="13">
        <f>AVERAGE(H76,I76)</f>
        <v>9</v>
      </c>
      <c r="AP76" s="13">
        <f>RANK(AO76,AO1:AO303)</f>
        <v>4</v>
      </c>
      <c r="AQ76" s="3"/>
      <c r="AR76" s="3"/>
      <c r="AS76" s="3"/>
      <c r="AT76" s="3"/>
      <c r="AU76" s="3"/>
      <c r="AV76" s="3"/>
      <c r="AW76" s="13">
        <f>AVERAGE(P76,Q76)</f>
        <v>6.5</v>
      </c>
      <c r="AX76" s="13">
        <f>RANK(AW76,AW1:AW303)</f>
        <v>172</v>
      </c>
      <c r="AY76" s="3"/>
      <c r="AZ76" s="3"/>
      <c r="BA76" s="3"/>
      <c r="BB76" s="3"/>
      <c r="BC76" s="13">
        <f>AVERAGE(T76,U76)</f>
        <v>8</v>
      </c>
      <c r="BD76" s="13">
        <f>RANK(BC76,BC1:BC303)</f>
        <v>24</v>
      </c>
      <c r="BE76" s="3"/>
      <c r="BF76" s="3"/>
      <c r="BG76" s="3"/>
      <c r="BH76" s="3"/>
      <c r="BI76" s="13">
        <f>AVERAGE(X76,Y76)</f>
        <v>6.5</v>
      </c>
      <c r="BJ76" s="13">
        <f>RANK(BI76,BI1:BI303)</f>
        <v>72</v>
      </c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15">
        <f>(SUM(G76,I76,K76,M76,O76,Q76,S76,U76,W76,Y76,AA76,AC76,AE76,AG76)-SUM(F76,H76,J76,L76,N76,P76,R76,T76,V76,X76,Z76,AB76,AD76,AF76))/5</f>
        <v>1</v>
      </c>
    </row>
    <row r="77" ht="13.65" customHeight="1">
      <c r="A77" s="3"/>
      <c r="B77" s="12">
        <v>37867</v>
      </c>
      <c r="C77" t="s" s="2">
        <v>167</v>
      </c>
      <c r="D77" t="s" s="6">
        <v>168</v>
      </c>
      <c r="E77" t="s" s="6">
        <v>3</v>
      </c>
      <c r="F77" s="13">
        <v>5</v>
      </c>
      <c r="G77" s="13">
        <v>5</v>
      </c>
      <c r="H77" s="13">
        <v>7</v>
      </c>
      <c r="I77" s="13">
        <v>7</v>
      </c>
      <c r="J77" s="3"/>
      <c r="K77" s="3"/>
      <c r="L77" s="13">
        <v>3</v>
      </c>
      <c r="M77" s="13">
        <v>3</v>
      </c>
      <c r="N77" s="3"/>
      <c r="O77" s="3"/>
      <c r="P77" s="13">
        <v>4</v>
      </c>
      <c r="Q77" s="13">
        <v>4</v>
      </c>
      <c r="R77" s="13">
        <v>7</v>
      </c>
      <c r="S77" s="13">
        <v>7</v>
      </c>
      <c r="T77" s="13">
        <v>3</v>
      </c>
      <c r="U77" s="13">
        <v>2</v>
      </c>
      <c r="V77" s="3"/>
      <c r="W77" s="3"/>
      <c r="X77" s="13">
        <v>3</v>
      </c>
      <c r="Y77" s="13">
        <v>4</v>
      </c>
      <c r="Z77" s="3"/>
      <c r="AA77" s="3"/>
      <c r="AB77" s="13">
        <v>4</v>
      </c>
      <c r="AC77" s="13">
        <v>4</v>
      </c>
      <c r="AD77" s="3"/>
      <c r="AE77" s="3"/>
      <c r="AF77" s="3"/>
      <c r="AG77" s="3"/>
      <c r="AH77" s="14">
        <f>AVERAGE(F77:AE77)</f>
        <v>4.5</v>
      </c>
      <c r="AI77" s="14">
        <v>4.41666666666667</v>
      </c>
      <c r="AJ77" s="14">
        <f>RANK(AI77,AI1:AI303)</f>
        <v>286</v>
      </c>
      <c r="AK77" s="3"/>
      <c r="AL77" s="13">
        <f>AVERAGE(F77,G77)</f>
        <v>5</v>
      </c>
      <c r="AM77" s="13">
        <f>RANK(AL77,AL1:AL303)</f>
        <v>240</v>
      </c>
      <c r="AN77" s="3"/>
      <c r="AO77" s="13">
        <f>AVERAGE(H77,I77)</f>
        <v>7</v>
      </c>
      <c r="AP77" s="13">
        <f>RANK(AO77,AO1:AO303)</f>
        <v>76</v>
      </c>
      <c r="AQ77" s="3"/>
      <c r="AR77" s="3"/>
      <c r="AS77" s="3"/>
      <c r="AT77" s="13">
        <f>AVERAGE(L77,M77)</f>
        <v>3</v>
      </c>
      <c r="AU77" s="13">
        <f>RANK(AT77,AT1:AT303)</f>
        <v>220</v>
      </c>
      <c r="AV77" s="3"/>
      <c r="AW77" s="13">
        <f>AVERAGE(P77,Q77)</f>
        <v>4</v>
      </c>
      <c r="AX77" s="13">
        <f>RANK(AW77,AW1:AW303)</f>
        <v>231</v>
      </c>
      <c r="AY77" s="3"/>
      <c r="AZ77" s="13">
        <f>AVERAGE(R77,S77)</f>
        <v>7</v>
      </c>
      <c r="BA77" s="13">
        <f>RANK(AZ77,AZ1:AZ303)</f>
        <v>72</v>
      </c>
      <c r="BB77" s="3"/>
      <c r="BC77" s="13">
        <f>AVERAGE(T77,U77)</f>
        <v>2.5</v>
      </c>
      <c r="BD77" s="13">
        <f>RANK(BC77,BC1:BC303)</f>
        <v>289</v>
      </c>
      <c r="BE77" s="3"/>
      <c r="BF77" s="3"/>
      <c r="BG77" s="3"/>
      <c r="BH77" s="3"/>
      <c r="BI77" s="13">
        <f>AVERAGE(X77,Y77)</f>
        <v>3.5</v>
      </c>
      <c r="BJ77" s="13">
        <f>RANK(BI77,BI1:BI303)</f>
        <v>119</v>
      </c>
      <c r="BK77" s="3"/>
      <c r="BL77" s="3"/>
      <c r="BM77" s="3"/>
      <c r="BN77" s="13">
        <f>AVERAGE(AB77,AC77)</f>
        <v>4</v>
      </c>
      <c r="BO77" s="13">
        <f>RANK(BN77,BN1:BN303)</f>
        <v>228</v>
      </c>
      <c r="BP77" s="3"/>
      <c r="BQ77" s="3"/>
      <c r="BR77" s="3"/>
      <c r="BS77" s="3"/>
      <c r="BT77" s="3"/>
      <c r="BU77" s="3"/>
      <c r="BV77" s="15">
        <f>(SUM(G77,I77,K77,M77,O77,Q77,S77,U77,W77,Y77,AA77,AC77,AE77,AG77)-SUM(F77,H77,J77,L77,N77,P77,R77,T77,V77,X77,Z77,AB77,AD77,AF77))/7</f>
        <v>0</v>
      </c>
    </row>
    <row r="78" ht="13.65" customHeight="1">
      <c r="A78" s="3"/>
      <c r="B78" s="12">
        <v>37897</v>
      </c>
      <c r="C78" t="s" s="2">
        <v>169</v>
      </c>
      <c r="D78" t="s" s="6">
        <v>170</v>
      </c>
      <c r="E78" t="s" s="6">
        <v>6</v>
      </c>
      <c r="F78" s="13">
        <v>6</v>
      </c>
      <c r="G78" s="13">
        <v>6</v>
      </c>
      <c r="H78" s="3"/>
      <c r="I78" s="3"/>
      <c r="J78" s="13">
        <v>7</v>
      </c>
      <c r="K78" s="13">
        <v>7</v>
      </c>
      <c r="L78" s="13">
        <v>7</v>
      </c>
      <c r="M78" s="13">
        <v>7</v>
      </c>
      <c r="N78" s="3"/>
      <c r="O78" s="3"/>
      <c r="P78" s="13">
        <v>9</v>
      </c>
      <c r="Q78" s="13">
        <v>9</v>
      </c>
      <c r="R78" s="3"/>
      <c r="S78" s="3"/>
      <c r="T78" s="13">
        <v>7</v>
      </c>
      <c r="U78" s="13">
        <v>7</v>
      </c>
      <c r="V78" s="3"/>
      <c r="W78" s="3"/>
      <c r="X78" s="3"/>
      <c r="Y78" s="3"/>
      <c r="Z78" s="3"/>
      <c r="AA78" s="3"/>
      <c r="AB78" s="13">
        <v>6</v>
      </c>
      <c r="AC78" s="13">
        <v>6</v>
      </c>
      <c r="AD78" s="3"/>
      <c r="AE78" s="3"/>
      <c r="AF78" s="3"/>
      <c r="AG78" s="3"/>
      <c r="AH78" s="14">
        <f>AVERAGE(F78:AE78)</f>
        <v>7</v>
      </c>
      <c r="AI78" s="14">
        <v>6.75</v>
      </c>
      <c r="AJ78" s="14">
        <f>RANK(AI78,AI1:AI303)</f>
        <v>157</v>
      </c>
      <c r="AK78" s="3"/>
      <c r="AL78" s="13">
        <f>AVERAGE(F78,G78)</f>
        <v>6</v>
      </c>
      <c r="AM78" s="13">
        <f>RANK(AL78,AL1:AL303)</f>
        <v>199</v>
      </c>
      <c r="AN78" s="3"/>
      <c r="AO78" s="3"/>
      <c r="AP78" s="3"/>
      <c r="AQ78" s="3"/>
      <c r="AR78" s="13">
        <f>AVERAGE(J78,K78)</f>
        <v>7</v>
      </c>
      <c r="AS78" s="13">
        <f>RANK(AR78,AR1:AR303)</f>
        <v>9</v>
      </c>
      <c r="AT78" s="13">
        <f>AVERAGE(L78,M78)</f>
        <v>7</v>
      </c>
      <c r="AU78" s="13">
        <f>RANK(AT78,AT1:AT303)</f>
        <v>79</v>
      </c>
      <c r="AV78" s="3"/>
      <c r="AW78" s="13">
        <f>AVERAGE(P78,Q78)</f>
        <v>9</v>
      </c>
      <c r="AX78" s="13">
        <f>RANK(AW78,AW1:AW303)</f>
        <v>2</v>
      </c>
      <c r="AY78" s="3"/>
      <c r="AZ78" s="3"/>
      <c r="BA78" s="3"/>
      <c r="BB78" s="3"/>
      <c r="BC78" s="13">
        <f>AVERAGE(T78,U78)</f>
        <v>7</v>
      </c>
      <c r="BD78" s="13">
        <f>RANK(BC78,BC1:BC303)</f>
        <v>65</v>
      </c>
      <c r="BE78" s="3"/>
      <c r="BF78" s="3"/>
      <c r="BG78" s="3"/>
      <c r="BH78" s="3"/>
      <c r="BI78" s="3"/>
      <c r="BJ78" s="3"/>
      <c r="BK78" s="3"/>
      <c r="BL78" s="3"/>
      <c r="BM78" s="3"/>
      <c r="BN78" s="13">
        <f>AVERAGE(AB78,AC78)</f>
        <v>6</v>
      </c>
      <c r="BO78" s="13">
        <f>RANK(BN78,BN1:BN303)</f>
        <v>158</v>
      </c>
      <c r="BP78" s="3"/>
      <c r="BQ78" s="3"/>
      <c r="BR78" s="3"/>
      <c r="BS78" s="3"/>
      <c r="BT78" s="3"/>
      <c r="BU78" s="3"/>
      <c r="BV78" s="15">
        <f>(SUM(G78,I78,K78,M78,O78,Q78,S78,U78,W78,Y78,AA78,AC78,AE78,AG78)-SUM(F78,H78,J78,L78,N78,P78,R78,T78,V78,X78,Z78,AB78,AD78,AF78))/7</f>
        <v>0</v>
      </c>
    </row>
    <row r="79" ht="13.65" customHeight="1">
      <c r="A79" s="3"/>
      <c r="B79" s="12">
        <v>37928</v>
      </c>
      <c r="C79" t="s" s="2">
        <v>171</v>
      </c>
      <c r="D79" t="s" s="6">
        <v>172</v>
      </c>
      <c r="E79" t="s" s="6">
        <v>8</v>
      </c>
      <c r="F79" s="13">
        <v>7</v>
      </c>
      <c r="G79" s="13">
        <v>7</v>
      </c>
      <c r="H79" s="13">
        <v>6</v>
      </c>
      <c r="I79" s="13">
        <v>7</v>
      </c>
      <c r="J79" s="13">
        <v>7</v>
      </c>
      <c r="K79" s="13">
        <v>6</v>
      </c>
      <c r="L79" s="13">
        <v>8</v>
      </c>
      <c r="M79" s="13">
        <v>8</v>
      </c>
      <c r="N79" s="3"/>
      <c r="O79" s="3"/>
      <c r="P79" s="13">
        <v>6</v>
      </c>
      <c r="Q79" s="13">
        <v>8</v>
      </c>
      <c r="R79" s="13">
        <v>6</v>
      </c>
      <c r="S79" s="13">
        <v>6</v>
      </c>
      <c r="T79" s="13">
        <v>7</v>
      </c>
      <c r="U79" s="13">
        <v>8</v>
      </c>
      <c r="V79" s="3"/>
      <c r="W79" s="3"/>
      <c r="X79" s="13">
        <v>7</v>
      </c>
      <c r="Y79" s="13">
        <v>8</v>
      </c>
      <c r="Z79" s="3"/>
      <c r="AA79" s="3"/>
      <c r="AB79" s="13">
        <v>8</v>
      </c>
      <c r="AC79" s="13">
        <v>9</v>
      </c>
      <c r="AD79" s="3"/>
      <c r="AE79" s="3"/>
      <c r="AF79" s="3"/>
      <c r="AG79" s="3"/>
      <c r="AH79" s="14">
        <f>AVERAGE(F79:AE79)</f>
        <v>7.16666666666667</v>
      </c>
      <c r="AI79" s="14">
        <v>7.14285714285714</v>
      </c>
      <c r="AJ79" s="14">
        <f>RANK(AI79,AI1:AI303)</f>
        <v>107</v>
      </c>
      <c r="AK79" s="3"/>
      <c r="AL79" s="13">
        <f>AVERAGE(F79,G79)</f>
        <v>7</v>
      </c>
      <c r="AM79" s="13">
        <f>RANK(AL79,AL1:AL303)</f>
        <v>116</v>
      </c>
      <c r="AN79" s="3"/>
      <c r="AO79" s="13">
        <f>AVERAGE(H79,I79)</f>
        <v>6.5</v>
      </c>
      <c r="AP79" s="13">
        <f>RANK(AO79,AO1:AO303)</f>
        <v>137</v>
      </c>
      <c r="AQ79" s="3"/>
      <c r="AR79" s="13">
        <f>AVERAGE(J79,K79)</f>
        <v>6.5</v>
      </c>
      <c r="AS79" s="13">
        <f>RANK(AR79,AR1:AR303)</f>
        <v>12</v>
      </c>
      <c r="AT79" s="13">
        <f>AVERAGE(L79,M79)</f>
        <v>8</v>
      </c>
      <c r="AU79" s="13">
        <f>RANK(AT79,AT1:AT303)</f>
        <v>22</v>
      </c>
      <c r="AV79" s="3"/>
      <c r="AW79" s="13">
        <f>AVERAGE(P79,Q79)</f>
        <v>7</v>
      </c>
      <c r="AX79" s="13">
        <f>RANK(AW79,AW1:AW303)</f>
        <v>123</v>
      </c>
      <c r="AY79" s="3"/>
      <c r="AZ79" s="13">
        <f>AVERAGE(R79,S79)</f>
        <v>6</v>
      </c>
      <c r="BA79" s="13">
        <f>RANK(AZ79,AZ1:AZ303)</f>
        <v>129</v>
      </c>
      <c r="BB79" s="3"/>
      <c r="BC79" s="13">
        <f>AVERAGE(T79,U79)</f>
        <v>7.5</v>
      </c>
      <c r="BD79" s="13">
        <f>RANK(BC79,BC1:BC303)</f>
        <v>47</v>
      </c>
      <c r="BE79" s="3"/>
      <c r="BF79" s="3"/>
      <c r="BG79" s="3"/>
      <c r="BH79" s="3"/>
      <c r="BI79" s="13">
        <f>AVERAGE(X79,Y79)</f>
        <v>7.5</v>
      </c>
      <c r="BJ79" s="13">
        <f>RANK(BI79,BI1:BI303)</f>
        <v>36</v>
      </c>
      <c r="BK79" s="3"/>
      <c r="BL79" s="3"/>
      <c r="BM79" s="3"/>
      <c r="BN79" s="13">
        <f>AVERAGE(AB79,AC79)</f>
        <v>8.5</v>
      </c>
      <c r="BO79" s="13">
        <f>RANK(BN79,BN1:BN303)</f>
        <v>10</v>
      </c>
      <c r="BP79" s="3"/>
      <c r="BQ79" s="3"/>
      <c r="BR79" s="3"/>
      <c r="BS79" s="3"/>
      <c r="BT79" s="3"/>
      <c r="BU79" s="3"/>
      <c r="BV79" s="15">
        <f>(SUM(G79,I79,K79,M79,O79,Q79,S79,U79,W79,Y79,AA79,AC79,AE79,AG79)-SUM(F79,H79,J79,L79,N79,P79,R79,T79,V79,X79,Z79,AB79,AD79,AF79))/9</f>
        <v>0.555555555555556</v>
      </c>
    </row>
    <row r="80" ht="13.65" customHeight="1">
      <c r="A80" s="3"/>
      <c r="B80" s="12">
        <v>37958</v>
      </c>
      <c r="C80" t="s" s="2">
        <v>173</v>
      </c>
      <c r="D80" t="s" s="6">
        <v>174</v>
      </c>
      <c r="E80" t="s" s="6">
        <v>5</v>
      </c>
      <c r="F80" s="13">
        <v>6</v>
      </c>
      <c r="G80" s="13">
        <v>6</v>
      </c>
      <c r="H80" s="13">
        <v>7</v>
      </c>
      <c r="I80" s="13">
        <v>7</v>
      </c>
      <c r="J80" s="13">
        <v>8</v>
      </c>
      <c r="K80" s="13">
        <v>8</v>
      </c>
      <c r="L80" s="13">
        <v>6</v>
      </c>
      <c r="M80" s="13">
        <v>6</v>
      </c>
      <c r="N80" s="3"/>
      <c r="O80" s="3"/>
      <c r="P80" s="13">
        <v>4</v>
      </c>
      <c r="Q80" s="13">
        <v>4</v>
      </c>
      <c r="R80" s="13">
        <v>3</v>
      </c>
      <c r="S80" s="13">
        <v>3</v>
      </c>
      <c r="T80" s="13">
        <v>5</v>
      </c>
      <c r="U80" s="13">
        <v>5</v>
      </c>
      <c r="V80" s="3"/>
      <c r="W80" s="3"/>
      <c r="X80" s="13">
        <v>6</v>
      </c>
      <c r="Y80" s="13">
        <v>6</v>
      </c>
      <c r="Z80" s="13">
        <v>6</v>
      </c>
      <c r="AA80" s="13">
        <v>6</v>
      </c>
      <c r="AB80" s="13">
        <v>5</v>
      </c>
      <c r="AC80" s="13">
        <v>6</v>
      </c>
      <c r="AD80" s="3"/>
      <c r="AE80" s="3"/>
      <c r="AF80" s="3"/>
      <c r="AG80" s="3"/>
      <c r="AH80" s="14">
        <f>AVERAGE(F80:AE80)</f>
        <v>5.65</v>
      </c>
      <c r="AI80" s="14">
        <v>5.6875</v>
      </c>
      <c r="AJ80" s="14">
        <f>RANK(AI80,AI1:AI303)</f>
        <v>255</v>
      </c>
      <c r="AK80" s="3"/>
      <c r="AL80" s="13">
        <f>AVERAGE(F80,G80)</f>
        <v>6</v>
      </c>
      <c r="AM80" s="13">
        <f>RANK(AL80,AL1:AL303)</f>
        <v>199</v>
      </c>
      <c r="AN80" s="3"/>
      <c r="AO80" s="13">
        <f>AVERAGE(H80,I80)</f>
        <v>7</v>
      </c>
      <c r="AP80" s="13">
        <f>RANK(AO80,AO1:AO303)</f>
        <v>76</v>
      </c>
      <c r="AQ80" s="3"/>
      <c r="AR80" s="13">
        <f>AVERAGE(J80,K80)</f>
        <v>8</v>
      </c>
      <c r="AS80" s="13">
        <f>RANK(AR80,AR1:AR303)</f>
        <v>4</v>
      </c>
      <c r="AT80" s="13">
        <f>AVERAGE(L80,M80)</f>
        <v>6</v>
      </c>
      <c r="AU80" s="13">
        <f>RANK(AT80,AT1:AT303)</f>
        <v>134</v>
      </c>
      <c r="AV80" s="3"/>
      <c r="AW80" s="13">
        <f>AVERAGE(P80,Q80)</f>
        <v>4</v>
      </c>
      <c r="AX80" s="13">
        <f>RANK(AW80,AW1:AW303)</f>
        <v>231</v>
      </c>
      <c r="AY80" s="3"/>
      <c r="AZ80" s="13">
        <f>AVERAGE(R80,S80)</f>
        <v>3</v>
      </c>
      <c r="BA80" s="13">
        <f>RANK(AZ80,AZ1:AZ303)</f>
        <v>195</v>
      </c>
      <c r="BB80" s="3"/>
      <c r="BC80" s="13">
        <f>AVERAGE(T80,U80)</f>
        <v>5</v>
      </c>
      <c r="BD80" s="13">
        <f>RANK(BC80,BC1:BC303)</f>
        <v>210</v>
      </c>
      <c r="BE80" s="3"/>
      <c r="BF80" s="3"/>
      <c r="BG80" s="3"/>
      <c r="BH80" s="3"/>
      <c r="BI80" s="13">
        <f>AVERAGE(X80,Y80)</f>
        <v>6</v>
      </c>
      <c r="BJ80" s="13">
        <f>RANK(BI80,BI1:BI303)</f>
        <v>78</v>
      </c>
      <c r="BK80" s="3"/>
      <c r="BL80" s="13">
        <f>AVERAGE(Z80,AA80)</f>
        <v>6</v>
      </c>
      <c r="BM80" s="13">
        <f>RANK(BL80,BL1:BL303)</f>
        <v>73</v>
      </c>
      <c r="BN80" s="13">
        <f>AVERAGE(AB80,AC80)</f>
        <v>5.5</v>
      </c>
      <c r="BO80" s="13">
        <f>RANK(BN80,BN1:BN303)</f>
        <v>204</v>
      </c>
      <c r="BP80" s="3"/>
      <c r="BQ80" s="3"/>
      <c r="BR80" s="3"/>
      <c r="BS80" s="3"/>
      <c r="BT80" s="3"/>
      <c r="BU80" s="3"/>
      <c r="BV80" s="15">
        <f>(SUM(G80,I80,K80,M80,O80,Q80,S80,U80,W80,Y80,AA80,AC80,AE80,AG80)-SUM(F80,H80,J80,L80,N80,P80,R80,T80,V80,X80,Z80,AB80,AD80,AF80))/10</f>
        <v>0.1</v>
      </c>
    </row>
    <row r="81" ht="13.65" customHeight="1">
      <c r="A81" s="3"/>
      <c r="B81" s="12">
        <v>37990</v>
      </c>
      <c r="C81" t="s" s="2">
        <v>175</v>
      </c>
      <c r="D81" t="s" s="6">
        <v>176</v>
      </c>
      <c r="E81" t="s" s="6">
        <v>7</v>
      </c>
      <c r="F81" s="13">
        <v>6</v>
      </c>
      <c r="G81" s="13">
        <v>7</v>
      </c>
      <c r="H81" s="13">
        <v>6</v>
      </c>
      <c r="I81" s="13">
        <v>6</v>
      </c>
      <c r="J81" s="13">
        <v>6</v>
      </c>
      <c r="K81" s="13">
        <v>6</v>
      </c>
      <c r="L81" s="13">
        <v>5</v>
      </c>
      <c r="M81" s="13">
        <v>5</v>
      </c>
      <c r="N81" s="3"/>
      <c r="O81" s="3"/>
      <c r="P81" s="3"/>
      <c r="Q81" s="3"/>
      <c r="R81" s="13">
        <v>7</v>
      </c>
      <c r="S81" s="13">
        <v>8</v>
      </c>
      <c r="T81" s="13">
        <v>5</v>
      </c>
      <c r="U81" s="13">
        <v>6</v>
      </c>
      <c r="V81" s="3"/>
      <c r="W81" s="3"/>
      <c r="X81" s="3"/>
      <c r="Y81" s="3"/>
      <c r="Z81" s="13">
        <v>8</v>
      </c>
      <c r="AA81" s="13">
        <v>8</v>
      </c>
      <c r="AB81" s="13">
        <v>6</v>
      </c>
      <c r="AC81" s="13">
        <v>6</v>
      </c>
      <c r="AD81" s="3"/>
      <c r="AE81" s="3"/>
      <c r="AF81" s="3"/>
      <c r="AG81" s="3"/>
      <c r="AH81" s="14">
        <f>AVERAGE(F81:AE81)</f>
        <v>6.3125</v>
      </c>
      <c r="AI81" s="14">
        <v>6.25</v>
      </c>
      <c r="AJ81" s="14">
        <f>RANK(AI81,AI1:AI303)</f>
        <v>215</v>
      </c>
      <c r="AK81" s="3"/>
      <c r="AL81" s="13">
        <f>AVERAGE(F81,G81)</f>
        <v>6.5</v>
      </c>
      <c r="AM81" s="13">
        <f>RANK(AL81,AL1:AL303)</f>
        <v>170</v>
      </c>
      <c r="AN81" s="3"/>
      <c r="AO81" s="13">
        <f>AVERAGE(H81,I81)</f>
        <v>6</v>
      </c>
      <c r="AP81" s="13">
        <f>RANK(AO81,AO1:AO303)</f>
        <v>156</v>
      </c>
      <c r="AQ81" s="3"/>
      <c r="AR81" s="13">
        <f>AVERAGE(J81,K81)</f>
        <v>6</v>
      </c>
      <c r="AS81" s="13">
        <f>RANK(AR81,AR1:AR303)</f>
        <v>17</v>
      </c>
      <c r="AT81" s="13">
        <f>AVERAGE(L81,M81)</f>
        <v>5</v>
      </c>
      <c r="AU81" s="13">
        <f>RANK(AT81,AT1:AT303)</f>
        <v>182</v>
      </c>
      <c r="AV81" s="3"/>
      <c r="AW81" s="3"/>
      <c r="AX81" s="3"/>
      <c r="AY81" s="3"/>
      <c r="AZ81" s="13">
        <f>AVERAGE(R81,S81)</f>
        <v>7.5</v>
      </c>
      <c r="BA81" s="13">
        <f>RANK(AZ81,AZ1:AZ303)</f>
        <v>59</v>
      </c>
      <c r="BB81" s="3"/>
      <c r="BC81" s="13">
        <f>AVERAGE(T81,U81)</f>
        <v>5.5</v>
      </c>
      <c r="BD81" s="13">
        <f>RANK(BC81,BC1:BC303)</f>
        <v>184</v>
      </c>
      <c r="BE81" s="3"/>
      <c r="BF81" s="3"/>
      <c r="BG81" s="3"/>
      <c r="BH81" s="3"/>
      <c r="BI81" s="3"/>
      <c r="BJ81" s="3"/>
      <c r="BK81" s="3"/>
      <c r="BL81" s="13">
        <f>AVERAGE(Z81,AA81)</f>
        <v>8</v>
      </c>
      <c r="BM81" s="13">
        <f>RANK(BL81,BL1:BL303)</f>
        <v>20</v>
      </c>
      <c r="BN81" s="13">
        <f>AVERAGE(AB81,AC81)</f>
        <v>6</v>
      </c>
      <c r="BO81" s="13">
        <f>RANK(BN81,BN1:BN303)</f>
        <v>158</v>
      </c>
      <c r="BP81" s="3"/>
      <c r="BQ81" s="3"/>
      <c r="BR81" s="3"/>
      <c r="BS81" s="3"/>
      <c r="BT81" s="3"/>
      <c r="BU81" s="3"/>
      <c r="BV81" s="15">
        <f>(SUM(G81,I81,K81,M81,O81,Q81,S81,U81,W81,Y81,AA81,AC81,AE81,AG81)-SUM(F81,H81,J81,L81,N81,P81,R81,T81,V81,X81,Z81,AB81,AD81,AF81))/8</f>
        <v>0.375</v>
      </c>
    </row>
    <row r="82" ht="13.65" customHeight="1">
      <c r="A82" s="3"/>
      <c r="B82" s="12">
        <v>38021</v>
      </c>
      <c r="C82" t="s" s="2">
        <v>177</v>
      </c>
      <c r="D82" t="s" s="6">
        <v>96</v>
      </c>
      <c r="E82" t="s" s="6">
        <v>12</v>
      </c>
      <c r="F82" s="13">
        <v>7</v>
      </c>
      <c r="G82" s="13">
        <v>7</v>
      </c>
      <c r="H82" s="13">
        <v>7</v>
      </c>
      <c r="I82" s="13">
        <v>7</v>
      </c>
      <c r="J82" s="3"/>
      <c r="K82" s="3"/>
      <c r="L82" s="3"/>
      <c r="M82" s="3"/>
      <c r="N82" s="3"/>
      <c r="O82" s="3"/>
      <c r="P82" s="13">
        <v>7</v>
      </c>
      <c r="Q82" s="13">
        <v>8</v>
      </c>
      <c r="R82" s="13">
        <v>8</v>
      </c>
      <c r="S82" s="13">
        <v>8</v>
      </c>
      <c r="T82" s="13">
        <v>6</v>
      </c>
      <c r="U82" s="13">
        <v>6</v>
      </c>
      <c r="V82" s="3"/>
      <c r="W82" s="3"/>
      <c r="X82" s="3"/>
      <c r="Y82" s="3"/>
      <c r="Z82" s="13">
        <v>5</v>
      </c>
      <c r="AA82" s="13">
        <v>6</v>
      </c>
      <c r="AB82" s="13">
        <v>8</v>
      </c>
      <c r="AC82" s="13">
        <v>8</v>
      </c>
      <c r="AD82" s="3"/>
      <c r="AE82" s="3"/>
      <c r="AF82" s="3"/>
      <c r="AG82" s="3"/>
      <c r="AH82" s="14">
        <f>AVERAGE(F82:AE82)</f>
        <v>7</v>
      </c>
      <c r="AI82" s="14">
        <v>7.1</v>
      </c>
      <c r="AJ82" s="14">
        <f>RANK(AI82,AI1:AI303)</f>
        <v>115</v>
      </c>
      <c r="AK82" s="3"/>
      <c r="AL82" s="13">
        <f>AVERAGE(F82,G82)</f>
        <v>7</v>
      </c>
      <c r="AM82" s="13">
        <f>RANK(AL82,AL1:AL303)</f>
        <v>116</v>
      </c>
      <c r="AN82" s="3"/>
      <c r="AO82" s="13">
        <f>AVERAGE(H82,I82)</f>
        <v>7</v>
      </c>
      <c r="AP82" s="13">
        <f>RANK(AO82,AO1:AO303)</f>
        <v>76</v>
      </c>
      <c r="AQ82" s="3"/>
      <c r="AR82" s="3"/>
      <c r="AS82" s="3"/>
      <c r="AT82" s="3"/>
      <c r="AU82" s="3"/>
      <c r="AV82" s="3"/>
      <c r="AW82" s="13">
        <f>AVERAGE(P82,Q82)</f>
        <v>7.5</v>
      </c>
      <c r="AX82" s="13">
        <f>RANK(AW82,AW1:AW303)</f>
        <v>95</v>
      </c>
      <c r="AY82" s="3"/>
      <c r="AZ82" s="13">
        <f>AVERAGE(R82,S82)</f>
        <v>8</v>
      </c>
      <c r="BA82" s="13">
        <f>RANK(AZ82,AZ1:AZ303)</f>
        <v>19</v>
      </c>
      <c r="BB82" s="3"/>
      <c r="BC82" s="13">
        <f>AVERAGE(T82,U82)</f>
        <v>6</v>
      </c>
      <c r="BD82" s="13">
        <f>RANK(BC82,BC1:BC303)</f>
        <v>132</v>
      </c>
      <c r="BE82" s="3"/>
      <c r="BF82" s="3"/>
      <c r="BG82" s="3"/>
      <c r="BH82" s="3"/>
      <c r="BI82" s="3"/>
      <c r="BJ82" s="3"/>
      <c r="BK82" s="3"/>
      <c r="BL82" s="13">
        <f>AVERAGE(Z82,AA82)</f>
        <v>5.5</v>
      </c>
      <c r="BM82" s="13">
        <f>RANK(BL82,BL1:BL303)</f>
        <v>82</v>
      </c>
      <c r="BN82" s="13">
        <f>AVERAGE(AB82,AC82)</f>
        <v>8</v>
      </c>
      <c r="BO82" s="13">
        <f>RANK(BN82,BN1:BN303)</f>
        <v>25</v>
      </c>
      <c r="BP82" s="3"/>
      <c r="BQ82" s="3"/>
      <c r="BR82" s="3"/>
      <c r="BS82" s="3"/>
      <c r="BT82" s="3"/>
      <c r="BU82" s="3"/>
      <c r="BV82" s="15">
        <f>(SUM(G82,I82,K82,M82,O82,Q82,S82,U82,W82,Y82,AA82,AC82,AE82,AG82)-SUM(F82,H82,J82,L82,N82,P82,R82,T82,V82,X82,Z82,AB82,AD82,AF82))/7</f>
        <v>0.285714285714286</v>
      </c>
    </row>
    <row r="83" ht="13.65" customHeight="1">
      <c r="A83" s="3"/>
      <c r="B83" s="12">
        <v>38050</v>
      </c>
      <c r="C83" t="s" s="2">
        <v>178</v>
      </c>
      <c r="D83" t="s" s="6">
        <v>179</v>
      </c>
      <c r="E83" t="s" s="6">
        <v>2</v>
      </c>
      <c r="F83" s="13">
        <v>7</v>
      </c>
      <c r="G83" s="13">
        <v>8</v>
      </c>
      <c r="H83" s="13">
        <v>9</v>
      </c>
      <c r="I83" s="13">
        <v>9</v>
      </c>
      <c r="J83" s="3"/>
      <c r="K83" s="3"/>
      <c r="L83" s="13">
        <v>5</v>
      </c>
      <c r="M83" s="13">
        <v>6</v>
      </c>
      <c r="N83" s="3"/>
      <c r="O83" s="3"/>
      <c r="P83" s="3"/>
      <c r="Q83" s="3"/>
      <c r="R83" s="13">
        <v>3</v>
      </c>
      <c r="S83" s="13">
        <v>3</v>
      </c>
      <c r="T83" s="13">
        <v>8</v>
      </c>
      <c r="U83" s="13">
        <v>9</v>
      </c>
      <c r="V83" s="3"/>
      <c r="W83" s="3"/>
      <c r="X83" s="3"/>
      <c r="Y83" s="3"/>
      <c r="Z83" s="13">
        <v>5</v>
      </c>
      <c r="AA83" s="13">
        <v>4</v>
      </c>
      <c r="AB83" s="13">
        <v>6</v>
      </c>
      <c r="AC83" s="13">
        <v>7</v>
      </c>
      <c r="AD83" s="3"/>
      <c r="AE83" s="3"/>
      <c r="AF83" s="3"/>
      <c r="AG83" s="3"/>
      <c r="AH83" s="14">
        <f>AVERAGE(F83:AE83)</f>
        <v>6.35714285714286</v>
      </c>
      <c r="AI83" s="14">
        <v>6.5</v>
      </c>
      <c r="AJ83" s="14">
        <f>RANK(AI83,AI1:AI303)</f>
        <v>182</v>
      </c>
      <c r="AK83" s="3"/>
      <c r="AL83" s="13">
        <f>AVERAGE(F83,G83)</f>
        <v>7.5</v>
      </c>
      <c r="AM83" s="13">
        <f>RANK(AL83,AL1:AL303)</f>
        <v>81</v>
      </c>
      <c r="AN83" s="3"/>
      <c r="AO83" s="13">
        <f>AVERAGE(H83,I83)</f>
        <v>9</v>
      </c>
      <c r="AP83" s="13">
        <f>RANK(AO83,AO1:AO303)</f>
        <v>4</v>
      </c>
      <c r="AQ83" s="3"/>
      <c r="AR83" s="3"/>
      <c r="AS83" s="3"/>
      <c r="AT83" s="13">
        <f>AVERAGE(L83,M83)</f>
        <v>5.5</v>
      </c>
      <c r="AU83" s="13">
        <f>RANK(AT83,AT1:AT303)</f>
        <v>171</v>
      </c>
      <c r="AV83" s="3"/>
      <c r="AW83" s="3"/>
      <c r="AX83" s="3"/>
      <c r="AY83" s="3"/>
      <c r="AZ83" s="13">
        <f>AVERAGE(R83,S83)</f>
        <v>3</v>
      </c>
      <c r="BA83" s="13">
        <f>RANK(AZ83,AZ1:AZ303)</f>
        <v>195</v>
      </c>
      <c r="BB83" s="3"/>
      <c r="BC83" s="13">
        <f>AVERAGE(T83,U83)</f>
        <v>8.5</v>
      </c>
      <c r="BD83" s="13">
        <f>RANK(BC83,BC1:BC303)</f>
        <v>9</v>
      </c>
      <c r="BE83" s="3"/>
      <c r="BF83" s="3"/>
      <c r="BG83" s="3"/>
      <c r="BH83" s="3"/>
      <c r="BI83" s="3"/>
      <c r="BJ83" s="3"/>
      <c r="BK83" s="3"/>
      <c r="BL83" s="13">
        <f>AVERAGE(Z83,AA83)</f>
        <v>4.5</v>
      </c>
      <c r="BM83" s="13">
        <f>RANK(BL83,BL1:BL303)</f>
        <v>91</v>
      </c>
      <c r="BN83" s="13">
        <f>AVERAGE(AB83,AC83)</f>
        <v>6.5</v>
      </c>
      <c r="BO83" s="13">
        <f>RANK(BN83,BN1:BN303)</f>
        <v>125</v>
      </c>
      <c r="BP83" s="3"/>
      <c r="BQ83" s="3"/>
      <c r="BR83" s="3"/>
      <c r="BS83" s="3"/>
      <c r="BT83" s="3"/>
      <c r="BU83" s="3"/>
      <c r="BV83" s="15">
        <f>(SUM(G83,I83,K83,M83,O83,Q83,S83,U83,W83,Y83,AA83,AC83,AE83,AG83)-SUM(F83,H83,J83,L83,N83,P83,R83,T83,V83,X83,Z83,AB83,AD83,AF83))/7</f>
        <v>0.428571428571429</v>
      </c>
    </row>
    <row r="84" ht="13.65" customHeight="1">
      <c r="A84" s="3"/>
      <c r="B84" s="12">
        <v>38050</v>
      </c>
      <c r="C84" t="s" s="2">
        <v>180</v>
      </c>
      <c r="D84" t="s" s="6">
        <v>181</v>
      </c>
      <c r="E84" t="s" s="6">
        <v>10</v>
      </c>
      <c r="F84" s="13">
        <v>7</v>
      </c>
      <c r="G84" s="13">
        <v>9</v>
      </c>
      <c r="H84" s="13">
        <v>7</v>
      </c>
      <c r="I84" s="13">
        <v>7</v>
      </c>
      <c r="J84" s="3"/>
      <c r="K84" s="3"/>
      <c r="L84" s="13">
        <v>7</v>
      </c>
      <c r="M84" s="13">
        <v>8</v>
      </c>
      <c r="N84" s="3"/>
      <c r="O84" s="3"/>
      <c r="P84" s="13">
        <v>8</v>
      </c>
      <c r="Q84" s="13">
        <v>8</v>
      </c>
      <c r="R84" s="13">
        <v>10</v>
      </c>
      <c r="S84" s="13">
        <v>10</v>
      </c>
      <c r="T84" s="13">
        <v>6</v>
      </c>
      <c r="U84" s="13">
        <v>7</v>
      </c>
      <c r="V84" s="3"/>
      <c r="W84" s="3"/>
      <c r="X84" s="13">
        <v>8</v>
      </c>
      <c r="Y84" s="13">
        <v>9</v>
      </c>
      <c r="Z84" s="13">
        <v>8</v>
      </c>
      <c r="AA84" s="13">
        <v>9</v>
      </c>
      <c r="AB84" s="13">
        <v>8</v>
      </c>
      <c r="AC84" s="13">
        <v>8</v>
      </c>
      <c r="AD84" s="3"/>
      <c r="AE84" s="3"/>
      <c r="AF84" s="3"/>
      <c r="AG84" s="3"/>
      <c r="AH84" s="14">
        <f>AVERAGE(F84:AE84)</f>
        <v>8</v>
      </c>
      <c r="AI84" s="14">
        <v>7.92857142857143</v>
      </c>
      <c r="AJ84" s="14">
        <f>RANK(AI84,AI1:AI303)</f>
        <v>22</v>
      </c>
      <c r="AK84" s="3"/>
      <c r="AL84" s="13">
        <f>AVERAGE(F84,G84)</f>
        <v>8</v>
      </c>
      <c r="AM84" s="13">
        <f>RANK(AL84,AL1:AL303)</f>
        <v>34</v>
      </c>
      <c r="AN84" s="3"/>
      <c r="AO84" s="13">
        <f>AVERAGE(H84,I84)</f>
        <v>7</v>
      </c>
      <c r="AP84" s="13">
        <f>RANK(AO84,AO1:AO303)</f>
        <v>76</v>
      </c>
      <c r="AQ84" s="3"/>
      <c r="AR84" s="3"/>
      <c r="AS84" s="3"/>
      <c r="AT84" s="13">
        <f>AVERAGE(L84,M84)</f>
        <v>7.5</v>
      </c>
      <c r="AU84" s="13">
        <f>RANK(AT84,AT1:AT303)</f>
        <v>69</v>
      </c>
      <c r="AV84" s="3"/>
      <c r="AW84" s="13">
        <f>AVERAGE(P84,Q84)</f>
        <v>8</v>
      </c>
      <c r="AX84" s="13">
        <f>RANK(AW84,AW1:AW303)</f>
        <v>32</v>
      </c>
      <c r="AY84" s="3"/>
      <c r="AZ84" s="13">
        <f>AVERAGE(R84,S84)</f>
        <v>10</v>
      </c>
      <c r="BA84" s="13">
        <f>RANK(AZ84,AZ1:AZ303)</f>
        <v>1</v>
      </c>
      <c r="BB84" s="3"/>
      <c r="BC84" s="13">
        <f>AVERAGE(T84,U84)</f>
        <v>6.5</v>
      </c>
      <c r="BD84" s="13">
        <f>RANK(BC84,BC1:BC303)</f>
        <v>106</v>
      </c>
      <c r="BE84" s="3"/>
      <c r="BF84" s="3"/>
      <c r="BG84" s="3"/>
      <c r="BH84" s="3"/>
      <c r="BI84" s="13">
        <f>AVERAGE(X84,Y84)</f>
        <v>8.5</v>
      </c>
      <c r="BJ84" s="13">
        <f>RANK(BI84,BI1:BI303)</f>
        <v>13</v>
      </c>
      <c r="BK84" s="3"/>
      <c r="BL84" s="13">
        <f>AVERAGE(Z84,AA84)</f>
        <v>8.5</v>
      </c>
      <c r="BM84" s="13">
        <f>RANK(BL84,BL1:BL303)</f>
        <v>8</v>
      </c>
      <c r="BN84" s="13">
        <f>AVERAGE(AB84,AC84)</f>
        <v>8</v>
      </c>
      <c r="BO84" s="13">
        <f>RANK(BN84,BN1:BN303)</f>
        <v>25</v>
      </c>
      <c r="BP84" s="3"/>
      <c r="BQ84" s="3"/>
      <c r="BR84" s="3"/>
      <c r="BS84" s="3"/>
      <c r="BT84" s="3"/>
      <c r="BU84" s="3"/>
      <c r="BV84" s="15">
        <f>(SUM(G84,I84,K84,M84,O84,Q84,S84,U84,W84,Y84,AA84,AC84,AE84,AG84)-SUM(F84,H84,J84,L84,N84,P84,R84,T84,V84,X84,Z84,AB84,AD84,AF84))/9</f>
        <v>0.666666666666667</v>
      </c>
    </row>
    <row r="85" ht="13.65" customHeight="1">
      <c r="A85" s="3"/>
      <c r="B85" s="12">
        <v>38111</v>
      </c>
      <c r="C85" t="s" s="2">
        <v>182</v>
      </c>
      <c r="D85" t="s" s="6">
        <v>183</v>
      </c>
      <c r="E85" t="s" s="6">
        <v>4</v>
      </c>
      <c r="F85" s="13">
        <v>7</v>
      </c>
      <c r="G85" s="13">
        <v>7</v>
      </c>
      <c r="H85" s="13">
        <v>5</v>
      </c>
      <c r="I85" s="13">
        <v>5</v>
      </c>
      <c r="J85" s="13">
        <v>9</v>
      </c>
      <c r="K85" s="13">
        <v>9</v>
      </c>
      <c r="L85" s="13">
        <v>5</v>
      </c>
      <c r="M85" s="13">
        <v>5</v>
      </c>
      <c r="N85" s="3"/>
      <c r="O85" s="3"/>
      <c r="P85" s="13">
        <v>8</v>
      </c>
      <c r="Q85" s="13">
        <v>8</v>
      </c>
      <c r="R85" s="13">
        <v>7</v>
      </c>
      <c r="S85" s="13">
        <v>6</v>
      </c>
      <c r="T85" s="13">
        <v>6</v>
      </c>
      <c r="U85" s="13">
        <v>5</v>
      </c>
      <c r="V85" s="3"/>
      <c r="W85" s="3"/>
      <c r="X85" s="13">
        <v>8</v>
      </c>
      <c r="Y85" s="13">
        <v>8</v>
      </c>
      <c r="Z85" s="13">
        <v>7</v>
      </c>
      <c r="AA85" s="13">
        <v>7</v>
      </c>
      <c r="AB85" s="13">
        <v>6</v>
      </c>
      <c r="AC85" s="13">
        <v>6</v>
      </c>
      <c r="AD85" s="3"/>
      <c r="AE85" s="3"/>
      <c r="AF85" s="3"/>
      <c r="AG85" s="3"/>
      <c r="AH85" s="14">
        <f>AVERAGE(F85:AE85)</f>
        <v>6.7</v>
      </c>
      <c r="AI85" s="14">
        <v>6.625</v>
      </c>
      <c r="AJ85" s="14">
        <f>RANK(AI85,AI1:AI303)</f>
        <v>175</v>
      </c>
      <c r="AK85" s="3"/>
      <c r="AL85" s="13">
        <f>AVERAGE(F85,G85)</f>
        <v>7</v>
      </c>
      <c r="AM85" s="13">
        <f>RANK(AL85,AL1:AL303)</f>
        <v>116</v>
      </c>
      <c r="AN85" s="3"/>
      <c r="AO85" s="13">
        <f>AVERAGE(H85,I85)</f>
        <v>5</v>
      </c>
      <c r="AP85" s="13">
        <f>RANK(AO85,AO1:AO303)</f>
        <v>218</v>
      </c>
      <c r="AQ85" s="3"/>
      <c r="AR85" s="13">
        <f>AVERAGE(J85,K85)</f>
        <v>9</v>
      </c>
      <c r="AS85" s="13">
        <f>RANK(AR85,AR1:AR303)</f>
        <v>2</v>
      </c>
      <c r="AT85" s="13">
        <f>AVERAGE(L85,M85)</f>
        <v>5</v>
      </c>
      <c r="AU85" s="13">
        <f>RANK(AT85,AT1:AT303)</f>
        <v>182</v>
      </c>
      <c r="AV85" s="3"/>
      <c r="AW85" s="13">
        <f>AVERAGE(P85,Q85)</f>
        <v>8</v>
      </c>
      <c r="AX85" s="13">
        <f>RANK(AW85,AW1:AW303)</f>
        <v>32</v>
      </c>
      <c r="AY85" s="3"/>
      <c r="AZ85" s="13">
        <f>AVERAGE(R85,S85)</f>
        <v>6.5</v>
      </c>
      <c r="BA85" s="13">
        <f>RANK(AZ85,AZ1:AZ303)</f>
        <v>113</v>
      </c>
      <c r="BB85" s="3"/>
      <c r="BC85" s="13">
        <f>AVERAGE(T85,U85)</f>
        <v>5.5</v>
      </c>
      <c r="BD85" s="13">
        <f>RANK(BC85,BC1:BC303)</f>
        <v>184</v>
      </c>
      <c r="BE85" s="3"/>
      <c r="BF85" s="3"/>
      <c r="BG85" s="3"/>
      <c r="BH85" s="3"/>
      <c r="BI85" s="13">
        <f>AVERAGE(X85,Y85)</f>
        <v>8</v>
      </c>
      <c r="BJ85" s="13">
        <f>RANK(BI85,BI1:BI303)</f>
        <v>18</v>
      </c>
      <c r="BK85" s="3"/>
      <c r="BL85" s="13">
        <f>AVERAGE(Z85,AA85)</f>
        <v>7</v>
      </c>
      <c r="BM85" s="13">
        <f>RANK(BL85,BL1:BL303)</f>
        <v>49</v>
      </c>
      <c r="BN85" s="13">
        <f>AVERAGE(AB85,AC85)</f>
        <v>6</v>
      </c>
      <c r="BO85" s="13">
        <f>RANK(BN85,BN1:BN303)</f>
        <v>158</v>
      </c>
      <c r="BP85" s="3"/>
      <c r="BQ85" s="3"/>
      <c r="BR85" s="3"/>
      <c r="BS85" s="3"/>
      <c r="BT85" s="3"/>
      <c r="BU85" s="3"/>
      <c r="BV85" s="15">
        <f>(SUM(G85,I85,K85,M85,O85,Q85,S85,U85,W85,Y85,AA85,AC85,AE85,AG85)-SUM(F85,H85,J85,L85,N85,P85,R85,T85,V85,X85,Z85,AB85,AD85,AF85))/10</f>
        <v>-0.2</v>
      </c>
    </row>
    <row r="86" ht="13.65" customHeight="1">
      <c r="A86" s="3"/>
      <c r="B86" s="12">
        <v>38142</v>
      </c>
      <c r="C86" t="s" s="2">
        <v>184</v>
      </c>
      <c r="D86" t="s" s="6">
        <v>185</v>
      </c>
      <c r="E86" t="s" s="6">
        <v>11</v>
      </c>
      <c r="F86" s="13">
        <v>8</v>
      </c>
      <c r="G86" s="13">
        <v>8</v>
      </c>
      <c r="H86" s="13">
        <v>9</v>
      </c>
      <c r="I86" s="13">
        <v>9</v>
      </c>
      <c r="J86" s="3"/>
      <c r="K86" s="3"/>
      <c r="L86" s="13">
        <v>9</v>
      </c>
      <c r="M86" s="13">
        <v>9</v>
      </c>
      <c r="N86" s="3"/>
      <c r="O86" s="3"/>
      <c r="P86" s="13">
        <v>8</v>
      </c>
      <c r="Q86" s="13">
        <v>8</v>
      </c>
      <c r="R86" s="13">
        <v>7</v>
      </c>
      <c r="S86" s="13">
        <v>7</v>
      </c>
      <c r="T86" s="13">
        <v>8</v>
      </c>
      <c r="U86" s="13">
        <v>9</v>
      </c>
      <c r="V86" s="3"/>
      <c r="W86" s="3"/>
      <c r="X86" s="3"/>
      <c r="Y86" s="3"/>
      <c r="Z86" s="13">
        <v>10</v>
      </c>
      <c r="AA86" s="13">
        <v>10</v>
      </c>
      <c r="AB86" s="13">
        <v>8</v>
      </c>
      <c r="AC86" s="13">
        <v>9</v>
      </c>
      <c r="AD86" s="3"/>
      <c r="AE86" s="3"/>
      <c r="AF86" s="3"/>
      <c r="AG86" s="3"/>
      <c r="AH86" s="14">
        <f>AVERAGE(F86:AE86)</f>
        <v>8.5</v>
      </c>
      <c r="AI86" s="14">
        <v>8.5</v>
      </c>
      <c r="AJ86" s="14">
        <f>RANK(AI86,AI1:AI303)</f>
        <v>3</v>
      </c>
      <c r="AK86" s="3"/>
      <c r="AL86" s="13">
        <f>AVERAGE(F86,G86)</f>
        <v>8</v>
      </c>
      <c r="AM86" s="13">
        <f>RANK(AL86,AL1:AL303)</f>
        <v>34</v>
      </c>
      <c r="AN86" s="3"/>
      <c r="AO86" s="13">
        <f>AVERAGE(H86,I86)</f>
        <v>9</v>
      </c>
      <c r="AP86" s="13">
        <f>RANK(AO86,AO1:AO303)</f>
        <v>4</v>
      </c>
      <c r="AQ86" s="3"/>
      <c r="AR86" s="3"/>
      <c r="AS86" s="3"/>
      <c r="AT86" s="13">
        <f>AVERAGE(L86,M86)</f>
        <v>9</v>
      </c>
      <c r="AU86" s="13">
        <f>RANK(AT86,AT1:AT303)</f>
        <v>1</v>
      </c>
      <c r="AV86" s="3"/>
      <c r="AW86" s="13">
        <f>AVERAGE(P86,Q86)</f>
        <v>8</v>
      </c>
      <c r="AX86" s="13">
        <f>RANK(AW86,AW1:AW303)</f>
        <v>32</v>
      </c>
      <c r="AY86" s="3"/>
      <c r="AZ86" s="13">
        <f>AVERAGE(R86,S86)</f>
        <v>7</v>
      </c>
      <c r="BA86" s="13">
        <f>RANK(AZ86,AZ1:AZ303)</f>
        <v>72</v>
      </c>
      <c r="BB86" s="3"/>
      <c r="BC86" s="13">
        <f>AVERAGE(T86,U86)</f>
        <v>8.5</v>
      </c>
      <c r="BD86" s="13">
        <f>RANK(BC86,BC1:BC303)</f>
        <v>9</v>
      </c>
      <c r="BE86" s="3"/>
      <c r="BF86" s="3"/>
      <c r="BG86" s="3"/>
      <c r="BH86" s="3"/>
      <c r="BI86" s="3"/>
      <c r="BJ86" s="3"/>
      <c r="BK86" s="3"/>
      <c r="BL86" s="13">
        <f>AVERAGE(Z86,AA86)</f>
        <v>10</v>
      </c>
      <c r="BM86" s="13">
        <f>RANK(BL86,BL1:BL303)</f>
        <v>1</v>
      </c>
      <c r="BN86" s="13">
        <f>AVERAGE(AB86,AC86)</f>
        <v>8.5</v>
      </c>
      <c r="BO86" s="13">
        <f>RANK(BN86,BN1:BN303)</f>
        <v>10</v>
      </c>
      <c r="BP86" s="3"/>
      <c r="BQ86" s="3"/>
      <c r="BR86" s="3"/>
      <c r="BS86" s="3"/>
      <c r="BT86" s="3"/>
      <c r="BU86" s="3"/>
      <c r="BV86" s="15">
        <f>(SUM(G86,I86,K86,M86,O86,Q86,S86,U86,W86,Y86,AA86,AC86,AE86,AG86)-SUM(F86,H86,J86,L86,N86,P86,R86,T86,V86,X86,Z86,AB86,AD86,AF86))/8</f>
        <v>0.25</v>
      </c>
    </row>
    <row r="87" ht="13.65" customHeight="1">
      <c r="A87" s="3"/>
      <c r="B87" s="12">
        <v>38172</v>
      </c>
      <c r="C87" t="s" s="2">
        <v>186</v>
      </c>
      <c r="D87" t="s" s="6">
        <v>187</v>
      </c>
      <c r="E87" t="s" s="6">
        <v>3</v>
      </c>
      <c r="F87" s="13">
        <v>8</v>
      </c>
      <c r="G87" s="13">
        <v>8</v>
      </c>
      <c r="H87" s="13">
        <v>7</v>
      </c>
      <c r="I87" s="13">
        <v>7</v>
      </c>
      <c r="J87" s="13">
        <v>6</v>
      </c>
      <c r="K87" s="13">
        <v>7</v>
      </c>
      <c r="L87" s="13">
        <v>7</v>
      </c>
      <c r="M87" s="13">
        <v>7</v>
      </c>
      <c r="N87" s="3"/>
      <c r="O87" s="3"/>
      <c r="P87" s="3"/>
      <c r="Q87" s="3"/>
      <c r="R87" s="13">
        <v>1</v>
      </c>
      <c r="S87" s="13">
        <v>2</v>
      </c>
      <c r="T87" s="13">
        <v>4</v>
      </c>
      <c r="U87" s="13">
        <v>4</v>
      </c>
      <c r="V87" s="3"/>
      <c r="W87" s="3"/>
      <c r="X87" s="3"/>
      <c r="Y87" s="3"/>
      <c r="Z87" s="3"/>
      <c r="AA87" s="3"/>
      <c r="AB87" s="13">
        <v>6</v>
      </c>
      <c r="AC87" s="13">
        <v>7</v>
      </c>
      <c r="AD87" s="3"/>
      <c r="AE87" s="3"/>
      <c r="AF87" s="3"/>
      <c r="AG87" s="3"/>
      <c r="AH87" s="14">
        <f>AVERAGE(F87:AE87)</f>
        <v>5.78571428571429</v>
      </c>
      <c r="AI87" s="14">
        <v>6.2</v>
      </c>
      <c r="AJ87" s="14">
        <f>RANK(AI87,AI1:AI303)</f>
        <v>223</v>
      </c>
      <c r="AK87" s="3"/>
      <c r="AL87" s="13">
        <f>AVERAGE(F87,G87)</f>
        <v>8</v>
      </c>
      <c r="AM87" s="13">
        <f>RANK(AL87,AL1:AL303)</f>
        <v>34</v>
      </c>
      <c r="AN87" s="3"/>
      <c r="AO87" s="13">
        <f>AVERAGE(H87,I87)</f>
        <v>7</v>
      </c>
      <c r="AP87" s="13">
        <f>RANK(AO87,AO1:AO303)</f>
        <v>76</v>
      </c>
      <c r="AQ87" s="3"/>
      <c r="AR87" s="13">
        <f>AVERAGE(J87,K87)</f>
        <v>6.5</v>
      </c>
      <c r="AS87" s="13">
        <f>RANK(AR87,AR1:AR303)</f>
        <v>12</v>
      </c>
      <c r="AT87" s="13">
        <f>AVERAGE(L87,M87)</f>
        <v>7</v>
      </c>
      <c r="AU87" s="13">
        <f>RANK(AT87,AT1:AT303)</f>
        <v>79</v>
      </c>
      <c r="AV87" s="3"/>
      <c r="AW87" s="3"/>
      <c r="AX87" s="3"/>
      <c r="AY87" s="3"/>
      <c r="AZ87" s="13">
        <f>AVERAGE(R87,S87)</f>
        <v>1.5</v>
      </c>
      <c r="BA87" s="13">
        <f>RANK(AZ87,AZ1:AZ303)</f>
        <v>204</v>
      </c>
      <c r="BB87" s="3"/>
      <c r="BC87" s="13">
        <f>AVERAGE(T87,U87)</f>
        <v>4</v>
      </c>
      <c r="BD87" s="13">
        <f>RANK(BC87,BC1:BC303)</f>
        <v>259</v>
      </c>
      <c r="BE87" s="3"/>
      <c r="BF87" s="3"/>
      <c r="BG87" s="3"/>
      <c r="BH87" s="3"/>
      <c r="BI87" s="3"/>
      <c r="BJ87" s="3"/>
      <c r="BK87" s="3"/>
      <c r="BL87" s="3"/>
      <c r="BM87" s="3"/>
      <c r="BN87" s="13">
        <f>AVERAGE(AB87,AC87)</f>
        <v>6.5</v>
      </c>
      <c r="BO87" s="13">
        <f>RANK(BN87,BN1:BN303)</f>
        <v>125</v>
      </c>
      <c r="BP87" s="3"/>
      <c r="BQ87" s="3"/>
      <c r="BR87" s="3"/>
      <c r="BS87" s="3"/>
      <c r="BT87" s="3"/>
      <c r="BU87" s="3"/>
      <c r="BV87" s="15">
        <f>(SUM(G87,I87,K87,M87,O87,Q87,S87,U87,W87,Y87,AA87,AC87,AE87,AG87)-SUM(F87,H87,J87,L87,N87,P87,R87,T87,V87,X87,Z87,AB87,AD87,AF87))/7</f>
        <v>0.428571428571429</v>
      </c>
    </row>
    <row r="88" ht="13.65" customHeight="1">
      <c r="A88" s="3"/>
      <c r="B88" s="12">
        <v>38203</v>
      </c>
      <c r="C88" t="s" s="2">
        <v>188</v>
      </c>
      <c r="D88" t="s" s="6">
        <v>189</v>
      </c>
      <c r="E88" t="s" s="6">
        <v>6</v>
      </c>
      <c r="F88" s="13">
        <v>7</v>
      </c>
      <c r="G88" s="13">
        <v>7</v>
      </c>
      <c r="H88" s="13">
        <v>5</v>
      </c>
      <c r="I88" s="13">
        <v>6</v>
      </c>
      <c r="J88" s="13">
        <v>6</v>
      </c>
      <c r="K88" s="13">
        <v>5</v>
      </c>
      <c r="L88" s="3"/>
      <c r="M88" s="3"/>
      <c r="N88" s="3"/>
      <c r="O88" s="3"/>
      <c r="P88" s="13">
        <v>7</v>
      </c>
      <c r="Q88" s="13">
        <v>7</v>
      </c>
      <c r="R88" s="3"/>
      <c r="S88" s="3"/>
      <c r="T88" s="13">
        <v>7</v>
      </c>
      <c r="U88" s="13">
        <v>6</v>
      </c>
      <c r="V88" s="3"/>
      <c r="W88" s="3"/>
      <c r="X88" s="3"/>
      <c r="Y88" s="3"/>
      <c r="Z88" s="13">
        <v>6</v>
      </c>
      <c r="AA88" s="13">
        <v>6</v>
      </c>
      <c r="AB88" s="3"/>
      <c r="AC88" s="3"/>
      <c r="AD88" s="3"/>
      <c r="AE88" s="3"/>
      <c r="AF88" s="3"/>
      <c r="AG88" s="3"/>
      <c r="AH88" s="14">
        <f>AVERAGE(F88:AE88)</f>
        <v>6.25</v>
      </c>
      <c r="AI88" s="14">
        <v>6.25</v>
      </c>
      <c r="AJ88" s="14">
        <f>RANK(AI88,AI1:AI303)</f>
        <v>215</v>
      </c>
      <c r="AK88" s="3"/>
      <c r="AL88" s="13">
        <f>AVERAGE(F88,G88)</f>
        <v>7</v>
      </c>
      <c r="AM88" s="13">
        <f>RANK(AL88,AL1:AL303)</f>
        <v>116</v>
      </c>
      <c r="AN88" s="3"/>
      <c r="AO88" s="13">
        <f>AVERAGE(H88,I88)</f>
        <v>5.5</v>
      </c>
      <c r="AP88" s="13">
        <f>RANK(AO88,AO1:AO303)</f>
        <v>212</v>
      </c>
      <c r="AQ88" s="3"/>
      <c r="AR88" s="13">
        <f>AVERAGE(J88,K88)</f>
        <v>5.5</v>
      </c>
      <c r="AS88" s="13">
        <f>RANK(AR88,AR1:AR303)</f>
        <v>27</v>
      </c>
      <c r="AT88" s="3"/>
      <c r="AU88" s="3"/>
      <c r="AV88" s="3"/>
      <c r="AW88" s="13">
        <f>AVERAGE(P88,Q88)</f>
        <v>7</v>
      </c>
      <c r="AX88" s="13">
        <f>RANK(AW88,AW1:AW303)</f>
        <v>123</v>
      </c>
      <c r="AY88" s="3"/>
      <c r="AZ88" s="3"/>
      <c r="BA88" s="3"/>
      <c r="BB88" s="3"/>
      <c r="BC88" s="13">
        <f>AVERAGE(T88,U88)</f>
        <v>6.5</v>
      </c>
      <c r="BD88" s="13">
        <f>RANK(BC88,BC1:BC303)</f>
        <v>106</v>
      </c>
      <c r="BE88" s="3"/>
      <c r="BF88" s="3"/>
      <c r="BG88" s="3"/>
      <c r="BH88" s="3"/>
      <c r="BI88" s="3"/>
      <c r="BJ88" s="3"/>
      <c r="BK88" s="3"/>
      <c r="BL88" s="13">
        <f>AVERAGE(Z88,AA88)</f>
        <v>6</v>
      </c>
      <c r="BM88" s="13">
        <f>RANK(BL88,BL1:BL303)</f>
        <v>73</v>
      </c>
      <c r="BN88" s="3"/>
      <c r="BO88" s="3"/>
      <c r="BP88" s="3"/>
      <c r="BQ88" s="3"/>
      <c r="BR88" s="3"/>
      <c r="BS88" s="3"/>
      <c r="BT88" s="3"/>
      <c r="BU88" s="3"/>
      <c r="BV88" s="15">
        <f>(SUM(G88,I88,K88,M88,O88,Q88,S88,U88,W88,Y88,AA88,AC88,AE88,AG88)-SUM(F88,H88,J88,L88,N88,P88,R88,T88,V88,X88,Z88,AB88,AD88,AF88))/6</f>
        <v>-0.166666666666667</v>
      </c>
    </row>
    <row r="89" ht="13.65" customHeight="1">
      <c r="A89" s="3"/>
      <c r="B89" s="12">
        <v>38234</v>
      </c>
      <c r="C89" t="s" s="2">
        <v>190</v>
      </c>
      <c r="D89" t="s" s="6">
        <v>191</v>
      </c>
      <c r="E89" t="s" s="6">
        <v>8</v>
      </c>
      <c r="F89" s="13">
        <v>4</v>
      </c>
      <c r="G89" s="13">
        <v>4</v>
      </c>
      <c r="H89" s="13">
        <v>4</v>
      </c>
      <c r="I89" s="13">
        <v>5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13">
        <v>7</v>
      </c>
      <c r="U89" s="13">
        <v>7</v>
      </c>
      <c r="V89" s="3"/>
      <c r="W89" s="3"/>
      <c r="X89" s="3"/>
      <c r="Y89" s="3"/>
      <c r="Z89" s="3"/>
      <c r="AA89" s="3"/>
      <c r="AB89" s="13">
        <v>6</v>
      </c>
      <c r="AC89" s="13">
        <v>6</v>
      </c>
      <c r="AD89" s="3"/>
      <c r="AE89" s="3"/>
      <c r="AF89" s="3"/>
      <c r="AG89" s="3"/>
      <c r="AH89" s="14">
        <f>AVERAGE(F89:AE89)</f>
        <v>5.375</v>
      </c>
      <c r="AI89" s="14">
        <v>5.25</v>
      </c>
      <c r="AJ89" s="14">
        <f>RANK(AI89,AI1:AI303)</f>
        <v>272</v>
      </c>
      <c r="AK89" s="3"/>
      <c r="AL89" s="13">
        <f>AVERAGE(F89,G89)</f>
        <v>4</v>
      </c>
      <c r="AM89" s="13">
        <f>RANK(AL89,AL1:AL303)</f>
        <v>255</v>
      </c>
      <c r="AN89" s="3"/>
      <c r="AO89" s="13">
        <f>AVERAGE(H89,I89)</f>
        <v>4.5</v>
      </c>
      <c r="AP89" s="13">
        <f>RANK(AO89,AO1:AO303)</f>
        <v>239</v>
      </c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13">
        <f>AVERAGE(T89,U89)</f>
        <v>7</v>
      </c>
      <c r="BD89" s="13">
        <f>RANK(BC89,BC1:BC303)</f>
        <v>65</v>
      </c>
      <c r="BE89" s="3"/>
      <c r="BF89" s="3"/>
      <c r="BG89" s="3"/>
      <c r="BH89" s="3"/>
      <c r="BI89" s="3"/>
      <c r="BJ89" s="3"/>
      <c r="BK89" s="3"/>
      <c r="BL89" s="3"/>
      <c r="BM89" s="3"/>
      <c r="BN89" s="13">
        <f>AVERAGE(AB89,AC89)</f>
        <v>6</v>
      </c>
      <c r="BO89" s="13">
        <f>RANK(BN89,BN1:BN303)</f>
        <v>158</v>
      </c>
      <c r="BP89" s="3"/>
      <c r="BQ89" s="3"/>
      <c r="BR89" s="3"/>
      <c r="BS89" s="3"/>
      <c r="BT89" s="3"/>
      <c r="BU89" s="3"/>
      <c r="BV89" s="15">
        <f>(SUM(G89,I89,K89,M89,O89,Q89,S89,U89,W89,Y89,AA89,AC89,AE89,AG89)-SUM(F89,H89,J89,L89,N89,P89,R89,T89,V89,X89,Z89,AB89,AD89,AF89))/4</f>
        <v>0.25</v>
      </c>
    </row>
    <row r="90" ht="13.65" customHeight="1">
      <c r="A90" s="3"/>
      <c r="B90" s="12">
        <v>38264</v>
      </c>
      <c r="C90" t="s" s="2">
        <v>192</v>
      </c>
      <c r="D90" t="s" s="6">
        <v>193</v>
      </c>
      <c r="E90" t="s" s="6">
        <v>5</v>
      </c>
      <c r="F90" s="13">
        <v>7</v>
      </c>
      <c r="G90" s="13">
        <v>7</v>
      </c>
      <c r="H90" s="13">
        <v>7</v>
      </c>
      <c r="I90" s="13">
        <v>7</v>
      </c>
      <c r="J90" s="3"/>
      <c r="K90" s="3"/>
      <c r="L90" s="13">
        <v>9</v>
      </c>
      <c r="M90" s="13">
        <v>9</v>
      </c>
      <c r="N90" s="3"/>
      <c r="O90" s="3"/>
      <c r="P90" s="13">
        <v>8</v>
      </c>
      <c r="Q90" s="13">
        <v>8</v>
      </c>
      <c r="R90" s="13">
        <v>8</v>
      </c>
      <c r="S90" s="13">
        <v>8</v>
      </c>
      <c r="T90" s="13">
        <v>5</v>
      </c>
      <c r="U90" s="13">
        <v>5</v>
      </c>
      <c r="V90" s="3"/>
      <c r="W90" s="3"/>
      <c r="X90" s="13">
        <v>6</v>
      </c>
      <c r="Y90" s="13">
        <v>6</v>
      </c>
      <c r="Z90" s="13">
        <v>8</v>
      </c>
      <c r="AA90" s="13">
        <v>8</v>
      </c>
      <c r="AB90" s="13">
        <v>6</v>
      </c>
      <c r="AC90" s="13">
        <v>6</v>
      </c>
      <c r="AD90" s="3"/>
      <c r="AE90" s="3"/>
      <c r="AF90" s="3"/>
      <c r="AG90" s="3"/>
      <c r="AH90" s="14">
        <f>AVERAGE(F90:AE90)</f>
        <v>7.11111111111111</v>
      </c>
      <c r="AI90" s="14">
        <v>7.11111111111111</v>
      </c>
      <c r="AJ90" s="14">
        <f>RANK(AI90,AI1:AI303)</f>
        <v>114</v>
      </c>
      <c r="AK90" s="3"/>
      <c r="AL90" s="13">
        <f>AVERAGE(F90,G90)</f>
        <v>7</v>
      </c>
      <c r="AM90" s="13">
        <f>RANK(AL90,AL1:AL303)</f>
        <v>116</v>
      </c>
      <c r="AN90" s="3"/>
      <c r="AO90" s="13">
        <f>AVERAGE(H90,I90)</f>
        <v>7</v>
      </c>
      <c r="AP90" s="13">
        <f>RANK(AO90,AO1:AO303)</f>
        <v>76</v>
      </c>
      <c r="AQ90" s="3"/>
      <c r="AR90" s="3"/>
      <c r="AS90" s="3"/>
      <c r="AT90" s="13">
        <f>AVERAGE(L90,M90)</f>
        <v>9</v>
      </c>
      <c r="AU90" s="13">
        <f>RANK(AT90,AT1:AT303)</f>
        <v>1</v>
      </c>
      <c r="AV90" s="3"/>
      <c r="AW90" s="13">
        <f>AVERAGE(P90,Q90)</f>
        <v>8</v>
      </c>
      <c r="AX90" s="13">
        <f>RANK(AW90,AW1:AW303)</f>
        <v>32</v>
      </c>
      <c r="AY90" s="3"/>
      <c r="AZ90" s="13">
        <f>AVERAGE(R90,S90)</f>
        <v>8</v>
      </c>
      <c r="BA90" s="13">
        <f>RANK(AZ90,AZ1:AZ303)</f>
        <v>19</v>
      </c>
      <c r="BB90" s="3"/>
      <c r="BC90" s="13">
        <f>AVERAGE(T90,U90)</f>
        <v>5</v>
      </c>
      <c r="BD90" s="13">
        <f>RANK(BC90,BC1:BC303)</f>
        <v>210</v>
      </c>
      <c r="BE90" s="3"/>
      <c r="BF90" s="3"/>
      <c r="BG90" s="3"/>
      <c r="BH90" s="3"/>
      <c r="BI90" s="13">
        <f>AVERAGE(X90,Y90)</f>
        <v>6</v>
      </c>
      <c r="BJ90" s="13">
        <f>RANK(BI90,BI1:BI303)</f>
        <v>78</v>
      </c>
      <c r="BK90" s="3"/>
      <c r="BL90" s="13">
        <f>AVERAGE(Z90,AA90)</f>
        <v>8</v>
      </c>
      <c r="BM90" s="13">
        <f>RANK(BL90,BL1:BL303)</f>
        <v>20</v>
      </c>
      <c r="BN90" s="13">
        <f>AVERAGE(AB90,AC90)</f>
        <v>6</v>
      </c>
      <c r="BO90" s="13">
        <f>RANK(BN90,BN1:BN303)</f>
        <v>158</v>
      </c>
      <c r="BP90" s="3"/>
      <c r="BQ90" s="3"/>
      <c r="BR90" s="3"/>
      <c r="BS90" s="3"/>
      <c r="BT90" s="3"/>
      <c r="BU90" s="3"/>
      <c r="BV90" s="15">
        <f>(SUM(G90,I90,K90,M90,O90,Q90,S90,U90,W90,Y90,AA90,AC90,AE90,AG90)-SUM(F90,H90,J90,L90,N90,P90,R90,T90,V90,X90,Z90,AB90,AD90,AF90))/7</f>
        <v>0</v>
      </c>
    </row>
    <row r="91" ht="13.65" customHeight="1">
      <c r="A91" s="3"/>
      <c r="B91" s="12">
        <v>38295</v>
      </c>
      <c r="C91" t="s" s="2">
        <v>194</v>
      </c>
      <c r="D91" t="s" s="6">
        <v>195</v>
      </c>
      <c r="E91" t="s" s="6">
        <v>7</v>
      </c>
      <c r="F91" s="13">
        <v>7</v>
      </c>
      <c r="G91" s="13">
        <v>7</v>
      </c>
      <c r="H91" s="13">
        <v>6</v>
      </c>
      <c r="I91" s="13">
        <v>6</v>
      </c>
      <c r="J91" s="13">
        <v>6</v>
      </c>
      <c r="K91" s="13">
        <v>6</v>
      </c>
      <c r="L91" s="13">
        <v>6</v>
      </c>
      <c r="M91" s="13">
        <v>6</v>
      </c>
      <c r="N91" s="3"/>
      <c r="O91" s="3"/>
      <c r="P91" s="13">
        <v>5</v>
      </c>
      <c r="Q91" s="13">
        <v>6</v>
      </c>
      <c r="R91" s="13">
        <v>7</v>
      </c>
      <c r="S91" s="13">
        <v>7</v>
      </c>
      <c r="T91" s="13">
        <v>5</v>
      </c>
      <c r="U91" s="13">
        <v>5</v>
      </c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14">
        <f>AVERAGE(F91:AE91)</f>
        <v>6.07142857142857</v>
      </c>
      <c r="AI91" s="14">
        <v>6.1</v>
      </c>
      <c r="AJ91" s="14">
        <f>RANK(AI91,AI1:AI303)</f>
        <v>233</v>
      </c>
      <c r="AK91" s="3"/>
      <c r="AL91" s="13">
        <f>AVERAGE(F91,G91)</f>
        <v>7</v>
      </c>
      <c r="AM91" s="13">
        <f>RANK(AL91,AL1:AL303)</f>
        <v>116</v>
      </c>
      <c r="AN91" s="3"/>
      <c r="AO91" s="13">
        <f>AVERAGE(H91,I91)</f>
        <v>6</v>
      </c>
      <c r="AP91" s="13">
        <f>RANK(AO91,AO1:AO303)</f>
        <v>156</v>
      </c>
      <c r="AQ91" s="3"/>
      <c r="AR91" s="13">
        <f>AVERAGE(J91,K91)</f>
        <v>6</v>
      </c>
      <c r="AS91" s="13">
        <f>RANK(AR91,AR1:AR303)</f>
        <v>17</v>
      </c>
      <c r="AT91" s="13">
        <f>AVERAGE(L91,M91)</f>
        <v>6</v>
      </c>
      <c r="AU91" s="13">
        <f>RANK(AT91,AT1:AT303)</f>
        <v>134</v>
      </c>
      <c r="AV91" s="3"/>
      <c r="AW91" s="13">
        <f>AVERAGE(P91,Q91)</f>
        <v>5.5</v>
      </c>
      <c r="AX91" s="13">
        <f>RANK(AW91,AW1:AW303)</f>
        <v>214</v>
      </c>
      <c r="AY91" s="3"/>
      <c r="AZ91" s="13">
        <f>AVERAGE(R91,S91)</f>
        <v>7</v>
      </c>
      <c r="BA91" s="13">
        <f>RANK(AZ91,AZ1:AZ303)</f>
        <v>72</v>
      </c>
      <c r="BB91" s="3"/>
      <c r="BC91" s="13">
        <f>AVERAGE(T91,U91)</f>
        <v>5</v>
      </c>
      <c r="BD91" s="13">
        <f>RANK(BC91,BC1:BC303)</f>
        <v>210</v>
      </c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15">
        <f>(SUM(G91,I91,K91,M91,O91,Q91,S91,U91,W91,Y91,AA91,AC91,AE91,AG91)-SUM(F91,H91,J91,L91,N91,P91,R91,T91,V91,X91,Z91,AB91,AD91,AF91))/7</f>
        <v>0.142857142857143</v>
      </c>
    </row>
    <row r="92" ht="13.65" customHeight="1">
      <c r="A92" s="3"/>
      <c r="B92" s="12">
        <v>38325</v>
      </c>
      <c r="C92" t="s" s="2">
        <v>196</v>
      </c>
      <c r="D92" t="s" s="6">
        <v>197</v>
      </c>
      <c r="E92" t="s" s="6">
        <v>12</v>
      </c>
      <c r="F92" s="13">
        <v>6</v>
      </c>
      <c r="G92" s="13">
        <v>7</v>
      </c>
      <c r="H92" s="13">
        <v>7</v>
      </c>
      <c r="I92" s="13">
        <v>7</v>
      </c>
      <c r="J92" s="13">
        <v>5</v>
      </c>
      <c r="K92" s="13">
        <v>5</v>
      </c>
      <c r="L92" s="13">
        <v>3</v>
      </c>
      <c r="M92" s="13">
        <v>3</v>
      </c>
      <c r="N92" s="3"/>
      <c r="O92" s="3"/>
      <c r="P92" s="13">
        <v>7</v>
      </c>
      <c r="Q92" s="13">
        <v>8</v>
      </c>
      <c r="R92" s="13">
        <v>6</v>
      </c>
      <c r="S92" s="13">
        <v>6</v>
      </c>
      <c r="T92" s="13">
        <v>3</v>
      </c>
      <c r="U92" s="13">
        <v>3</v>
      </c>
      <c r="V92" s="3"/>
      <c r="W92" s="3"/>
      <c r="X92" s="3"/>
      <c r="Y92" s="3"/>
      <c r="Z92" s="3"/>
      <c r="AA92" s="3"/>
      <c r="AB92" s="13">
        <v>7</v>
      </c>
      <c r="AC92" s="13">
        <v>7</v>
      </c>
      <c r="AD92" s="3"/>
      <c r="AE92" s="3"/>
      <c r="AF92" s="3"/>
      <c r="AG92" s="3"/>
      <c r="AH92" s="14">
        <f>AVERAGE(F92:AE92)</f>
        <v>5.625</v>
      </c>
      <c r="AI92" s="14">
        <v>5.75</v>
      </c>
      <c r="AJ92" s="14">
        <f>RANK(AI92,AI1:AI303)</f>
        <v>251</v>
      </c>
      <c r="AK92" s="3"/>
      <c r="AL92" s="13">
        <f>AVERAGE(F92,G92)</f>
        <v>6.5</v>
      </c>
      <c r="AM92" s="13">
        <f>RANK(AL92,AL1:AL303)</f>
        <v>170</v>
      </c>
      <c r="AN92" s="3"/>
      <c r="AO92" s="13">
        <f>AVERAGE(H92,I92)</f>
        <v>7</v>
      </c>
      <c r="AP92" s="13">
        <f>RANK(AO92,AO1:AO303)</f>
        <v>76</v>
      </c>
      <c r="AQ92" s="3"/>
      <c r="AR92" s="13">
        <f>AVERAGE(J92,K92)</f>
        <v>5</v>
      </c>
      <c r="AS92" s="13">
        <f>RANK(AR92,AR1:AR303)</f>
        <v>29</v>
      </c>
      <c r="AT92" s="13">
        <f>AVERAGE(L92,M92)</f>
        <v>3</v>
      </c>
      <c r="AU92" s="13">
        <f>RANK(AT92,AT1:AT303)</f>
        <v>220</v>
      </c>
      <c r="AV92" s="3"/>
      <c r="AW92" s="13">
        <f>AVERAGE(P92,Q92)</f>
        <v>7.5</v>
      </c>
      <c r="AX92" s="13">
        <f>RANK(AW92,AW1:AW303)</f>
        <v>95</v>
      </c>
      <c r="AY92" s="3"/>
      <c r="AZ92" s="13">
        <f>AVERAGE(R92,S92)</f>
        <v>6</v>
      </c>
      <c r="BA92" s="13">
        <f>RANK(AZ92,AZ1:AZ303)</f>
        <v>129</v>
      </c>
      <c r="BB92" s="3"/>
      <c r="BC92" s="13">
        <f>AVERAGE(T92,U92)</f>
        <v>3</v>
      </c>
      <c r="BD92" s="13">
        <f>RANK(BC92,BC1:BC303)</f>
        <v>282</v>
      </c>
      <c r="BE92" s="3"/>
      <c r="BF92" s="3"/>
      <c r="BG92" s="3"/>
      <c r="BH92" s="3"/>
      <c r="BI92" s="3"/>
      <c r="BJ92" s="3"/>
      <c r="BK92" s="3"/>
      <c r="BL92" s="3"/>
      <c r="BM92" s="3"/>
      <c r="BN92" s="13">
        <f>AVERAGE(AB92,AC92)</f>
        <v>7</v>
      </c>
      <c r="BO92" s="13">
        <f>RANK(BN92,BN1:BN303)</f>
        <v>87</v>
      </c>
      <c r="BP92" s="3"/>
      <c r="BQ92" s="3"/>
      <c r="BR92" s="3"/>
      <c r="BS92" s="3"/>
      <c r="BT92" s="3"/>
      <c r="BU92" s="3"/>
      <c r="BV92" s="15">
        <f>(SUM(G92,I92,K92,M92,O92,Q92,S92,U92,W92,Y92,AA92,AC92,AE92,AG92)-SUM(F92,H92,J92,L92,N92,P92,R92,T92,V92,X92,Z92,AB92,AD92,AF92))/8</f>
        <v>0.25</v>
      </c>
    </row>
    <row r="93" ht="13.65" customHeight="1">
      <c r="A93" s="3"/>
      <c r="B93" s="12">
        <v>38353</v>
      </c>
      <c r="C93" t="s" s="2">
        <v>198</v>
      </c>
      <c r="D93" t="s" s="6">
        <v>199</v>
      </c>
      <c r="E93" t="s" s="6">
        <v>2</v>
      </c>
      <c r="F93" s="13">
        <v>7</v>
      </c>
      <c r="G93" s="13">
        <v>7</v>
      </c>
      <c r="H93" s="13">
        <v>7</v>
      </c>
      <c r="I93" s="13">
        <v>7</v>
      </c>
      <c r="J93" s="3"/>
      <c r="K93" s="3"/>
      <c r="L93" s="13">
        <v>6</v>
      </c>
      <c r="M93" s="13">
        <v>6</v>
      </c>
      <c r="N93" s="3"/>
      <c r="O93" s="3"/>
      <c r="P93" s="13">
        <v>7</v>
      </c>
      <c r="Q93" s="13">
        <v>7</v>
      </c>
      <c r="R93" s="13">
        <v>8</v>
      </c>
      <c r="S93" s="13">
        <v>8</v>
      </c>
      <c r="T93" s="13">
        <v>6</v>
      </c>
      <c r="U93" s="13">
        <v>5</v>
      </c>
      <c r="V93" s="3"/>
      <c r="W93" s="3"/>
      <c r="X93" s="3"/>
      <c r="Y93" s="3"/>
      <c r="Z93" s="13">
        <v>7</v>
      </c>
      <c r="AA93" s="13">
        <v>7</v>
      </c>
      <c r="AB93" s="13">
        <v>6</v>
      </c>
      <c r="AC93" s="13">
        <v>5</v>
      </c>
      <c r="AD93" s="3"/>
      <c r="AE93" s="3"/>
      <c r="AF93" s="3"/>
      <c r="AG93" s="3"/>
      <c r="AH93" s="14">
        <f>AVERAGE(F93:AE93)</f>
        <v>6.625</v>
      </c>
      <c r="AI93" s="14">
        <v>6.58333333333333</v>
      </c>
      <c r="AJ93" s="14">
        <f>RANK(AI93,AI1:AI303)</f>
        <v>179</v>
      </c>
      <c r="AK93" s="3"/>
      <c r="AL93" s="13">
        <f>AVERAGE(F93,G93)</f>
        <v>7</v>
      </c>
      <c r="AM93" s="13">
        <f>RANK(AL93,AL1:AL303)</f>
        <v>116</v>
      </c>
      <c r="AN93" s="3"/>
      <c r="AO93" s="13">
        <f>AVERAGE(H93,I93)</f>
        <v>7</v>
      </c>
      <c r="AP93" s="13">
        <f>RANK(AO93,AO1:AO303)</f>
        <v>76</v>
      </c>
      <c r="AQ93" s="3"/>
      <c r="AR93" s="3"/>
      <c r="AS93" s="3"/>
      <c r="AT93" s="13">
        <f>AVERAGE(L93,M93)</f>
        <v>6</v>
      </c>
      <c r="AU93" s="13">
        <f>RANK(AT93,AT1:AT303)</f>
        <v>134</v>
      </c>
      <c r="AV93" s="3"/>
      <c r="AW93" s="13">
        <f>AVERAGE(P93,Q93)</f>
        <v>7</v>
      </c>
      <c r="AX93" s="13">
        <f>RANK(AW93,AW1:AW303)</f>
        <v>123</v>
      </c>
      <c r="AY93" s="3"/>
      <c r="AZ93" s="13">
        <f>AVERAGE(R93,S93)</f>
        <v>8</v>
      </c>
      <c r="BA93" s="13">
        <f>RANK(AZ93,AZ1:AZ303)</f>
        <v>19</v>
      </c>
      <c r="BB93" s="3"/>
      <c r="BC93" s="13">
        <f>AVERAGE(T93,U93)</f>
        <v>5.5</v>
      </c>
      <c r="BD93" s="13">
        <f>RANK(BC93,BC1:BC303)</f>
        <v>184</v>
      </c>
      <c r="BE93" s="3"/>
      <c r="BF93" s="3"/>
      <c r="BG93" s="3"/>
      <c r="BH93" s="3"/>
      <c r="BI93" s="3"/>
      <c r="BJ93" s="3"/>
      <c r="BK93" s="3"/>
      <c r="BL93" s="13">
        <f>AVERAGE(Z93,AA93)</f>
        <v>7</v>
      </c>
      <c r="BM93" s="13">
        <f>RANK(BL93,BL1:BL303)</f>
        <v>49</v>
      </c>
      <c r="BN93" s="13">
        <f>AVERAGE(AB93,AC93)</f>
        <v>5.5</v>
      </c>
      <c r="BO93" s="13">
        <f>RANK(BN93,BN1:BN303)</f>
        <v>204</v>
      </c>
      <c r="BP93" s="3"/>
      <c r="BQ93" s="3"/>
      <c r="BR93" s="3"/>
      <c r="BS93" s="3"/>
      <c r="BT93" s="3"/>
      <c r="BU93" s="3"/>
      <c r="BV93" s="15">
        <f>(SUM(G93,I93,K93,M93,O93,Q93,S93,U93,W93,Y93,AA93,AC93,AE93,AG93)-SUM(F93,H93,J93,L93,N93,P93,R93,T93,V93,X93,Z93,AB93,AD93,AF93))/8</f>
        <v>-0.25</v>
      </c>
    </row>
    <row r="94" ht="13.65" customHeight="1">
      <c r="A94" s="3"/>
      <c r="B94" s="12">
        <v>38388</v>
      </c>
      <c r="C94" t="s" s="2">
        <v>200</v>
      </c>
      <c r="D94" t="s" s="6">
        <v>201</v>
      </c>
      <c r="E94" t="s" s="6">
        <v>10</v>
      </c>
      <c r="F94" s="13">
        <v>8</v>
      </c>
      <c r="G94" s="13">
        <v>8</v>
      </c>
      <c r="H94" s="13">
        <v>7</v>
      </c>
      <c r="I94" s="13">
        <v>7</v>
      </c>
      <c r="J94" s="13">
        <v>6</v>
      </c>
      <c r="K94" s="13">
        <v>6</v>
      </c>
      <c r="L94" s="13">
        <v>7</v>
      </c>
      <c r="M94" s="13">
        <v>7</v>
      </c>
      <c r="N94" s="3"/>
      <c r="O94" s="3"/>
      <c r="P94" s="3"/>
      <c r="Q94" s="3"/>
      <c r="R94" s="13">
        <v>6</v>
      </c>
      <c r="S94" s="13">
        <v>6</v>
      </c>
      <c r="T94" s="13">
        <v>5</v>
      </c>
      <c r="U94" s="13">
        <v>5</v>
      </c>
      <c r="V94" s="3"/>
      <c r="W94" s="3"/>
      <c r="X94" s="13">
        <v>9</v>
      </c>
      <c r="Y94" s="13">
        <v>9</v>
      </c>
      <c r="Z94" s="13">
        <v>6</v>
      </c>
      <c r="AA94" s="13">
        <v>7</v>
      </c>
      <c r="AB94" s="13">
        <v>6</v>
      </c>
      <c r="AC94" s="13">
        <v>7</v>
      </c>
      <c r="AD94" s="3"/>
      <c r="AE94" s="3"/>
      <c r="AF94" s="3"/>
      <c r="AG94" s="3"/>
      <c r="AH94" s="14">
        <f>AVERAGE(F94:AE94)</f>
        <v>6.77777777777778</v>
      </c>
      <c r="AI94" s="14">
        <v>6.77777777777778</v>
      </c>
      <c r="AJ94" s="14">
        <f>RANK(AI94,AI1:AI303)</f>
        <v>156</v>
      </c>
      <c r="AK94" s="3"/>
      <c r="AL94" s="13">
        <f>AVERAGE(F94,G94)</f>
        <v>8</v>
      </c>
      <c r="AM94" s="13">
        <f>RANK(AL94,AL1:AL303)</f>
        <v>34</v>
      </c>
      <c r="AN94" s="3"/>
      <c r="AO94" s="13">
        <f>AVERAGE(H94,I94)</f>
        <v>7</v>
      </c>
      <c r="AP94" s="13">
        <f>RANK(AO94,AO1:AO303)</f>
        <v>76</v>
      </c>
      <c r="AQ94" s="3"/>
      <c r="AR94" s="13">
        <f>AVERAGE(J94,K94)</f>
        <v>6</v>
      </c>
      <c r="AS94" s="13">
        <f>RANK(AR94,AR1:AR303)</f>
        <v>17</v>
      </c>
      <c r="AT94" s="13">
        <f>AVERAGE(L94,M94)</f>
        <v>7</v>
      </c>
      <c r="AU94" s="13">
        <f>RANK(AT94,AT1:AT303)</f>
        <v>79</v>
      </c>
      <c r="AV94" s="3"/>
      <c r="AW94" s="3"/>
      <c r="AX94" s="3"/>
      <c r="AY94" s="3"/>
      <c r="AZ94" s="13">
        <f>AVERAGE(R94,S94)</f>
        <v>6</v>
      </c>
      <c r="BA94" s="13">
        <f>RANK(AZ94,AZ1:AZ303)</f>
        <v>129</v>
      </c>
      <c r="BB94" s="3"/>
      <c r="BC94" s="13">
        <f>AVERAGE(T94,U94)</f>
        <v>5</v>
      </c>
      <c r="BD94" s="13">
        <f>RANK(BC94,BC1:BC303)</f>
        <v>210</v>
      </c>
      <c r="BE94" s="3"/>
      <c r="BF94" s="3"/>
      <c r="BG94" s="3"/>
      <c r="BH94" s="3"/>
      <c r="BI94" s="13">
        <f>AVERAGE(X94,Y94)</f>
        <v>9</v>
      </c>
      <c r="BJ94" s="13">
        <f>RANK(BI94,BI1:BI303)</f>
        <v>3</v>
      </c>
      <c r="BK94" s="3"/>
      <c r="BL94" s="13">
        <f>AVERAGE(Z94,AA94)</f>
        <v>6.5</v>
      </c>
      <c r="BM94" s="13">
        <f>RANK(BL94,BL1:BL303)</f>
        <v>66</v>
      </c>
      <c r="BN94" s="13">
        <f>AVERAGE(AB94,AC94)</f>
        <v>6.5</v>
      </c>
      <c r="BO94" s="13">
        <f>RANK(BN94,BN1:BN303)</f>
        <v>125</v>
      </c>
      <c r="BP94" s="3"/>
      <c r="BQ94" s="3"/>
      <c r="BR94" s="3"/>
      <c r="BS94" s="3"/>
      <c r="BT94" s="3"/>
      <c r="BU94" s="3"/>
      <c r="BV94" s="15">
        <f>(SUM(G94,I94,K94,M94,O94,Q94,S94,U94,W94,Y94,AA94,AC94,AE94,AG94)-SUM(F94,H94,J94,L94,N94,P94,R94,T94,V94,X94,Z94,AB94,AD94,AF94))/9</f>
        <v>0.222222222222222</v>
      </c>
    </row>
    <row r="95" ht="13.65" customHeight="1">
      <c r="A95" s="3"/>
      <c r="B95" s="12">
        <v>38416</v>
      </c>
      <c r="C95" t="s" s="2">
        <v>202</v>
      </c>
      <c r="D95" t="s" s="6">
        <v>203</v>
      </c>
      <c r="E95" t="s" s="6">
        <v>11</v>
      </c>
      <c r="F95" s="13">
        <v>7</v>
      </c>
      <c r="G95" s="13">
        <v>7</v>
      </c>
      <c r="H95" s="3"/>
      <c r="I95" s="3"/>
      <c r="J95" s="3"/>
      <c r="K95" s="3"/>
      <c r="L95" s="13">
        <v>5</v>
      </c>
      <c r="M95" s="13">
        <v>6</v>
      </c>
      <c r="N95" s="3"/>
      <c r="O95" s="3"/>
      <c r="P95" s="13">
        <v>7</v>
      </c>
      <c r="Q95" s="13">
        <v>8</v>
      </c>
      <c r="R95" s="13">
        <v>6</v>
      </c>
      <c r="S95" s="13">
        <v>7</v>
      </c>
      <c r="T95" s="13">
        <v>9</v>
      </c>
      <c r="U95" s="13">
        <v>9</v>
      </c>
      <c r="V95" s="3"/>
      <c r="W95" s="3"/>
      <c r="X95" s="3"/>
      <c r="Y95" s="3"/>
      <c r="Z95" s="13">
        <v>7</v>
      </c>
      <c r="AA95" s="13">
        <v>7</v>
      </c>
      <c r="AB95" s="13">
        <v>7</v>
      </c>
      <c r="AC95" s="13">
        <v>8</v>
      </c>
      <c r="AD95" s="3"/>
      <c r="AE95" s="3"/>
      <c r="AF95" s="3"/>
      <c r="AG95" s="3"/>
      <c r="AH95" s="14">
        <f>AVERAGE(F95:AE95)</f>
        <v>7.14285714285714</v>
      </c>
      <c r="AI95" s="14">
        <v>7.1</v>
      </c>
      <c r="AJ95" s="14">
        <f>RANK(AI95,AI1:AI303)</f>
        <v>115</v>
      </c>
      <c r="AK95" s="3"/>
      <c r="AL95" s="13">
        <f>AVERAGE(F95,G95)</f>
        <v>7</v>
      </c>
      <c r="AM95" s="13">
        <f>RANK(AL95,AL1:AL303)</f>
        <v>116</v>
      </c>
      <c r="AN95" s="3"/>
      <c r="AO95" s="3"/>
      <c r="AP95" s="3"/>
      <c r="AQ95" s="3"/>
      <c r="AR95" s="3"/>
      <c r="AS95" s="3"/>
      <c r="AT95" s="13">
        <f>AVERAGE(L95,M95)</f>
        <v>5.5</v>
      </c>
      <c r="AU95" s="13">
        <f>RANK(AT95,AT1:AT303)</f>
        <v>171</v>
      </c>
      <c r="AV95" s="3"/>
      <c r="AW95" s="13">
        <f>AVERAGE(P95,Q95)</f>
        <v>7.5</v>
      </c>
      <c r="AX95" s="13">
        <f>RANK(AW95,AW1:AW303)</f>
        <v>95</v>
      </c>
      <c r="AY95" s="3"/>
      <c r="AZ95" s="13">
        <f>AVERAGE(R95,S95)</f>
        <v>6.5</v>
      </c>
      <c r="BA95" s="13">
        <f>RANK(AZ95,AZ1:AZ303)</f>
        <v>113</v>
      </c>
      <c r="BB95" s="3"/>
      <c r="BC95" s="13">
        <f>AVERAGE(T95,U95)</f>
        <v>9</v>
      </c>
      <c r="BD95" s="13">
        <f>RANK(BC95,BC1:BC303)</f>
        <v>1</v>
      </c>
      <c r="BE95" s="3"/>
      <c r="BF95" s="3"/>
      <c r="BG95" s="3"/>
      <c r="BH95" s="3"/>
      <c r="BI95" s="3"/>
      <c r="BJ95" s="3"/>
      <c r="BK95" s="3"/>
      <c r="BL95" s="13">
        <f>AVERAGE(Z95,AA95)</f>
        <v>7</v>
      </c>
      <c r="BM95" s="13">
        <f>RANK(BL95,BL1:BL303)</f>
        <v>49</v>
      </c>
      <c r="BN95" s="13">
        <f>AVERAGE(AB95,AC95)</f>
        <v>7.5</v>
      </c>
      <c r="BO95" s="13">
        <f>RANK(BN95,BN1:BN303)</f>
        <v>61</v>
      </c>
      <c r="BP95" s="3"/>
      <c r="BQ95" s="3"/>
      <c r="BR95" s="3"/>
      <c r="BS95" s="3"/>
      <c r="BT95" s="3"/>
      <c r="BU95" s="3"/>
      <c r="BV95" s="15">
        <f>(SUM(G95,I95,K95,M95,O95,Q95,S95,U95,W95,Y95,AA95,AC95,AE95,AG95)-SUM(F95,H95,J95,L95,N95,P95,R95,T95,V95,X95,Z95,AB95,AD95,AF95))/7</f>
        <v>0.571428571428571</v>
      </c>
    </row>
    <row r="96" ht="13.65" customHeight="1">
      <c r="A96" s="3"/>
      <c r="B96" s="12">
        <v>38443</v>
      </c>
      <c r="C96" t="s" s="2">
        <v>204</v>
      </c>
      <c r="D96" t="s" s="6">
        <v>205</v>
      </c>
      <c r="E96" t="s" s="6">
        <v>4</v>
      </c>
      <c r="F96" s="13">
        <v>3</v>
      </c>
      <c r="G96" s="13">
        <v>4</v>
      </c>
      <c r="H96" s="13">
        <v>7</v>
      </c>
      <c r="I96" s="13">
        <v>8</v>
      </c>
      <c r="J96" s="3"/>
      <c r="K96" s="3"/>
      <c r="L96" s="13">
        <v>8</v>
      </c>
      <c r="M96" s="13">
        <v>8</v>
      </c>
      <c r="N96" s="3"/>
      <c r="O96" s="3"/>
      <c r="P96" s="13">
        <v>7</v>
      </c>
      <c r="Q96" s="13">
        <v>7</v>
      </c>
      <c r="R96" s="13">
        <v>7</v>
      </c>
      <c r="S96" s="13">
        <v>7</v>
      </c>
      <c r="T96" s="13">
        <v>7</v>
      </c>
      <c r="U96" s="13">
        <v>7</v>
      </c>
      <c r="V96" s="3"/>
      <c r="W96" s="3"/>
      <c r="X96" s="3"/>
      <c r="Y96" s="3"/>
      <c r="Z96" s="13">
        <v>4</v>
      </c>
      <c r="AA96" s="13">
        <v>4</v>
      </c>
      <c r="AB96" s="3"/>
      <c r="AC96" s="3"/>
      <c r="AD96" s="3"/>
      <c r="AE96" s="3"/>
      <c r="AF96" s="3"/>
      <c r="AG96" s="3"/>
      <c r="AH96" s="14">
        <f>AVERAGE(F96:AE96)</f>
        <v>6.28571428571429</v>
      </c>
      <c r="AI96" s="14">
        <v>6.5</v>
      </c>
      <c r="AJ96" s="14">
        <f>RANK(AI96,AI1:AI303)</f>
        <v>182</v>
      </c>
      <c r="AK96" s="3"/>
      <c r="AL96" s="13">
        <f>AVERAGE(F96,G96)</f>
        <v>3.5</v>
      </c>
      <c r="AM96" s="13">
        <f>RANK(AL96,AL1:AL303)</f>
        <v>259</v>
      </c>
      <c r="AN96" s="3"/>
      <c r="AO96" s="13">
        <f>AVERAGE(H96,I96)</f>
        <v>7.5</v>
      </c>
      <c r="AP96" s="13">
        <f>RANK(AO96,AO1:AO303)</f>
        <v>64</v>
      </c>
      <c r="AQ96" s="3"/>
      <c r="AR96" s="3"/>
      <c r="AS96" s="3"/>
      <c r="AT96" s="13">
        <f>AVERAGE(L96,M96)</f>
        <v>8</v>
      </c>
      <c r="AU96" s="13">
        <f>RANK(AT96,AT1:AT303)</f>
        <v>22</v>
      </c>
      <c r="AV96" s="3"/>
      <c r="AW96" s="13">
        <f>AVERAGE(P96,Q96)</f>
        <v>7</v>
      </c>
      <c r="AX96" s="13">
        <f>RANK(AW96,AW1:AW303)</f>
        <v>123</v>
      </c>
      <c r="AY96" s="3"/>
      <c r="AZ96" s="13">
        <f>AVERAGE(R96,S96)</f>
        <v>7</v>
      </c>
      <c r="BA96" s="13">
        <f>RANK(AZ96,AZ1:AZ303)</f>
        <v>72</v>
      </c>
      <c r="BB96" s="3"/>
      <c r="BC96" s="13">
        <f>AVERAGE(T96,U96)</f>
        <v>7</v>
      </c>
      <c r="BD96" s="13">
        <f>RANK(BC96,BC1:BC303)</f>
        <v>65</v>
      </c>
      <c r="BE96" s="3"/>
      <c r="BF96" s="3"/>
      <c r="BG96" s="3"/>
      <c r="BH96" s="3"/>
      <c r="BI96" s="3"/>
      <c r="BJ96" s="3"/>
      <c r="BK96" s="3"/>
      <c r="BL96" s="13">
        <f>AVERAGE(Z96,AA96)</f>
        <v>4</v>
      </c>
      <c r="BM96" s="13">
        <f>RANK(BL96,BL1:BL303)</f>
        <v>92</v>
      </c>
      <c r="BN96" s="3"/>
      <c r="BO96" s="3"/>
      <c r="BP96" s="3"/>
      <c r="BQ96" s="3"/>
      <c r="BR96" s="3"/>
      <c r="BS96" s="3"/>
      <c r="BT96" s="3"/>
      <c r="BU96" s="3"/>
      <c r="BV96" s="15">
        <f>(SUM(G96,I96,K96,M96,O96,Q96,S96,U96,W96,Y96,AA96,AC96,AE96,AG96)-SUM(F96,H96,J96,L96,N96,P96,R96,T96,V96,X96,Z96,AB96,AD96,AF96))/7</f>
        <v>0.285714285714286</v>
      </c>
    </row>
    <row r="97" ht="13.65" customHeight="1">
      <c r="A97" s="3"/>
      <c r="B97" s="12">
        <v>38477</v>
      </c>
      <c r="C97" t="s" s="2">
        <v>206</v>
      </c>
      <c r="D97" t="s" s="6">
        <v>207</v>
      </c>
      <c r="E97" t="s" s="6">
        <v>3</v>
      </c>
      <c r="F97" s="13">
        <v>5</v>
      </c>
      <c r="G97" s="13">
        <v>5</v>
      </c>
      <c r="H97" s="13">
        <v>7</v>
      </c>
      <c r="I97" s="13">
        <v>7</v>
      </c>
      <c r="J97" s="13">
        <v>5</v>
      </c>
      <c r="K97" s="13">
        <v>4</v>
      </c>
      <c r="L97" s="13">
        <v>3</v>
      </c>
      <c r="M97" s="13">
        <v>3</v>
      </c>
      <c r="N97" s="3"/>
      <c r="O97" s="3"/>
      <c r="P97" s="13">
        <v>3</v>
      </c>
      <c r="Q97" s="13">
        <v>3</v>
      </c>
      <c r="R97" s="3"/>
      <c r="S97" s="3"/>
      <c r="T97" s="13">
        <v>3</v>
      </c>
      <c r="U97" s="13">
        <v>3</v>
      </c>
      <c r="V97" s="3"/>
      <c r="W97" s="3"/>
      <c r="X97" s="3"/>
      <c r="Y97" s="3"/>
      <c r="Z97" s="13">
        <v>7</v>
      </c>
      <c r="AA97" s="13">
        <v>7</v>
      </c>
      <c r="AB97" s="13">
        <v>4</v>
      </c>
      <c r="AC97" s="13">
        <v>4</v>
      </c>
      <c r="AD97" s="3"/>
      <c r="AE97" s="3"/>
      <c r="AF97" s="3"/>
      <c r="AG97" s="3"/>
      <c r="AH97" s="14">
        <f>AVERAGE(F97:AE97)</f>
        <v>4.5625</v>
      </c>
      <c r="AI97" s="14">
        <v>4.41666666666667</v>
      </c>
      <c r="AJ97" s="14">
        <f>RANK(AI97,AI1:AI303)</f>
        <v>286</v>
      </c>
      <c r="AK97" s="3"/>
      <c r="AL97" s="13">
        <f>AVERAGE(F97,G97)</f>
        <v>5</v>
      </c>
      <c r="AM97" s="13">
        <f>RANK(AL97,AL1:AL303)</f>
        <v>240</v>
      </c>
      <c r="AN97" s="3"/>
      <c r="AO97" s="13">
        <f>AVERAGE(H97,I97)</f>
        <v>7</v>
      </c>
      <c r="AP97" s="13">
        <f>RANK(AO97,AO1:AO303)</f>
        <v>76</v>
      </c>
      <c r="AQ97" s="3"/>
      <c r="AR97" s="13">
        <f>AVERAGE(J97,K97)</f>
        <v>4.5</v>
      </c>
      <c r="AS97" s="13">
        <f>RANK(AR97,AR1:AR303)</f>
        <v>31</v>
      </c>
      <c r="AT97" s="13">
        <f>AVERAGE(L97,M97)</f>
        <v>3</v>
      </c>
      <c r="AU97" s="13">
        <f>RANK(AT97,AT1:AT303)</f>
        <v>220</v>
      </c>
      <c r="AV97" s="3"/>
      <c r="AW97" s="13">
        <f>AVERAGE(P97,Q97)</f>
        <v>3</v>
      </c>
      <c r="AX97" s="13">
        <f>RANK(AW97,AW1:AW303)</f>
        <v>237</v>
      </c>
      <c r="AY97" s="3"/>
      <c r="AZ97" s="3"/>
      <c r="BA97" s="3"/>
      <c r="BB97" s="3"/>
      <c r="BC97" s="13">
        <f>AVERAGE(T97,U97)</f>
        <v>3</v>
      </c>
      <c r="BD97" s="13">
        <f>RANK(BC97,BC1:BC303)</f>
        <v>282</v>
      </c>
      <c r="BE97" s="3"/>
      <c r="BF97" s="3"/>
      <c r="BG97" s="3"/>
      <c r="BH97" s="3"/>
      <c r="BI97" s="3"/>
      <c r="BJ97" s="3"/>
      <c r="BK97" s="3"/>
      <c r="BL97" s="13">
        <f>AVERAGE(Z97,AA97)</f>
        <v>7</v>
      </c>
      <c r="BM97" s="13">
        <f>RANK(BL97,BL1:BL303)</f>
        <v>49</v>
      </c>
      <c r="BN97" s="13">
        <f>AVERAGE(AB97,AC97)</f>
        <v>4</v>
      </c>
      <c r="BO97" s="13">
        <f>RANK(BN97,BN1:BN303)</f>
        <v>228</v>
      </c>
      <c r="BP97" s="3"/>
      <c r="BQ97" s="3"/>
      <c r="BR97" s="3"/>
      <c r="BS97" s="3"/>
      <c r="BT97" s="3"/>
      <c r="BU97" s="3"/>
      <c r="BV97" s="15">
        <f>(SUM(G97,I97,K97,M97,O97,Q97,S97,U97,W97,Y97,AA97,AC97,AE97,AG97)-SUM(F97,H97,J97,L97,N97,P97,R97,T97,V97,X97,Z97,AB97,AD97,AF97))/8</f>
        <v>-0.125</v>
      </c>
    </row>
    <row r="98" ht="13.65" customHeight="1">
      <c r="A98" s="3"/>
      <c r="B98" s="12">
        <v>38508</v>
      </c>
      <c r="C98" t="s" s="2">
        <v>208</v>
      </c>
      <c r="D98" t="s" s="6">
        <v>181</v>
      </c>
      <c r="E98" t="s" s="6">
        <v>6</v>
      </c>
      <c r="F98" s="13">
        <v>9</v>
      </c>
      <c r="G98" s="13">
        <v>9</v>
      </c>
      <c r="H98" s="13">
        <v>9</v>
      </c>
      <c r="I98" s="13">
        <v>9</v>
      </c>
      <c r="J98" s="13">
        <v>9</v>
      </c>
      <c r="K98" s="13">
        <v>10</v>
      </c>
      <c r="L98" s="13">
        <v>8</v>
      </c>
      <c r="M98" s="13">
        <v>8</v>
      </c>
      <c r="N98" s="3"/>
      <c r="O98" s="3"/>
      <c r="P98" s="13">
        <v>9</v>
      </c>
      <c r="Q98" s="13">
        <v>9</v>
      </c>
      <c r="R98" s="13">
        <v>7</v>
      </c>
      <c r="S98" s="13">
        <v>7</v>
      </c>
      <c r="T98" s="13">
        <v>9</v>
      </c>
      <c r="U98" s="13">
        <v>9</v>
      </c>
      <c r="V98" s="3"/>
      <c r="W98" s="3"/>
      <c r="X98" s="3"/>
      <c r="Y98" s="3"/>
      <c r="Z98" s="3"/>
      <c r="AA98" s="3"/>
      <c r="AB98" s="13">
        <v>7</v>
      </c>
      <c r="AC98" s="13">
        <v>8</v>
      </c>
      <c r="AD98" s="3"/>
      <c r="AE98" s="3"/>
      <c r="AF98" s="3"/>
      <c r="AG98" s="3"/>
      <c r="AH98" s="14">
        <f>AVERAGE(F98:AE98)</f>
        <v>8.5</v>
      </c>
      <c r="AI98" s="14">
        <v>8.58333333333333</v>
      </c>
      <c r="AJ98" s="14">
        <f>RANK(AI98,AI1:AI303)</f>
        <v>2</v>
      </c>
      <c r="AK98" s="3"/>
      <c r="AL98" s="13">
        <f>AVERAGE(F98,G98)</f>
        <v>9</v>
      </c>
      <c r="AM98" s="13">
        <f>RANK(AL98,AL1:AL303)</f>
        <v>4</v>
      </c>
      <c r="AN98" s="3"/>
      <c r="AO98" s="13">
        <f>AVERAGE(H98,I98)</f>
        <v>9</v>
      </c>
      <c r="AP98" s="13">
        <f>RANK(AO98,AO1:AO303)</f>
        <v>4</v>
      </c>
      <c r="AQ98" s="3"/>
      <c r="AR98" s="13">
        <f>AVERAGE(J98,K98)</f>
        <v>9.5</v>
      </c>
      <c r="AS98" s="13">
        <f>RANK(AR98,AR1:AR303)</f>
        <v>1</v>
      </c>
      <c r="AT98" s="13">
        <f>AVERAGE(L98,M98)</f>
        <v>8</v>
      </c>
      <c r="AU98" s="13">
        <f>RANK(AT98,AT1:AT303)</f>
        <v>22</v>
      </c>
      <c r="AV98" s="3"/>
      <c r="AW98" s="13">
        <f>AVERAGE(P98,Q98)</f>
        <v>9</v>
      </c>
      <c r="AX98" s="13">
        <f>RANK(AW98,AW1:AW303)</f>
        <v>2</v>
      </c>
      <c r="AY98" s="3"/>
      <c r="AZ98" s="13">
        <f>AVERAGE(R98,S98)</f>
        <v>7</v>
      </c>
      <c r="BA98" s="13">
        <f>RANK(AZ98,AZ1:AZ303)</f>
        <v>72</v>
      </c>
      <c r="BB98" s="3"/>
      <c r="BC98" s="13">
        <f>AVERAGE(T98,U98)</f>
        <v>9</v>
      </c>
      <c r="BD98" s="13">
        <f>RANK(BC98,BC1:BC303)</f>
        <v>1</v>
      </c>
      <c r="BE98" s="3"/>
      <c r="BF98" s="3"/>
      <c r="BG98" s="3"/>
      <c r="BH98" s="3"/>
      <c r="BI98" s="3"/>
      <c r="BJ98" s="3"/>
      <c r="BK98" s="3"/>
      <c r="BL98" s="3"/>
      <c r="BM98" s="3"/>
      <c r="BN98" s="13">
        <f>AVERAGE(AB98,AC98)</f>
        <v>7.5</v>
      </c>
      <c r="BO98" s="13">
        <f>RANK(BN98,BN1:BN303)</f>
        <v>61</v>
      </c>
      <c r="BP98" s="3"/>
      <c r="BQ98" s="3"/>
      <c r="BR98" s="3"/>
      <c r="BS98" s="3"/>
      <c r="BT98" s="3"/>
      <c r="BU98" s="3"/>
      <c r="BV98" s="15">
        <f>(SUM(G98,I98,K98,M98,O98,Q98,S98,U98,W98,Y98,AA98,AC98,AE98,AG98)-SUM(F98,H98,J98,L98,N98,P98,R98,T98,V98,X98,Z98,AB98,AD98,AF98))/8</f>
        <v>0.25</v>
      </c>
    </row>
    <row r="99" ht="13.65" customHeight="1">
      <c r="A99" s="3"/>
      <c r="B99" s="12">
        <v>38569</v>
      </c>
      <c r="C99" t="s" s="2">
        <v>209</v>
      </c>
      <c r="D99" t="s" s="6">
        <v>210</v>
      </c>
      <c r="E99" t="s" s="6">
        <v>7</v>
      </c>
      <c r="F99" s="13">
        <v>5</v>
      </c>
      <c r="G99" s="13">
        <v>5</v>
      </c>
      <c r="H99" s="13">
        <v>7</v>
      </c>
      <c r="I99" s="13">
        <v>7</v>
      </c>
      <c r="J99" s="3"/>
      <c r="K99" s="3"/>
      <c r="L99" s="3"/>
      <c r="M99" s="3"/>
      <c r="N99" s="3"/>
      <c r="O99" s="3"/>
      <c r="P99" s="13">
        <v>6</v>
      </c>
      <c r="Q99" s="13">
        <v>6</v>
      </c>
      <c r="R99" s="13">
        <v>8</v>
      </c>
      <c r="S99" s="13">
        <v>8</v>
      </c>
      <c r="T99" s="13">
        <v>5</v>
      </c>
      <c r="U99" s="13">
        <v>5</v>
      </c>
      <c r="V99" s="3"/>
      <c r="W99" s="3"/>
      <c r="X99" s="3"/>
      <c r="Y99" s="3"/>
      <c r="Z99" s="3"/>
      <c r="AA99" s="3"/>
      <c r="AB99" s="13">
        <v>6</v>
      </c>
      <c r="AC99" s="13">
        <v>6</v>
      </c>
      <c r="AD99" s="3"/>
      <c r="AE99" s="3"/>
      <c r="AF99" s="3"/>
      <c r="AG99" s="3"/>
      <c r="AH99" s="14">
        <f>AVERAGE(F99:AE99)</f>
        <v>6.16666666666667</v>
      </c>
      <c r="AI99" s="14">
        <v>6</v>
      </c>
      <c r="AJ99" s="14">
        <f>RANK(AI99,AI1:AI303)</f>
        <v>237</v>
      </c>
      <c r="AK99" s="3"/>
      <c r="AL99" s="13">
        <f>AVERAGE(F99,G99)</f>
        <v>5</v>
      </c>
      <c r="AM99" s="13">
        <f>RANK(AL99,AL1:AL303)</f>
        <v>240</v>
      </c>
      <c r="AN99" s="3"/>
      <c r="AO99" s="13">
        <f>AVERAGE(H99,I99)</f>
        <v>7</v>
      </c>
      <c r="AP99" s="13">
        <f>RANK(AO99,AO1:AO303)</f>
        <v>76</v>
      </c>
      <c r="AQ99" s="3"/>
      <c r="AR99" s="3"/>
      <c r="AS99" s="3"/>
      <c r="AT99" s="3"/>
      <c r="AU99" s="3"/>
      <c r="AV99" s="3"/>
      <c r="AW99" s="13">
        <f>AVERAGE(P99,Q99)</f>
        <v>6</v>
      </c>
      <c r="AX99" s="13">
        <f>RANK(AW99,AW1:AW303)</f>
        <v>192</v>
      </c>
      <c r="AY99" s="3"/>
      <c r="AZ99" s="13">
        <f>AVERAGE(R99,S99)</f>
        <v>8</v>
      </c>
      <c r="BA99" s="13">
        <f>RANK(AZ99,AZ1:AZ303)</f>
        <v>19</v>
      </c>
      <c r="BB99" s="3"/>
      <c r="BC99" s="13">
        <f>AVERAGE(T99,U99)</f>
        <v>5</v>
      </c>
      <c r="BD99" s="13">
        <f>RANK(BC99,BC1:BC303)</f>
        <v>210</v>
      </c>
      <c r="BE99" s="3"/>
      <c r="BF99" s="3"/>
      <c r="BG99" s="3"/>
      <c r="BH99" s="3"/>
      <c r="BI99" s="3"/>
      <c r="BJ99" s="3"/>
      <c r="BK99" s="3"/>
      <c r="BL99" s="3"/>
      <c r="BM99" s="3"/>
      <c r="BN99" s="13">
        <f>AVERAGE(AB99,AC99)</f>
        <v>6</v>
      </c>
      <c r="BO99" s="13">
        <f>RANK(BN99,BN1:BN303)</f>
        <v>158</v>
      </c>
      <c r="BP99" s="3"/>
      <c r="BQ99" s="3"/>
      <c r="BR99" s="3"/>
      <c r="BS99" s="3"/>
      <c r="BT99" s="3"/>
      <c r="BU99" s="3"/>
      <c r="BV99" s="15">
        <f>(SUM(G99,I99,K99,M99,O99,Q99,S99,U99,W99,Y99,AA99,AC99,AE99,AG99)-SUM(F99,H99,J99,L99,N99,P99,R99,T99,V99,X99,Z99,AB99,AD99,AF99))/7</f>
        <v>0</v>
      </c>
    </row>
    <row r="100" ht="13.65" customHeight="1">
      <c r="A100" s="3"/>
      <c r="B100" s="12">
        <v>38600</v>
      </c>
      <c r="C100" t="s" s="2">
        <v>211</v>
      </c>
      <c r="D100" t="s" s="6">
        <v>212</v>
      </c>
      <c r="E100" t="s" s="6">
        <v>5</v>
      </c>
      <c r="F100" s="13">
        <v>6</v>
      </c>
      <c r="G100" s="13">
        <v>7</v>
      </c>
      <c r="H100" s="13">
        <v>6</v>
      </c>
      <c r="I100" s="13">
        <v>6</v>
      </c>
      <c r="J100" s="3"/>
      <c r="K100" s="3"/>
      <c r="L100" s="13">
        <v>7</v>
      </c>
      <c r="M100" s="13">
        <v>7</v>
      </c>
      <c r="N100" s="3"/>
      <c r="O100" s="3"/>
      <c r="P100" s="13">
        <v>7</v>
      </c>
      <c r="Q100" s="13">
        <v>7</v>
      </c>
      <c r="R100" s="13">
        <v>5</v>
      </c>
      <c r="S100" s="13">
        <v>5</v>
      </c>
      <c r="T100" s="13">
        <v>5</v>
      </c>
      <c r="U100" s="13">
        <v>5</v>
      </c>
      <c r="V100" s="3"/>
      <c r="W100" s="3"/>
      <c r="X100" s="13">
        <v>6</v>
      </c>
      <c r="Y100" s="13">
        <v>6</v>
      </c>
      <c r="Z100" s="13">
        <v>7</v>
      </c>
      <c r="AA100" s="13">
        <v>7</v>
      </c>
      <c r="AB100" s="13">
        <v>6</v>
      </c>
      <c r="AC100" s="13">
        <v>7</v>
      </c>
      <c r="AD100" s="3"/>
      <c r="AE100" s="3"/>
      <c r="AF100" s="3"/>
      <c r="AG100" s="3"/>
      <c r="AH100" s="14">
        <f>AVERAGE(F100:AE100)</f>
        <v>6.22222222222222</v>
      </c>
      <c r="AI100" s="14">
        <v>6.22222222222222</v>
      </c>
      <c r="AJ100" s="14">
        <f>RANK(AI100,AI1:AI303)</f>
        <v>221</v>
      </c>
      <c r="AK100" s="3"/>
      <c r="AL100" s="13">
        <f>AVERAGE(F100,G100)</f>
        <v>6.5</v>
      </c>
      <c r="AM100" s="13">
        <f>RANK(AL100,AL1:AL303)</f>
        <v>170</v>
      </c>
      <c r="AN100" s="3"/>
      <c r="AO100" s="13">
        <f>AVERAGE(H100,I100)</f>
        <v>6</v>
      </c>
      <c r="AP100" s="13">
        <f>RANK(AO100,AO1:AO303)</f>
        <v>156</v>
      </c>
      <c r="AQ100" s="3"/>
      <c r="AR100" s="3"/>
      <c r="AS100" s="3"/>
      <c r="AT100" s="13">
        <f>AVERAGE(L100,M100)</f>
        <v>7</v>
      </c>
      <c r="AU100" s="13">
        <f>RANK(AT100,AT1:AT303)</f>
        <v>79</v>
      </c>
      <c r="AV100" s="3"/>
      <c r="AW100" s="13">
        <f>AVERAGE(P100,Q100)</f>
        <v>7</v>
      </c>
      <c r="AX100" s="13">
        <f>RANK(AW100,AW1:AW303)</f>
        <v>123</v>
      </c>
      <c r="AY100" s="3"/>
      <c r="AZ100" s="13">
        <f>AVERAGE(R100,S100)</f>
        <v>5</v>
      </c>
      <c r="BA100" s="13">
        <f>RANK(AZ100,AZ1:AZ303)</f>
        <v>171</v>
      </c>
      <c r="BB100" s="3"/>
      <c r="BC100" s="13">
        <f>AVERAGE(T100,U100)</f>
        <v>5</v>
      </c>
      <c r="BD100" s="13">
        <f>RANK(BC100,BC1:BC303)</f>
        <v>210</v>
      </c>
      <c r="BE100" s="3"/>
      <c r="BF100" s="3"/>
      <c r="BG100" s="3"/>
      <c r="BH100" s="3"/>
      <c r="BI100" s="13">
        <f>AVERAGE(X100,Y100)</f>
        <v>6</v>
      </c>
      <c r="BJ100" s="13">
        <f>RANK(BI100,BI1:BI303)</f>
        <v>78</v>
      </c>
      <c r="BK100" s="3"/>
      <c r="BL100" s="13">
        <f>AVERAGE(Z100,AA100)</f>
        <v>7</v>
      </c>
      <c r="BM100" s="13">
        <f>RANK(BL100,BL1:BL303)</f>
        <v>49</v>
      </c>
      <c r="BN100" s="13">
        <f>AVERAGE(AB100,AC100)</f>
        <v>6.5</v>
      </c>
      <c r="BO100" s="13">
        <f>RANK(BN100,BN1:BN303)</f>
        <v>125</v>
      </c>
      <c r="BP100" s="3"/>
      <c r="BQ100" s="3"/>
      <c r="BR100" s="3"/>
      <c r="BS100" s="3"/>
      <c r="BT100" s="3"/>
      <c r="BU100" s="3"/>
      <c r="BV100" s="15">
        <f>(SUM(G100,I100,K100,M100,O100,Q100,S100,U100,W100,Y100,AA100,AC100,AE100,AG100)-SUM(F100,H100,J100,L100,N100,P100,R100,T100,V100,X100,Z100,AB100,AD100,AF100))/9</f>
        <v>0.222222222222222</v>
      </c>
    </row>
    <row r="101" ht="13.65" customHeight="1">
      <c r="A101" s="3"/>
      <c r="B101" s="12">
        <v>38657</v>
      </c>
      <c r="C101" t="s" s="2">
        <v>213</v>
      </c>
      <c r="D101" t="s" s="6">
        <v>214</v>
      </c>
      <c r="E101" t="s" s="6">
        <v>12</v>
      </c>
      <c r="F101" s="13">
        <v>6</v>
      </c>
      <c r="G101" s="13">
        <v>6</v>
      </c>
      <c r="H101" s="13">
        <v>7</v>
      </c>
      <c r="I101" s="13">
        <v>7</v>
      </c>
      <c r="J101" s="13">
        <v>8</v>
      </c>
      <c r="K101" s="13">
        <v>8</v>
      </c>
      <c r="L101" s="13">
        <v>6</v>
      </c>
      <c r="M101" s="13">
        <v>6</v>
      </c>
      <c r="N101" s="3"/>
      <c r="O101" s="3"/>
      <c r="P101" s="13">
        <v>5</v>
      </c>
      <c r="Q101" s="13">
        <v>5</v>
      </c>
      <c r="R101" s="13">
        <v>8</v>
      </c>
      <c r="S101" s="13">
        <v>8</v>
      </c>
      <c r="T101" s="13">
        <v>6</v>
      </c>
      <c r="U101" s="13">
        <v>7</v>
      </c>
      <c r="V101" s="3"/>
      <c r="W101" s="3"/>
      <c r="X101" s="13">
        <v>7</v>
      </c>
      <c r="Y101" s="13">
        <v>7</v>
      </c>
      <c r="Z101" s="13">
        <v>7</v>
      </c>
      <c r="AA101" s="13">
        <v>7</v>
      </c>
      <c r="AB101" s="13">
        <v>9</v>
      </c>
      <c r="AC101" s="13">
        <v>8</v>
      </c>
      <c r="AD101" s="3"/>
      <c r="AE101" s="3"/>
      <c r="AF101" s="3"/>
      <c r="AG101" s="3"/>
      <c r="AH101" s="14">
        <f>AVERAGE(F101:AE101)</f>
        <v>6.9</v>
      </c>
      <c r="AI101" s="14">
        <v>6.9375</v>
      </c>
      <c r="AJ101" s="14">
        <f>RANK(AI101,AI1:AI303)</f>
        <v>134</v>
      </c>
      <c r="AK101" s="3"/>
      <c r="AL101" s="13">
        <f>AVERAGE(F101,G101)</f>
        <v>6</v>
      </c>
      <c r="AM101" s="13">
        <f>RANK(AL101,AL1:AL303)</f>
        <v>199</v>
      </c>
      <c r="AN101" s="3"/>
      <c r="AO101" s="13">
        <f>AVERAGE(H101,I101)</f>
        <v>7</v>
      </c>
      <c r="AP101" s="13">
        <f>RANK(AO101,AO1:AO303)</f>
        <v>76</v>
      </c>
      <c r="AQ101" s="3"/>
      <c r="AR101" s="13">
        <f>AVERAGE(J101,K101)</f>
        <v>8</v>
      </c>
      <c r="AS101" s="13">
        <f>RANK(AR101,AR1:AR303)</f>
        <v>4</v>
      </c>
      <c r="AT101" s="13">
        <f>AVERAGE(L101,M101)</f>
        <v>6</v>
      </c>
      <c r="AU101" s="13">
        <f>RANK(AT101,AT1:AT303)</f>
        <v>134</v>
      </c>
      <c r="AV101" s="3"/>
      <c r="AW101" s="13">
        <f>AVERAGE(P101,Q101)</f>
        <v>5</v>
      </c>
      <c r="AX101" s="13">
        <f>RANK(AW101,AW1:AW303)</f>
        <v>218</v>
      </c>
      <c r="AY101" s="3"/>
      <c r="AZ101" s="13">
        <f>AVERAGE(R101,S101)</f>
        <v>8</v>
      </c>
      <c r="BA101" s="13">
        <f>RANK(AZ101,AZ1:AZ303)</f>
        <v>19</v>
      </c>
      <c r="BB101" s="3"/>
      <c r="BC101" s="13">
        <f>AVERAGE(T101,U101)</f>
        <v>6.5</v>
      </c>
      <c r="BD101" s="13">
        <f>RANK(BC101,BC1:BC303)</f>
        <v>106</v>
      </c>
      <c r="BE101" s="3"/>
      <c r="BF101" s="3"/>
      <c r="BG101" s="3"/>
      <c r="BH101" s="3"/>
      <c r="BI101" s="13">
        <f>AVERAGE(X101,Y101)</f>
        <v>7</v>
      </c>
      <c r="BJ101" s="13">
        <f>RANK(BI101,BI1:BI303)</f>
        <v>48</v>
      </c>
      <c r="BK101" s="3"/>
      <c r="BL101" s="13">
        <f>AVERAGE(Z101,AA101)</f>
        <v>7</v>
      </c>
      <c r="BM101" s="13">
        <f>RANK(BL101,BL1:BL303)</f>
        <v>49</v>
      </c>
      <c r="BN101" s="13">
        <f>AVERAGE(AB101,AC101)</f>
        <v>8.5</v>
      </c>
      <c r="BO101" s="13">
        <f>RANK(BN101,BN1:BN303)</f>
        <v>10</v>
      </c>
      <c r="BP101" s="3"/>
      <c r="BQ101" s="3"/>
      <c r="BR101" s="3"/>
      <c r="BS101" s="3"/>
      <c r="BT101" s="3"/>
      <c r="BU101" s="3"/>
      <c r="BV101" s="15">
        <f>(SUM(G101,I101,K101,M101,O101,Q101,S101,U101,W101,Y101,AA101,AC101,AE101,AG101)-SUM(F101,H101,J101,L101,N101,P101,R101,T101,V101,X101,Z101,AB101,AD101,AF101))/7</f>
        <v>0</v>
      </c>
    </row>
    <row r="102" ht="13.65" customHeight="1">
      <c r="A102" s="3"/>
      <c r="B102" s="12">
        <v>38687</v>
      </c>
      <c r="C102" t="s" s="2">
        <v>215</v>
      </c>
      <c r="D102" t="s" s="6">
        <v>181</v>
      </c>
      <c r="E102" t="s" s="6">
        <v>2</v>
      </c>
      <c r="F102" s="13">
        <v>9</v>
      </c>
      <c r="G102" s="13">
        <v>9</v>
      </c>
      <c r="H102" s="13">
        <v>7</v>
      </c>
      <c r="I102" s="13">
        <v>7</v>
      </c>
      <c r="J102" s="13">
        <v>6</v>
      </c>
      <c r="K102" s="13">
        <v>6</v>
      </c>
      <c r="L102" s="13">
        <v>8</v>
      </c>
      <c r="M102" s="13">
        <v>8</v>
      </c>
      <c r="N102" s="3"/>
      <c r="O102" s="3"/>
      <c r="P102" s="13">
        <v>8</v>
      </c>
      <c r="Q102" s="13">
        <v>9</v>
      </c>
      <c r="R102" s="13">
        <v>7</v>
      </c>
      <c r="S102" s="13">
        <v>7</v>
      </c>
      <c r="T102" s="13">
        <v>5</v>
      </c>
      <c r="U102" s="13">
        <v>5</v>
      </c>
      <c r="V102" s="3"/>
      <c r="W102" s="3"/>
      <c r="X102" s="13">
        <v>8</v>
      </c>
      <c r="Y102" s="13">
        <v>9</v>
      </c>
      <c r="Z102" s="13">
        <v>10</v>
      </c>
      <c r="AA102" s="13">
        <v>10</v>
      </c>
      <c r="AB102" s="13">
        <v>7</v>
      </c>
      <c r="AC102" s="13">
        <v>8</v>
      </c>
      <c r="AD102" s="3"/>
      <c r="AE102" s="3"/>
      <c r="AF102" s="3"/>
      <c r="AG102" s="3"/>
      <c r="AH102" s="14">
        <f>AVERAGE(F102:AE102)</f>
        <v>7.65</v>
      </c>
      <c r="AI102" s="14">
        <v>7.6875</v>
      </c>
      <c r="AJ102" s="14">
        <f>RANK(AI102,AI1:AI303)</f>
        <v>42</v>
      </c>
      <c r="AK102" s="3"/>
      <c r="AL102" s="13">
        <f>AVERAGE(F102,G102)</f>
        <v>9</v>
      </c>
      <c r="AM102" s="13">
        <f>RANK(AL102,AL1:AL303)</f>
        <v>4</v>
      </c>
      <c r="AN102" s="3"/>
      <c r="AO102" s="13">
        <f>AVERAGE(H102,I102)</f>
        <v>7</v>
      </c>
      <c r="AP102" s="13">
        <f>RANK(AO102,AO1:AO303)</f>
        <v>76</v>
      </c>
      <c r="AQ102" s="3"/>
      <c r="AR102" s="13">
        <f>AVERAGE(J102,K102)</f>
        <v>6</v>
      </c>
      <c r="AS102" s="13">
        <f>RANK(AR102,AR1:AR303)</f>
        <v>17</v>
      </c>
      <c r="AT102" s="13">
        <f>AVERAGE(L102,M102)</f>
        <v>8</v>
      </c>
      <c r="AU102" s="13">
        <f>RANK(AT102,AT1:AT303)</f>
        <v>22</v>
      </c>
      <c r="AV102" s="3"/>
      <c r="AW102" s="13">
        <f>AVERAGE(P102,Q102)</f>
        <v>8.5</v>
      </c>
      <c r="AX102" s="13">
        <f>RANK(AW102,AW1:AW303)</f>
        <v>18</v>
      </c>
      <c r="AY102" s="3"/>
      <c r="AZ102" s="13">
        <f>AVERAGE(R102,S102)</f>
        <v>7</v>
      </c>
      <c r="BA102" s="13">
        <f>RANK(AZ102,AZ1:AZ303)</f>
        <v>72</v>
      </c>
      <c r="BB102" s="3"/>
      <c r="BC102" s="13">
        <f>AVERAGE(T102,U102)</f>
        <v>5</v>
      </c>
      <c r="BD102" s="13">
        <f>RANK(BC102,BC1:BC303)</f>
        <v>210</v>
      </c>
      <c r="BE102" s="3"/>
      <c r="BF102" s="3"/>
      <c r="BG102" s="3"/>
      <c r="BH102" s="3"/>
      <c r="BI102" s="13">
        <f>AVERAGE(X102,Y102)</f>
        <v>8.5</v>
      </c>
      <c r="BJ102" s="13">
        <f>RANK(BI102,BI1:BI303)</f>
        <v>13</v>
      </c>
      <c r="BK102" s="3"/>
      <c r="BL102" s="13">
        <f>AVERAGE(Z102,AA102)</f>
        <v>10</v>
      </c>
      <c r="BM102" s="13">
        <f>RANK(BL102,BL1:BL303)</f>
        <v>1</v>
      </c>
      <c r="BN102" s="13">
        <f>AVERAGE(AB102,AC102)</f>
        <v>7.5</v>
      </c>
      <c r="BO102" s="13">
        <f>RANK(BN102,BN1:BN303)</f>
        <v>61</v>
      </c>
      <c r="BP102" s="3"/>
      <c r="BQ102" s="3"/>
      <c r="BR102" s="3"/>
      <c r="BS102" s="3"/>
      <c r="BT102" s="3"/>
      <c r="BU102" s="3"/>
      <c r="BV102" s="15">
        <f>(SUM(G102,I102,K102,M102,O102,Q102,S102,U102,W102,Y102,AA102,AC102,AE102,AG102)-SUM(F102,H102,J102,L102,N102,P102,R102,T102,V102,X102,Z102,AB102,AD102,AF102))/10</f>
        <v>0.3</v>
      </c>
    </row>
    <row r="103" ht="13.65" customHeight="1">
      <c r="A103" s="3"/>
      <c r="B103" s="12">
        <v>38718</v>
      </c>
      <c r="C103" t="s" s="2">
        <v>216</v>
      </c>
      <c r="D103" t="s" s="6">
        <v>217</v>
      </c>
      <c r="E103" t="s" s="6">
        <v>10</v>
      </c>
      <c r="F103" s="13">
        <v>6</v>
      </c>
      <c r="G103" s="13">
        <v>6</v>
      </c>
      <c r="H103" s="13">
        <v>7</v>
      </c>
      <c r="I103" s="13">
        <v>7</v>
      </c>
      <c r="J103" s="3"/>
      <c r="K103" s="3"/>
      <c r="L103" s="13">
        <v>7</v>
      </c>
      <c r="M103" s="13">
        <v>7</v>
      </c>
      <c r="N103" s="3"/>
      <c r="O103" s="3"/>
      <c r="P103" s="13">
        <v>6</v>
      </c>
      <c r="Q103" s="13">
        <v>6</v>
      </c>
      <c r="R103" s="13">
        <v>7</v>
      </c>
      <c r="S103" s="13">
        <v>7</v>
      </c>
      <c r="T103" s="13">
        <v>5</v>
      </c>
      <c r="U103" s="13">
        <v>6</v>
      </c>
      <c r="V103" s="3"/>
      <c r="W103" s="3"/>
      <c r="X103" s="13">
        <v>8</v>
      </c>
      <c r="Y103" s="13">
        <v>8</v>
      </c>
      <c r="Z103" s="13">
        <v>7</v>
      </c>
      <c r="AA103" s="13">
        <v>7</v>
      </c>
      <c r="AB103" s="13">
        <v>6</v>
      </c>
      <c r="AC103" s="13">
        <v>7</v>
      </c>
      <c r="AD103" s="3"/>
      <c r="AE103" s="3"/>
      <c r="AF103" s="3"/>
      <c r="AG103" s="3"/>
      <c r="AH103" s="14">
        <f>AVERAGE(F103:AE103)</f>
        <v>6.66666666666667</v>
      </c>
      <c r="AI103" s="14">
        <v>6.66666666666667</v>
      </c>
      <c r="AJ103" s="14">
        <f>RANK(AI103,AI1:AI303)</f>
        <v>165</v>
      </c>
      <c r="AK103" s="3"/>
      <c r="AL103" s="13">
        <f>AVERAGE(F103,G103)</f>
        <v>6</v>
      </c>
      <c r="AM103" s="13">
        <f>RANK(AL103,AL1:AL303)</f>
        <v>199</v>
      </c>
      <c r="AN103" s="3"/>
      <c r="AO103" s="13">
        <f>AVERAGE(H103,I103)</f>
        <v>7</v>
      </c>
      <c r="AP103" s="13">
        <f>RANK(AO103,AO1:AO303)</f>
        <v>76</v>
      </c>
      <c r="AQ103" s="3"/>
      <c r="AR103" s="3"/>
      <c r="AS103" s="3"/>
      <c r="AT103" s="13">
        <f>AVERAGE(L103,M103)</f>
        <v>7</v>
      </c>
      <c r="AU103" s="13">
        <f>RANK(AT103,AT1:AT303)</f>
        <v>79</v>
      </c>
      <c r="AV103" s="3"/>
      <c r="AW103" s="13">
        <f>AVERAGE(P103,Q103)</f>
        <v>6</v>
      </c>
      <c r="AX103" s="13">
        <f>RANK(AW103,AW1:AW303)</f>
        <v>192</v>
      </c>
      <c r="AY103" s="3"/>
      <c r="AZ103" s="13">
        <f>AVERAGE(R103,S103)</f>
        <v>7</v>
      </c>
      <c r="BA103" s="13">
        <f>RANK(AZ103,AZ1:AZ303)</f>
        <v>72</v>
      </c>
      <c r="BB103" s="3"/>
      <c r="BC103" s="13">
        <f>AVERAGE(T103,U103)</f>
        <v>5.5</v>
      </c>
      <c r="BD103" s="13">
        <f>RANK(BC103,BC1:BC303)</f>
        <v>184</v>
      </c>
      <c r="BE103" s="3"/>
      <c r="BF103" s="3"/>
      <c r="BG103" s="3"/>
      <c r="BH103" s="3"/>
      <c r="BI103" s="13">
        <f>AVERAGE(X103,Y103)</f>
        <v>8</v>
      </c>
      <c r="BJ103" s="13">
        <f>RANK(BI103,BI1:BI303)</f>
        <v>18</v>
      </c>
      <c r="BK103" s="3"/>
      <c r="BL103" s="13">
        <f>AVERAGE(Z103,AA103)</f>
        <v>7</v>
      </c>
      <c r="BM103" s="13">
        <f>RANK(BL103,BL1:BL303)</f>
        <v>49</v>
      </c>
      <c r="BN103" s="13">
        <f>AVERAGE(AB103,AC103)</f>
        <v>6.5</v>
      </c>
      <c r="BO103" s="13">
        <f>RANK(BN103,BN1:BN303)</f>
        <v>125</v>
      </c>
      <c r="BP103" s="3"/>
      <c r="BQ103" s="3"/>
      <c r="BR103" s="3"/>
      <c r="BS103" s="3"/>
      <c r="BT103" s="3"/>
      <c r="BU103" s="3"/>
      <c r="BV103" s="15">
        <f>(SUM(G103,I103,K103,M103,O103,Q103,S103,U103,W103,Y103,AA103,AC103,AE103,AG103)-SUM(F103,H103,J103,L103,N103,P103,R103,T103,V103,X103,Z103,AB103,AD103,AF103))/9</f>
        <v>0.222222222222222</v>
      </c>
    </row>
    <row r="104" ht="13.65" customHeight="1">
      <c r="A104" s="3"/>
      <c r="B104" s="12">
        <v>38749</v>
      </c>
      <c r="C104" t="s" s="2">
        <v>218</v>
      </c>
      <c r="D104" t="s" s="6">
        <v>219</v>
      </c>
      <c r="E104" t="s" s="6">
        <v>11</v>
      </c>
      <c r="F104" s="13">
        <v>7</v>
      </c>
      <c r="G104" s="13">
        <v>8</v>
      </c>
      <c r="H104" s="13">
        <v>7</v>
      </c>
      <c r="I104" s="13">
        <v>7</v>
      </c>
      <c r="J104" s="3"/>
      <c r="K104" s="3"/>
      <c r="L104" s="3"/>
      <c r="M104" s="3"/>
      <c r="N104" s="3"/>
      <c r="O104" s="3"/>
      <c r="P104" s="13">
        <v>7</v>
      </c>
      <c r="Q104" s="13">
        <v>8</v>
      </c>
      <c r="R104" s="3"/>
      <c r="S104" s="3"/>
      <c r="T104" s="13">
        <v>8</v>
      </c>
      <c r="U104" s="13">
        <v>8</v>
      </c>
      <c r="V104" s="3"/>
      <c r="W104" s="3"/>
      <c r="X104" s="3"/>
      <c r="Y104" s="3"/>
      <c r="Z104" s="13">
        <v>7</v>
      </c>
      <c r="AA104" s="13">
        <v>8</v>
      </c>
      <c r="AB104" s="3"/>
      <c r="AC104" s="3"/>
      <c r="AD104" s="3"/>
      <c r="AE104" s="3"/>
      <c r="AF104" s="3"/>
      <c r="AG104" s="3"/>
      <c r="AH104" s="14">
        <f>AVERAGE(F104:AE104)</f>
        <v>7.5</v>
      </c>
      <c r="AI104" s="14">
        <v>7.5</v>
      </c>
      <c r="AJ104" s="14">
        <f>RANK(AI104,AI1:AI303)</f>
        <v>56</v>
      </c>
      <c r="AK104" s="3"/>
      <c r="AL104" s="13">
        <f>AVERAGE(F104,G104)</f>
        <v>7.5</v>
      </c>
      <c r="AM104" s="13">
        <f>RANK(AL104,AL1:AL303)</f>
        <v>81</v>
      </c>
      <c r="AN104" s="3"/>
      <c r="AO104" s="13">
        <f>AVERAGE(H104,I104)</f>
        <v>7</v>
      </c>
      <c r="AP104" s="13">
        <f>RANK(AO104,AO1:AO303)</f>
        <v>76</v>
      </c>
      <c r="AQ104" s="3"/>
      <c r="AR104" s="3"/>
      <c r="AS104" s="3"/>
      <c r="AT104" s="3"/>
      <c r="AU104" s="3"/>
      <c r="AV104" s="3"/>
      <c r="AW104" s="13">
        <f>AVERAGE(P104,Q104)</f>
        <v>7.5</v>
      </c>
      <c r="AX104" s="13">
        <f>RANK(AW104,AW1:AW303)</f>
        <v>95</v>
      </c>
      <c r="AY104" s="3"/>
      <c r="AZ104" s="3"/>
      <c r="BA104" s="3"/>
      <c r="BB104" s="3"/>
      <c r="BC104" s="13">
        <f>AVERAGE(T104,U104)</f>
        <v>8</v>
      </c>
      <c r="BD104" s="13">
        <f>RANK(BC104,BC1:BC303)</f>
        <v>24</v>
      </c>
      <c r="BE104" s="3"/>
      <c r="BF104" s="3"/>
      <c r="BG104" s="3"/>
      <c r="BH104" s="3"/>
      <c r="BI104" s="3"/>
      <c r="BJ104" s="3"/>
      <c r="BK104" s="3"/>
      <c r="BL104" s="13">
        <f>AVERAGE(Z104,AA104)</f>
        <v>7.5</v>
      </c>
      <c r="BM104" s="13">
        <f>RANK(BL104,BL1:BL303)</f>
        <v>38</v>
      </c>
      <c r="BN104" s="3"/>
      <c r="BO104" s="3"/>
      <c r="BP104" s="3"/>
      <c r="BQ104" s="3"/>
      <c r="BR104" s="3"/>
      <c r="BS104" s="3"/>
      <c r="BT104" s="3"/>
      <c r="BU104" s="3"/>
      <c r="BV104" s="15">
        <f>(SUM(G104,I104,K104,M104,O104,Q104,S104,U104,W104,Y104,AA104,AC104,AE104,AG104)-SUM(F104,H104,J104,L104,N104,P104,R104,T104,V104,X104,Z104,AB104,AD104,AF104))/5</f>
        <v>0.6</v>
      </c>
    </row>
    <row r="105" ht="13.65" customHeight="1">
      <c r="A105" s="3"/>
      <c r="B105" s="12">
        <v>38777</v>
      </c>
      <c r="C105" t="s" s="2">
        <v>220</v>
      </c>
      <c r="D105" t="s" s="6">
        <v>221</v>
      </c>
      <c r="E105" t="s" s="6">
        <v>4</v>
      </c>
      <c r="F105" s="13">
        <v>5</v>
      </c>
      <c r="G105" s="13">
        <v>4</v>
      </c>
      <c r="H105" s="13">
        <v>5</v>
      </c>
      <c r="I105" s="13">
        <v>5</v>
      </c>
      <c r="J105" s="13">
        <v>4</v>
      </c>
      <c r="K105" s="13">
        <v>4</v>
      </c>
      <c r="L105" s="13">
        <v>6</v>
      </c>
      <c r="M105" s="13">
        <v>6</v>
      </c>
      <c r="N105" s="3"/>
      <c r="O105" s="3"/>
      <c r="P105" s="3"/>
      <c r="Q105" s="3"/>
      <c r="R105" s="13">
        <v>5</v>
      </c>
      <c r="S105" s="13">
        <v>5</v>
      </c>
      <c r="T105" s="13">
        <v>4</v>
      </c>
      <c r="U105" s="13">
        <v>4</v>
      </c>
      <c r="V105" s="3"/>
      <c r="W105" s="3"/>
      <c r="X105" s="3"/>
      <c r="Y105" s="3"/>
      <c r="Z105" s="3"/>
      <c r="AA105" s="3"/>
      <c r="AB105" s="13">
        <v>6</v>
      </c>
      <c r="AC105" s="13">
        <v>6</v>
      </c>
      <c r="AD105" s="3"/>
      <c r="AE105" s="3"/>
      <c r="AF105" s="3"/>
      <c r="AG105" s="3"/>
      <c r="AH105" s="14">
        <f>AVERAGE(F105:AE105)</f>
        <v>4.92857142857143</v>
      </c>
      <c r="AI105" s="14">
        <v>4.9</v>
      </c>
      <c r="AJ105" s="14">
        <f>RANK(AI105,AI1:AI303)</f>
        <v>279</v>
      </c>
      <c r="AK105" s="3"/>
      <c r="AL105" s="13">
        <f>AVERAGE(F105,G105)</f>
        <v>4.5</v>
      </c>
      <c r="AM105" s="13">
        <f>RANK(AL105,AL1:AL303)</f>
        <v>251</v>
      </c>
      <c r="AN105" s="3"/>
      <c r="AO105" s="13">
        <f>AVERAGE(H105,I105)</f>
        <v>5</v>
      </c>
      <c r="AP105" s="13">
        <f>RANK(AO105,AO1:AO303)</f>
        <v>218</v>
      </c>
      <c r="AQ105" s="3"/>
      <c r="AR105" s="13">
        <f>AVERAGE(J105,K105)</f>
        <v>4</v>
      </c>
      <c r="AS105" s="13">
        <f>RANK(AR105,AR1:AR303)</f>
        <v>32</v>
      </c>
      <c r="AT105" s="13">
        <f>AVERAGE(L105,M105)</f>
        <v>6</v>
      </c>
      <c r="AU105" s="13">
        <f>RANK(AT105,AT1:AT303)</f>
        <v>134</v>
      </c>
      <c r="AV105" s="3"/>
      <c r="AW105" s="3"/>
      <c r="AX105" s="3"/>
      <c r="AY105" s="3"/>
      <c r="AZ105" s="13">
        <f>AVERAGE(R105,S105)</f>
        <v>5</v>
      </c>
      <c r="BA105" s="13">
        <f>RANK(AZ105,AZ1:AZ303)</f>
        <v>171</v>
      </c>
      <c r="BB105" s="3"/>
      <c r="BC105" s="13">
        <f>AVERAGE(T105,U105)</f>
        <v>4</v>
      </c>
      <c r="BD105" s="13">
        <f>RANK(BC105,BC1:BC303)</f>
        <v>259</v>
      </c>
      <c r="BE105" s="3"/>
      <c r="BF105" s="3"/>
      <c r="BG105" s="3"/>
      <c r="BH105" s="3"/>
      <c r="BI105" s="3"/>
      <c r="BJ105" s="3"/>
      <c r="BK105" s="3"/>
      <c r="BL105" s="3"/>
      <c r="BM105" s="3"/>
      <c r="BN105" s="13">
        <f>AVERAGE(AB105,AC105)</f>
        <v>6</v>
      </c>
      <c r="BO105" s="13">
        <f>RANK(BN105,BN1:BN303)</f>
        <v>158</v>
      </c>
      <c r="BP105" s="3"/>
      <c r="BQ105" s="3"/>
      <c r="BR105" s="3"/>
      <c r="BS105" s="3"/>
      <c r="BT105" s="3"/>
      <c r="BU105" s="3"/>
      <c r="BV105" s="15">
        <f>(SUM(G105,I105,K105,M105,O105,Q105,S105,U105,W105,Y105,AA105,AC105,AE105,AG105)-SUM(F105,H105,J105,L105,N105,P105,R105,T105,V105,X105,Z105,AB105,AD105,AF105))/7</f>
        <v>-0.142857142857143</v>
      </c>
    </row>
    <row r="106" ht="13.65" customHeight="1">
      <c r="A106" s="3"/>
      <c r="B106" s="12">
        <v>38808</v>
      </c>
      <c r="C106" t="s" s="2">
        <v>222</v>
      </c>
      <c r="D106" t="s" s="6">
        <v>223</v>
      </c>
      <c r="E106" t="s" s="6">
        <v>3</v>
      </c>
      <c r="F106" s="13">
        <v>6</v>
      </c>
      <c r="G106" s="13">
        <v>6</v>
      </c>
      <c r="H106" s="13">
        <v>6</v>
      </c>
      <c r="I106" s="13">
        <v>6</v>
      </c>
      <c r="J106" s="13">
        <v>6</v>
      </c>
      <c r="K106" s="13">
        <v>6</v>
      </c>
      <c r="L106" s="13">
        <v>8</v>
      </c>
      <c r="M106" s="13">
        <v>8</v>
      </c>
      <c r="N106" s="3"/>
      <c r="O106" s="3"/>
      <c r="P106" s="13">
        <v>8</v>
      </c>
      <c r="Q106" s="13">
        <v>8</v>
      </c>
      <c r="R106" s="13">
        <v>8</v>
      </c>
      <c r="S106" s="13">
        <v>8</v>
      </c>
      <c r="T106" s="13">
        <v>6</v>
      </c>
      <c r="U106" s="13">
        <v>6</v>
      </c>
      <c r="V106" s="3"/>
      <c r="W106" s="3"/>
      <c r="X106" s="3"/>
      <c r="Y106" s="3"/>
      <c r="Z106" s="3"/>
      <c r="AA106" s="3"/>
      <c r="AB106" s="13">
        <v>6</v>
      </c>
      <c r="AC106" s="13">
        <v>6</v>
      </c>
      <c r="AD106" s="3"/>
      <c r="AE106" s="3"/>
      <c r="AF106" s="3"/>
      <c r="AG106" s="3"/>
      <c r="AH106" s="14">
        <f>AVERAGE(F106:AE106)</f>
        <v>6.75</v>
      </c>
      <c r="AI106" s="14">
        <v>6.75</v>
      </c>
      <c r="AJ106" s="14">
        <f>RANK(AI106,AI1:AI303)</f>
        <v>157</v>
      </c>
      <c r="AK106" s="3"/>
      <c r="AL106" s="13">
        <f>AVERAGE(F106,G106)</f>
        <v>6</v>
      </c>
      <c r="AM106" s="13">
        <f>RANK(AL106,AL1:AL303)</f>
        <v>199</v>
      </c>
      <c r="AN106" s="3"/>
      <c r="AO106" s="13">
        <f>AVERAGE(H106,I106)</f>
        <v>6</v>
      </c>
      <c r="AP106" s="13">
        <f>RANK(AO106,AO1:AO303)</f>
        <v>156</v>
      </c>
      <c r="AQ106" s="3"/>
      <c r="AR106" s="13">
        <f>AVERAGE(J106,K106)</f>
        <v>6</v>
      </c>
      <c r="AS106" s="13">
        <f>RANK(AR106,AR1:AR303)</f>
        <v>17</v>
      </c>
      <c r="AT106" s="13">
        <f>AVERAGE(L106,M106)</f>
        <v>8</v>
      </c>
      <c r="AU106" s="13">
        <f>RANK(AT106,AT1:AT303)</f>
        <v>22</v>
      </c>
      <c r="AV106" s="3"/>
      <c r="AW106" s="13">
        <f>AVERAGE(P106,Q106)</f>
        <v>8</v>
      </c>
      <c r="AX106" s="13">
        <f>RANK(AW106,AW1:AW303)</f>
        <v>32</v>
      </c>
      <c r="AY106" s="3"/>
      <c r="AZ106" s="13">
        <f>AVERAGE(R106,S106)</f>
        <v>8</v>
      </c>
      <c r="BA106" s="13">
        <f>RANK(AZ106,AZ1:AZ303)</f>
        <v>19</v>
      </c>
      <c r="BB106" s="3"/>
      <c r="BC106" s="13">
        <f>AVERAGE(T106,U106)</f>
        <v>6</v>
      </c>
      <c r="BD106" s="13">
        <f>RANK(BC106,BC1:BC303)</f>
        <v>132</v>
      </c>
      <c r="BE106" s="3"/>
      <c r="BF106" s="3"/>
      <c r="BG106" s="3"/>
      <c r="BH106" s="3"/>
      <c r="BI106" s="3"/>
      <c r="BJ106" s="3"/>
      <c r="BK106" s="3"/>
      <c r="BL106" s="3"/>
      <c r="BM106" s="3"/>
      <c r="BN106" s="13">
        <f>AVERAGE(AB106,AC106)</f>
        <v>6</v>
      </c>
      <c r="BO106" s="13">
        <f>RANK(BN106,BN1:BN303)</f>
        <v>158</v>
      </c>
      <c r="BP106" s="3"/>
      <c r="BQ106" s="3"/>
      <c r="BR106" s="3"/>
      <c r="BS106" s="3"/>
      <c r="BT106" s="3"/>
      <c r="BU106" s="3"/>
      <c r="BV106" s="15">
        <f>(SUM(G106,I106,K106,M106,O106,Q106,S106,U106,W106,Y106,AA106,AC106,AE106,AG106)-SUM(F106,H106,J106,L106,N106,P106,R106,T106,V106,X106,Z106,AB106,AD106,AF106))/7</f>
        <v>0</v>
      </c>
    </row>
    <row r="107" ht="13.65" customHeight="1">
      <c r="A107" s="3"/>
      <c r="B107" s="12">
        <v>38838</v>
      </c>
      <c r="C107" t="s" s="2">
        <v>224</v>
      </c>
      <c r="D107" t="s" s="6">
        <v>225</v>
      </c>
      <c r="E107" t="s" s="6">
        <v>6</v>
      </c>
      <c r="F107" s="13">
        <v>8</v>
      </c>
      <c r="G107" s="13">
        <v>8</v>
      </c>
      <c r="H107" s="13">
        <v>9</v>
      </c>
      <c r="I107" s="13">
        <v>9</v>
      </c>
      <c r="J107" s="13">
        <v>7</v>
      </c>
      <c r="K107" s="13">
        <v>7</v>
      </c>
      <c r="L107" s="13">
        <v>6</v>
      </c>
      <c r="M107" s="13">
        <v>7</v>
      </c>
      <c r="N107" s="3"/>
      <c r="O107" s="3"/>
      <c r="P107" s="13">
        <v>7</v>
      </c>
      <c r="Q107" s="13">
        <v>8</v>
      </c>
      <c r="R107" s="13">
        <v>3</v>
      </c>
      <c r="S107" s="13">
        <v>3</v>
      </c>
      <c r="T107" s="13">
        <v>5</v>
      </c>
      <c r="U107" s="13">
        <v>6</v>
      </c>
      <c r="V107" s="3"/>
      <c r="W107" s="3"/>
      <c r="X107" s="13">
        <v>8</v>
      </c>
      <c r="Y107" s="13">
        <v>8</v>
      </c>
      <c r="Z107" s="13">
        <v>8</v>
      </c>
      <c r="AA107" s="13">
        <v>8</v>
      </c>
      <c r="AB107" s="13">
        <v>5</v>
      </c>
      <c r="AC107" s="13">
        <v>7</v>
      </c>
      <c r="AD107" s="3"/>
      <c r="AE107" s="3"/>
      <c r="AF107" s="3"/>
      <c r="AG107" s="3"/>
      <c r="AH107" s="14">
        <f>AVERAGE(F107:AE107)</f>
        <v>6.85</v>
      </c>
      <c r="AI107" s="14">
        <v>7.0625</v>
      </c>
      <c r="AJ107" s="14">
        <f>RANK(AI107,AI1:AI303)</f>
        <v>121</v>
      </c>
      <c r="AK107" s="3"/>
      <c r="AL107" s="13">
        <f>AVERAGE(F107,G107)</f>
        <v>8</v>
      </c>
      <c r="AM107" s="13">
        <f>RANK(AL107,AL1:AL303)</f>
        <v>34</v>
      </c>
      <c r="AN107" s="3"/>
      <c r="AO107" s="13">
        <f>AVERAGE(H107,I107)</f>
        <v>9</v>
      </c>
      <c r="AP107" s="13">
        <f>RANK(AO107,AO1:AO303)</f>
        <v>4</v>
      </c>
      <c r="AQ107" s="3"/>
      <c r="AR107" s="13">
        <f>AVERAGE(J107,K107)</f>
        <v>7</v>
      </c>
      <c r="AS107" s="13">
        <f>RANK(AR107,AR1:AR303)</f>
        <v>9</v>
      </c>
      <c r="AT107" s="13">
        <f>AVERAGE(L107,M107)</f>
        <v>6.5</v>
      </c>
      <c r="AU107" s="13">
        <f>RANK(AT107,AT1:AT303)</f>
        <v>121</v>
      </c>
      <c r="AV107" s="3"/>
      <c r="AW107" s="13">
        <f>AVERAGE(P107,Q107)</f>
        <v>7.5</v>
      </c>
      <c r="AX107" s="13">
        <f>RANK(AW107,AW1:AW303)</f>
        <v>95</v>
      </c>
      <c r="AY107" s="3"/>
      <c r="AZ107" s="13">
        <f>AVERAGE(R107,S107)</f>
        <v>3</v>
      </c>
      <c r="BA107" s="13">
        <f>RANK(AZ107,AZ1:AZ303)</f>
        <v>195</v>
      </c>
      <c r="BB107" s="3"/>
      <c r="BC107" s="13">
        <f>AVERAGE(T107,U107)</f>
        <v>5.5</v>
      </c>
      <c r="BD107" s="13">
        <f>RANK(BC107,BC1:BC303)</f>
        <v>184</v>
      </c>
      <c r="BE107" s="3"/>
      <c r="BF107" s="3"/>
      <c r="BG107" s="3"/>
      <c r="BH107" s="3"/>
      <c r="BI107" s="13">
        <f>AVERAGE(X107,Y107)</f>
        <v>8</v>
      </c>
      <c r="BJ107" s="13">
        <f>RANK(BI107,BI1:BI303)</f>
        <v>18</v>
      </c>
      <c r="BK107" s="3"/>
      <c r="BL107" s="13">
        <f>AVERAGE(Z107,AA107)</f>
        <v>8</v>
      </c>
      <c r="BM107" s="13">
        <f>RANK(BL107,BL1:BL303)</f>
        <v>20</v>
      </c>
      <c r="BN107" s="13">
        <f>AVERAGE(AB107,AC107)</f>
        <v>6</v>
      </c>
      <c r="BO107" s="13">
        <f>RANK(BN107,BN1:BN303)</f>
        <v>158</v>
      </c>
      <c r="BP107" s="3"/>
      <c r="BQ107" s="3"/>
      <c r="BR107" s="3"/>
      <c r="BS107" s="3"/>
      <c r="BT107" s="3"/>
      <c r="BU107" s="3"/>
      <c r="BV107" s="15">
        <f>(SUM(G107,I107,K107,M107,O107,Q107,S107,U107,W107,Y107,AA107,AC107,AE107,AG107)-SUM(F107,H107,J107,L107,N107,P107,R107,T107,V107,X107,Z107,AB107,AD107,AF107))/10</f>
        <v>0.5</v>
      </c>
    </row>
    <row r="108" ht="13.65" customHeight="1">
      <c r="A108" s="3"/>
      <c r="B108" s="12">
        <v>38869</v>
      </c>
      <c r="C108" t="s" s="2">
        <v>226</v>
      </c>
      <c r="D108" t="s" s="6">
        <v>227</v>
      </c>
      <c r="E108" t="s" s="6">
        <v>8</v>
      </c>
      <c r="F108" s="13">
        <v>8</v>
      </c>
      <c r="G108" s="13">
        <v>8</v>
      </c>
      <c r="H108" s="13">
        <v>6</v>
      </c>
      <c r="I108" s="13">
        <v>7</v>
      </c>
      <c r="J108" s="3"/>
      <c r="K108" s="3"/>
      <c r="L108" s="13">
        <v>7</v>
      </c>
      <c r="M108" s="13">
        <v>7</v>
      </c>
      <c r="N108" s="3"/>
      <c r="O108" s="3"/>
      <c r="P108" s="13">
        <v>7</v>
      </c>
      <c r="Q108" s="13">
        <v>8</v>
      </c>
      <c r="R108" s="13">
        <v>7</v>
      </c>
      <c r="S108" s="13">
        <v>8</v>
      </c>
      <c r="T108" s="13">
        <v>7</v>
      </c>
      <c r="U108" s="13">
        <v>8</v>
      </c>
      <c r="V108" s="3"/>
      <c r="W108" s="3"/>
      <c r="X108" s="13">
        <v>8</v>
      </c>
      <c r="Y108" s="13">
        <v>8</v>
      </c>
      <c r="Z108" s="13">
        <v>8</v>
      </c>
      <c r="AA108" s="13">
        <v>9</v>
      </c>
      <c r="AB108" s="13">
        <v>7</v>
      </c>
      <c r="AC108" s="13">
        <v>7</v>
      </c>
      <c r="AD108" s="3"/>
      <c r="AE108" s="3"/>
      <c r="AF108" s="3"/>
      <c r="AG108" s="3"/>
      <c r="AH108" s="14">
        <f>AVERAGE(F108:AE108)</f>
        <v>7.5</v>
      </c>
      <c r="AI108" s="14">
        <v>7.5</v>
      </c>
      <c r="AJ108" s="14">
        <f>RANK(AI108,AI1:AI303)</f>
        <v>56</v>
      </c>
      <c r="AK108" s="3"/>
      <c r="AL108" s="13">
        <f>AVERAGE(F108,G108)</f>
        <v>8</v>
      </c>
      <c r="AM108" s="13">
        <f>RANK(AL108,AL1:AL303)</f>
        <v>34</v>
      </c>
      <c r="AN108" s="3"/>
      <c r="AO108" s="13">
        <f>AVERAGE(H108,I108)</f>
        <v>6.5</v>
      </c>
      <c r="AP108" s="13">
        <f>RANK(AO108,AO1:AO303)</f>
        <v>137</v>
      </c>
      <c r="AQ108" s="3"/>
      <c r="AR108" s="3"/>
      <c r="AS108" s="3"/>
      <c r="AT108" s="13">
        <f>AVERAGE(L108,M108)</f>
        <v>7</v>
      </c>
      <c r="AU108" s="13">
        <f>RANK(AT108,AT1:AT303)</f>
        <v>79</v>
      </c>
      <c r="AV108" s="3"/>
      <c r="AW108" s="13">
        <f>AVERAGE(P108,Q108)</f>
        <v>7.5</v>
      </c>
      <c r="AX108" s="13">
        <f>RANK(AW108,AW1:AW303)</f>
        <v>95</v>
      </c>
      <c r="AY108" s="3"/>
      <c r="AZ108" s="13">
        <f>AVERAGE(R108,S108)</f>
        <v>7.5</v>
      </c>
      <c r="BA108" s="13">
        <f>RANK(AZ108,AZ1:AZ303)</f>
        <v>59</v>
      </c>
      <c r="BB108" s="3"/>
      <c r="BC108" s="13">
        <f>AVERAGE(T108,U108)</f>
        <v>7.5</v>
      </c>
      <c r="BD108" s="13">
        <f>RANK(BC108,BC1:BC303)</f>
        <v>47</v>
      </c>
      <c r="BE108" s="3"/>
      <c r="BF108" s="3"/>
      <c r="BG108" s="3"/>
      <c r="BH108" s="3"/>
      <c r="BI108" s="13">
        <f>AVERAGE(X108,Y108)</f>
        <v>8</v>
      </c>
      <c r="BJ108" s="13">
        <f>RANK(BI108,BI1:BI303)</f>
        <v>18</v>
      </c>
      <c r="BK108" s="3"/>
      <c r="BL108" s="13">
        <f>AVERAGE(Z108,AA108)</f>
        <v>8.5</v>
      </c>
      <c r="BM108" s="13">
        <f>RANK(BL108,BL1:BL303)</f>
        <v>8</v>
      </c>
      <c r="BN108" s="13">
        <f>AVERAGE(AB108,AC108)</f>
        <v>7</v>
      </c>
      <c r="BO108" s="13">
        <f>RANK(BN108,BN1:BN303)</f>
        <v>87</v>
      </c>
      <c r="BP108" s="3"/>
      <c r="BQ108" s="3"/>
      <c r="BR108" s="3"/>
      <c r="BS108" s="3"/>
      <c r="BT108" s="3"/>
      <c r="BU108" s="3"/>
      <c r="BV108" s="15">
        <f>(SUM(G108,I108,K108,M108,O108,Q108,S108,U108,W108,Y108,AA108,AC108,AE108,AG108)-SUM(F108,H108,J108,L108,N108,P108,R108,T108,V108,X108,Z108,AB108,AD108,AF108))/9</f>
        <v>0.555555555555556</v>
      </c>
    </row>
    <row r="109" ht="13.65" customHeight="1">
      <c r="A109" s="3"/>
      <c r="B109" s="12">
        <v>38899</v>
      </c>
      <c r="C109" t="s" s="2">
        <v>228</v>
      </c>
      <c r="D109" t="s" s="6">
        <v>229</v>
      </c>
      <c r="E109" t="s" s="6">
        <v>5</v>
      </c>
      <c r="F109" s="13">
        <v>7</v>
      </c>
      <c r="G109" s="13">
        <v>7</v>
      </c>
      <c r="H109" s="3"/>
      <c r="I109" s="3"/>
      <c r="J109" s="13">
        <v>7</v>
      </c>
      <c r="K109" s="13">
        <v>7</v>
      </c>
      <c r="L109" s="13">
        <v>6</v>
      </c>
      <c r="M109" s="13">
        <v>6</v>
      </c>
      <c r="N109" s="3"/>
      <c r="O109" s="3"/>
      <c r="P109" s="3"/>
      <c r="Q109" s="3"/>
      <c r="R109" s="3"/>
      <c r="S109" s="3"/>
      <c r="T109" s="13">
        <v>6</v>
      </c>
      <c r="U109" s="13">
        <v>6</v>
      </c>
      <c r="V109" s="3"/>
      <c r="W109" s="3"/>
      <c r="X109" s="13">
        <v>6</v>
      </c>
      <c r="Y109" s="13">
        <v>6</v>
      </c>
      <c r="Z109" s="3"/>
      <c r="AA109" s="3"/>
      <c r="AB109" s="13">
        <v>7</v>
      </c>
      <c r="AC109" s="13">
        <v>7</v>
      </c>
      <c r="AD109" s="3"/>
      <c r="AE109" s="3"/>
      <c r="AF109" s="3"/>
      <c r="AG109" s="3"/>
      <c r="AH109" s="14">
        <f>AVERAGE(F109:AE109)</f>
        <v>6.5</v>
      </c>
      <c r="AI109" s="14">
        <v>6.5</v>
      </c>
      <c r="AJ109" s="14">
        <f>RANK(AI109,AI1:AI303)</f>
        <v>182</v>
      </c>
      <c r="AK109" s="3"/>
      <c r="AL109" s="13">
        <f>AVERAGE(F109,G109)</f>
        <v>7</v>
      </c>
      <c r="AM109" s="13">
        <f>RANK(AL109,AL1:AL303)</f>
        <v>116</v>
      </c>
      <c r="AN109" s="3"/>
      <c r="AO109" s="3"/>
      <c r="AP109" s="3"/>
      <c r="AQ109" s="3"/>
      <c r="AR109" s="13">
        <f>AVERAGE(J109,K109)</f>
        <v>7</v>
      </c>
      <c r="AS109" s="13">
        <f>RANK(AR109,AR1:AR303)</f>
        <v>9</v>
      </c>
      <c r="AT109" s="13">
        <f>AVERAGE(L109,M109)</f>
        <v>6</v>
      </c>
      <c r="AU109" s="13">
        <f>RANK(AT109,AT1:AT303)</f>
        <v>134</v>
      </c>
      <c r="AV109" s="3"/>
      <c r="AW109" s="3"/>
      <c r="AX109" s="3"/>
      <c r="AY109" s="3"/>
      <c r="AZ109" s="3"/>
      <c r="BA109" s="3"/>
      <c r="BB109" s="3"/>
      <c r="BC109" s="13">
        <f>AVERAGE(T109,U109)</f>
        <v>6</v>
      </c>
      <c r="BD109" s="13">
        <f>RANK(BC109,BC1:BC303)</f>
        <v>132</v>
      </c>
      <c r="BE109" s="3"/>
      <c r="BF109" s="3"/>
      <c r="BG109" s="3"/>
      <c r="BH109" s="3"/>
      <c r="BI109" s="13">
        <f>AVERAGE(X109,Y109)</f>
        <v>6</v>
      </c>
      <c r="BJ109" s="13">
        <f>RANK(BI109,BI1:BI303)</f>
        <v>78</v>
      </c>
      <c r="BK109" s="3"/>
      <c r="BL109" s="3"/>
      <c r="BM109" s="3"/>
      <c r="BN109" s="13">
        <f>AVERAGE(AB109,AC109)</f>
        <v>7</v>
      </c>
      <c r="BO109" s="13">
        <f>RANK(BN109,BN1:BN303)</f>
        <v>87</v>
      </c>
      <c r="BP109" s="3"/>
      <c r="BQ109" s="3"/>
      <c r="BR109" s="3"/>
      <c r="BS109" s="3"/>
      <c r="BT109" s="3"/>
      <c r="BU109" s="3"/>
      <c r="BV109" s="15">
        <f>(SUM(G109,I109,K109,M109,O109,Q109,S109,U109,W109,Y109,AA109,AC109,AE109,AG109)-SUM(F109,H109,J109,L109,N109,P109,R109,T109,V109,X109,Z109,AB109,AD109,AF109))/7</f>
        <v>0</v>
      </c>
    </row>
    <row r="110" ht="13.65" customHeight="1">
      <c r="A110" s="3"/>
      <c r="B110" s="12">
        <v>38930</v>
      </c>
      <c r="C110" t="s" s="2">
        <v>230</v>
      </c>
      <c r="D110" t="s" s="6">
        <v>231</v>
      </c>
      <c r="E110" t="s" s="6">
        <v>7</v>
      </c>
      <c r="F110" s="13">
        <v>8</v>
      </c>
      <c r="G110" s="13">
        <v>9</v>
      </c>
      <c r="H110" s="13">
        <v>7</v>
      </c>
      <c r="I110" s="13">
        <v>7</v>
      </c>
      <c r="J110" s="13">
        <v>6</v>
      </c>
      <c r="K110" s="13">
        <v>6</v>
      </c>
      <c r="L110" s="3"/>
      <c r="M110" s="3"/>
      <c r="N110" s="3"/>
      <c r="O110" s="3"/>
      <c r="P110" s="13">
        <v>7</v>
      </c>
      <c r="Q110" s="13">
        <v>8</v>
      </c>
      <c r="R110" s="13">
        <v>5</v>
      </c>
      <c r="S110" s="13">
        <v>7</v>
      </c>
      <c r="T110" s="13">
        <v>8</v>
      </c>
      <c r="U110" s="13">
        <v>9</v>
      </c>
      <c r="V110" s="3"/>
      <c r="W110" s="3"/>
      <c r="X110" s="3"/>
      <c r="Y110" s="3"/>
      <c r="Z110" s="13">
        <v>7</v>
      </c>
      <c r="AA110" s="13">
        <v>8</v>
      </c>
      <c r="AB110" s="13">
        <v>8</v>
      </c>
      <c r="AC110" s="13">
        <v>8</v>
      </c>
      <c r="AD110" s="3"/>
      <c r="AE110" s="3"/>
      <c r="AF110" s="3"/>
      <c r="AG110" s="3"/>
      <c r="AH110" s="14">
        <f>AVERAGE(F110:AE110)</f>
        <v>7.375</v>
      </c>
      <c r="AI110" s="14">
        <v>7.41666666666667</v>
      </c>
      <c r="AJ110" s="14">
        <f>RANK(AI110,AI1:AI303)</f>
        <v>66</v>
      </c>
      <c r="AK110" s="3"/>
      <c r="AL110" s="13">
        <f>AVERAGE(F110,G110)</f>
        <v>8.5</v>
      </c>
      <c r="AM110" s="13">
        <f>RANK(AL110,AL1:AL303)</f>
        <v>16</v>
      </c>
      <c r="AN110" s="3"/>
      <c r="AO110" s="13">
        <f>AVERAGE(H110,I110)</f>
        <v>7</v>
      </c>
      <c r="AP110" s="13">
        <f>RANK(AO110,AO1:AO303)</f>
        <v>76</v>
      </c>
      <c r="AQ110" s="3"/>
      <c r="AR110" s="13">
        <f>AVERAGE(J110,K110)</f>
        <v>6</v>
      </c>
      <c r="AS110" s="13">
        <f>RANK(AR110,AR1:AR303)</f>
        <v>17</v>
      </c>
      <c r="AT110" s="3"/>
      <c r="AU110" s="3"/>
      <c r="AV110" s="3"/>
      <c r="AW110" s="13">
        <f>AVERAGE(P110,Q110)</f>
        <v>7.5</v>
      </c>
      <c r="AX110" s="13">
        <f>RANK(AW110,AW1:AW303)</f>
        <v>95</v>
      </c>
      <c r="AY110" s="3"/>
      <c r="AZ110" s="13">
        <f>AVERAGE(R110,S110)</f>
        <v>6</v>
      </c>
      <c r="BA110" s="13">
        <f>RANK(AZ110,AZ1:AZ303)</f>
        <v>129</v>
      </c>
      <c r="BB110" s="3"/>
      <c r="BC110" s="13">
        <f>AVERAGE(T110,U110)</f>
        <v>8.5</v>
      </c>
      <c r="BD110" s="13">
        <f>RANK(BC110,BC1:BC303)</f>
        <v>9</v>
      </c>
      <c r="BE110" s="3"/>
      <c r="BF110" s="3"/>
      <c r="BG110" s="3"/>
      <c r="BH110" s="3"/>
      <c r="BI110" s="3"/>
      <c r="BJ110" s="3"/>
      <c r="BK110" s="3"/>
      <c r="BL110" s="13">
        <f>AVERAGE(Z110,AA110)</f>
        <v>7.5</v>
      </c>
      <c r="BM110" s="13">
        <f>RANK(BL110,BL1:BL303)</f>
        <v>38</v>
      </c>
      <c r="BN110" s="13">
        <f>AVERAGE(AB110,AC110)</f>
        <v>8</v>
      </c>
      <c r="BO110" s="13">
        <f>RANK(BN110,BN1:BN303)</f>
        <v>25</v>
      </c>
      <c r="BP110" s="3"/>
      <c r="BQ110" s="3"/>
      <c r="BR110" s="3"/>
      <c r="BS110" s="3"/>
      <c r="BT110" s="3"/>
      <c r="BU110" s="3"/>
      <c r="BV110" s="15">
        <f>(SUM(G110,I110,K110,M110,O110,Q110,S110,U110,W110,Y110,AA110,AC110,AE110,AG110)-SUM(F110,H110,J110,L110,N110,P110,R110,T110,V110,X110,Z110,AB110,AD110,AF110))/8</f>
        <v>0.75</v>
      </c>
    </row>
    <row r="111" ht="13.65" customHeight="1">
      <c r="A111" s="3"/>
      <c r="B111" s="12">
        <v>38961</v>
      </c>
      <c r="C111" t="s" s="2">
        <v>232</v>
      </c>
      <c r="D111" t="s" s="6">
        <v>233</v>
      </c>
      <c r="E111" t="s" s="6">
        <v>12</v>
      </c>
      <c r="F111" s="13">
        <v>7</v>
      </c>
      <c r="G111" s="13">
        <v>7</v>
      </c>
      <c r="H111" s="13">
        <v>6</v>
      </c>
      <c r="I111" s="13">
        <v>7</v>
      </c>
      <c r="J111" s="13">
        <v>9</v>
      </c>
      <c r="K111" s="13">
        <v>9</v>
      </c>
      <c r="L111" s="13">
        <v>7</v>
      </c>
      <c r="M111" s="13">
        <v>7</v>
      </c>
      <c r="N111" s="3"/>
      <c r="O111" s="3"/>
      <c r="P111" s="13">
        <v>5</v>
      </c>
      <c r="Q111" s="13">
        <v>7</v>
      </c>
      <c r="R111" s="3"/>
      <c r="S111" s="3"/>
      <c r="T111" s="13">
        <v>6</v>
      </c>
      <c r="U111" s="13">
        <v>6</v>
      </c>
      <c r="V111" s="3"/>
      <c r="W111" s="3"/>
      <c r="X111" s="3"/>
      <c r="Y111" s="3"/>
      <c r="Z111" s="3"/>
      <c r="AA111" s="3"/>
      <c r="AB111" s="13">
        <v>7</v>
      </c>
      <c r="AC111" s="13">
        <v>8</v>
      </c>
      <c r="AD111" s="3"/>
      <c r="AE111" s="3"/>
      <c r="AF111" s="3"/>
      <c r="AG111" s="3"/>
      <c r="AH111" s="14">
        <f>AVERAGE(F111:AE111)</f>
        <v>7</v>
      </c>
      <c r="AI111" s="14">
        <v>6.8</v>
      </c>
      <c r="AJ111" s="14">
        <f>RANK(AI111,AI1:AI303)</f>
        <v>153</v>
      </c>
      <c r="AK111" s="3"/>
      <c r="AL111" s="13">
        <f>AVERAGE(F111,G111)</f>
        <v>7</v>
      </c>
      <c r="AM111" s="13">
        <f>RANK(AL111,AL1:AL303)</f>
        <v>116</v>
      </c>
      <c r="AN111" s="3"/>
      <c r="AO111" s="13">
        <f>AVERAGE(H111,I111)</f>
        <v>6.5</v>
      </c>
      <c r="AP111" s="13">
        <f>RANK(AO111,AO1:AO303)</f>
        <v>137</v>
      </c>
      <c r="AQ111" s="3"/>
      <c r="AR111" s="13">
        <f>AVERAGE(J111,K111)</f>
        <v>9</v>
      </c>
      <c r="AS111" s="13">
        <f>RANK(AR111,AR1:AR303)</f>
        <v>2</v>
      </c>
      <c r="AT111" s="13">
        <f>AVERAGE(L111,M111)</f>
        <v>7</v>
      </c>
      <c r="AU111" s="13">
        <f>RANK(AT111,AT1:AT303)</f>
        <v>79</v>
      </c>
      <c r="AV111" s="3"/>
      <c r="AW111" s="13">
        <f>AVERAGE(P111,Q111)</f>
        <v>6</v>
      </c>
      <c r="AX111" s="13">
        <f>RANK(AW111,AW1:AW303)</f>
        <v>192</v>
      </c>
      <c r="AY111" s="3"/>
      <c r="AZ111" s="3"/>
      <c r="BA111" s="3"/>
      <c r="BB111" s="3"/>
      <c r="BC111" s="13">
        <f>AVERAGE(T111,U111)</f>
        <v>6</v>
      </c>
      <c r="BD111" s="13">
        <f>RANK(BC111,BC1:BC303)</f>
        <v>132</v>
      </c>
      <c r="BE111" s="3"/>
      <c r="BF111" s="3"/>
      <c r="BG111" s="3"/>
      <c r="BH111" s="3"/>
      <c r="BI111" s="3"/>
      <c r="BJ111" s="3"/>
      <c r="BK111" s="3"/>
      <c r="BL111" s="3"/>
      <c r="BM111" s="3"/>
      <c r="BN111" s="13">
        <f>AVERAGE(AB111,AC111)</f>
        <v>7.5</v>
      </c>
      <c r="BO111" s="13">
        <f>RANK(BN111,BN1:BN303)</f>
        <v>61</v>
      </c>
      <c r="BP111" s="3"/>
      <c r="BQ111" s="3"/>
      <c r="BR111" s="3"/>
      <c r="BS111" s="3"/>
      <c r="BT111" s="3"/>
      <c r="BU111" s="3"/>
      <c r="BV111" s="15">
        <f>(SUM(G111,I111,K111,M111,O111,Q111,S111,U111,W111,Y111,AA111,AC111,AE111,AG111)-SUM(F111,H111,J111,L111,N111,P111,R111,T111,V111,X111,Z111,AB111,AD111,AF111))/7</f>
        <v>0.571428571428571</v>
      </c>
    </row>
    <row r="112" ht="13.65" customHeight="1">
      <c r="A112" s="3"/>
      <c r="B112" s="12">
        <v>39022</v>
      </c>
      <c r="C112" t="s" s="2">
        <v>234</v>
      </c>
      <c r="D112" t="s" s="6">
        <v>235</v>
      </c>
      <c r="E112" t="s" s="6">
        <v>2</v>
      </c>
      <c r="F112" s="13">
        <v>9</v>
      </c>
      <c r="G112" s="13">
        <v>9</v>
      </c>
      <c r="H112" s="13">
        <v>9</v>
      </c>
      <c r="I112" s="13">
        <v>9</v>
      </c>
      <c r="J112" s="13">
        <v>6</v>
      </c>
      <c r="K112" s="13">
        <v>6</v>
      </c>
      <c r="L112" s="13">
        <v>7</v>
      </c>
      <c r="M112" s="13">
        <v>7</v>
      </c>
      <c r="N112" s="3"/>
      <c r="O112" s="3"/>
      <c r="P112" s="13">
        <v>8</v>
      </c>
      <c r="Q112" s="13">
        <v>8</v>
      </c>
      <c r="R112" s="13">
        <v>7</v>
      </c>
      <c r="S112" s="13">
        <v>7</v>
      </c>
      <c r="T112" s="13">
        <v>6</v>
      </c>
      <c r="U112" s="13">
        <v>7</v>
      </c>
      <c r="V112" s="3"/>
      <c r="W112" s="3"/>
      <c r="X112" s="13">
        <v>8</v>
      </c>
      <c r="Y112" s="13">
        <v>8</v>
      </c>
      <c r="Z112" s="13">
        <v>8</v>
      </c>
      <c r="AA112" s="13">
        <v>8</v>
      </c>
      <c r="AB112" s="13">
        <v>8</v>
      </c>
      <c r="AC112" s="13">
        <v>8</v>
      </c>
      <c r="AD112" s="3"/>
      <c r="AE112" s="3"/>
      <c r="AF112" s="3"/>
      <c r="AG112" s="3"/>
      <c r="AH112" s="14">
        <f>AVERAGE(F112:AE112)</f>
        <v>7.65</v>
      </c>
      <c r="AI112" s="14">
        <v>7.6875</v>
      </c>
      <c r="AJ112" s="14">
        <f>RANK(AI112,AI1:AI303)</f>
        <v>42</v>
      </c>
      <c r="AK112" s="3"/>
      <c r="AL112" s="13">
        <f>AVERAGE(F112,G112)</f>
        <v>9</v>
      </c>
      <c r="AM112" s="13">
        <f>RANK(AL112,AL1:AL303)</f>
        <v>4</v>
      </c>
      <c r="AN112" s="3"/>
      <c r="AO112" s="13">
        <f>AVERAGE(H112,I112)</f>
        <v>9</v>
      </c>
      <c r="AP112" s="13">
        <f>RANK(AO112,AO1:AO303)</f>
        <v>4</v>
      </c>
      <c r="AQ112" s="3"/>
      <c r="AR112" s="13">
        <f>AVERAGE(J112,K112)</f>
        <v>6</v>
      </c>
      <c r="AS112" s="13">
        <f>RANK(AR112,AR1:AR303)</f>
        <v>17</v>
      </c>
      <c r="AT112" s="13">
        <f>AVERAGE(L112,M112)</f>
        <v>7</v>
      </c>
      <c r="AU112" s="13">
        <f>RANK(AT112,AT1:AT303)</f>
        <v>79</v>
      </c>
      <c r="AV112" s="3"/>
      <c r="AW112" s="13">
        <f>AVERAGE(P112,Q112)</f>
        <v>8</v>
      </c>
      <c r="AX112" s="13">
        <f>RANK(AW112,AW1:AW303)</f>
        <v>32</v>
      </c>
      <c r="AY112" s="3"/>
      <c r="AZ112" s="13">
        <f>AVERAGE(R112,S112)</f>
        <v>7</v>
      </c>
      <c r="BA112" s="13">
        <f>RANK(AZ112,AZ1:AZ303)</f>
        <v>72</v>
      </c>
      <c r="BB112" s="3"/>
      <c r="BC112" s="13">
        <f>AVERAGE(T112,U112)</f>
        <v>6.5</v>
      </c>
      <c r="BD112" s="13">
        <f>RANK(BC112,BC1:BC303)</f>
        <v>106</v>
      </c>
      <c r="BE112" s="3"/>
      <c r="BF112" s="3"/>
      <c r="BG112" s="3"/>
      <c r="BH112" s="3"/>
      <c r="BI112" s="13">
        <f>AVERAGE(X112,Y112)</f>
        <v>8</v>
      </c>
      <c r="BJ112" s="13">
        <f>RANK(BI112,BI1:BI303)</f>
        <v>18</v>
      </c>
      <c r="BK112" s="3"/>
      <c r="BL112" s="13">
        <f>AVERAGE(Z112,AA112)</f>
        <v>8</v>
      </c>
      <c r="BM112" s="13">
        <f>RANK(BL112,BL1:BL303)</f>
        <v>20</v>
      </c>
      <c r="BN112" s="13">
        <f>AVERAGE(AB112,AC112)</f>
        <v>8</v>
      </c>
      <c r="BO112" s="13">
        <f>RANK(BN112,BN1:BN303)</f>
        <v>25</v>
      </c>
      <c r="BP112" s="3"/>
      <c r="BQ112" s="3"/>
      <c r="BR112" s="3"/>
      <c r="BS112" s="3"/>
      <c r="BT112" s="3"/>
      <c r="BU112" s="3"/>
      <c r="BV112" s="15">
        <f>(SUM(G112,I112,K112,M112,O112,Q112,S112,U112,W112,Y112,AA112,AC112,AE112,AG112)-SUM(F112,H112,J112,L112,N112,P112,R112,T112,V112,X112,Z112,AB112,AD112,AF112))/7</f>
        <v>0.142857142857143</v>
      </c>
    </row>
    <row r="113" ht="13.65" customHeight="1">
      <c r="A113" s="3"/>
      <c r="B113" s="12">
        <v>39083</v>
      </c>
      <c r="C113" t="s" s="2">
        <v>236</v>
      </c>
      <c r="D113" t="s" s="6">
        <v>237</v>
      </c>
      <c r="E113" t="s" s="6">
        <v>10</v>
      </c>
      <c r="F113" s="13">
        <v>9</v>
      </c>
      <c r="G113" s="13">
        <v>9</v>
      </c>
      <c r="H113" s="13">
        <v>6</v>
      </c>
      <c r="I113" s="13">
        <v>6</v>
      </c>
      <c r="J113" s="3"/>
      <c r="K113" s="3"/>
      <c r="L113" s="13">
        <v>6</v>
      </c>
      <c r="M113" s="13">
        <v>7</v>
      </c>
      <c r="N113" s="3"/>
      <c r="O113" s="3"/>
      <c r="P113" s="13">
        <v>7</v>
      </c>
      <c r="Q113" s="13">
        <v>8</v>
      </c>
      <c r="R113" s="13">
        <v>6</v>
      </c>
      <c r="S113" s="13">
        <v>7</v>
      </c>
      <c r="T113" s="13">
        <v>6</v>
      </c>
      <c r="U113" s="13">
        <v>7</v>
      </c>
      <c r="V113" s="3"/>
      <c r="W113" s="3"/>
      <c r="X113" s="13">
        <v>9</v>
      </c>
      <c r="Y113" s="13">
        <v>9</v>
      </c>
      <c r="Z113" s="13">
        <v>9</v>
      </c>
      <c r="AA113" s="13">
        <v>9</v>
      </c>
      <c r="AB113" s="13">
        <v>8</v>
      </c>
      <c r="AC113" s="13">
        <v>8</v>
      </c>
      <c r="AD113" s="3"/>
      <c r="AE113" s="3"/>
      <c r="AF113" s="3"/>
      <c r="AG113" s="3"/>
      <c r="AH113" s="14">
        <f>AVERAGE(F113:AE113)</f>
        <v>7.55555555555556</v>
      </c>
      <c r="AI113" s="14">
        <v>7.55555555555556</v>
      </c>
      <c r="AJ113" s="14">
        <f>RANK(AI113,AI1:AI303)</f>
        <v>55</v>
      </c>
      <c r="AK113" s="3"/>
      <c r="AL113" s="13">
        <f>AVERAGE(F113,G113)</f>
        <v>9</v>
      </c>
      <c r="AM113" s="13">
        <f>RANK(AL113,AL1:AL303)</f>
        <v>4</v>
      </c>
      <c r="AN113" s="3"/>
      <c r="AO113" s="13">
        <f>AVERAGE(H113,I113)</f>
        <v>6</v>
      </c>
      <c r="AP113" s="13">
        <f>RANK(AO113,AO1:AO303)</f>
        <v>156</v>
      </c>
      <c r="AQ113" s="3"/>
      <c r="AR113" s="3"/>
      <c r="AS113" s="3"/>
      <c r="AT113" s="13">
        <f>AVERAGE(L113,M113)</f>
        <v>6.5</v>
      </c>
      <c r="AU113" s="13">
        <f>RANK(AT113,AT1:AT303)</f>
        <v>121</v>
      </c>
      <c r="AV113" s="3"/>
      <c r="AW113" s="13">
        <f>AVERAGE(P113,Q113)</f>
        <v>7.5</v>
      </c>
      <c r="AX113" s="13">
        <f>RANK(AW113,AW1:AW303)</f>
        <v>95</v>
      </c>
      <c r="AY113" s="3"/>
      <c r="AZ113" s="13">
        <f>AVERAGE(R113,S113)</f>
        <v>6.5</v>
      </c>
      <c r="BA113" s="13">
        <f>RANK(AZ113,AZ1:AZ303)</f>
        <v>113</v>
      </c>
      <c r="BB113" s="3"/>
      <c r="BC113" s="13">
        <f>AVERAGE(T113,U113)</f>
        <v>6.5</v>
      </c>
      <c r="BD113" s="13">
        <f>RANK(BC113,BC1:BC303)</f>
        <v>106</v>
      </c>
      <c r="BE113" s="3"/>
      <c r="BF113" s="3"/>
      <c r="BG113" s="3"/>
      <c r="BH113" s="3"/>
      <c r="BI113" s="13">
        <f>AVERAGE(X113,Y113)</f>
        <v>9</v>
      </c>
      <c r="BJ113" s="13">
        <f>RANK(BI113,BI1:BI303)</f>
        <v>3</v>
      </c>
      <c r="BK113" s="3"/>
      <c r="BL113" s="13">
        <f>AVERAGE(Z113,AA113)</f>
        <v>9</v>
      </c>
      <c r="BM113" s="13">
        <f>RANK(BL113,BL1:BL303)</f>
        <v>5</v>
      </c>
      <c r="BN113" s="13">
        <f>AVERAGE(AB113,AC113)</f>
        <v>8</v>
      </c>
      <c r="BO113" s="13">
        <f>RANK(BN113,BN1:BN303)</f>
        <v>25</v>
      </c>
      <c r="BP113" s="3"/>
      <c r="BQ113" s="3"/>
      <c r="BR113" s="3"/>
      <c r="BS113" s="3"/>
      <c r="BT113" s="3"/>
      <c r="BU113" s="3"/>
      <c r="BV113" s="15">
        <f>(SUM(G113,I113,K113,M113,O113,Q113,S113,U113,W113,Y113,AA113,AC113,AE113,AG113)-SUM(F113,H113,J113,L113,N113,P113,R113,T113,V113,X113,Z113,AB113,AD113,AF113))/9</f>
        <v>0.444444444444444</v>
      </c>
    </row>
    <row r="114" ht="13.65" customHeight="1">
      <c r="A114" s="3"/>
      <c r="B114" s="12">
        <v>39114</v>
      </c>
      <c r="C114" t="s" s="2">
        <v>238</v>
      </c>
      <c r="D114" t="s" s="6">
        <v>239</v>
      </c>
      <c r="E114" t="s" s="6">
        <v>11</v>
      </c>
      <c r="F114" s="13">
        <v>7</v>
      </c>
      <c r="G114" s="13">
        <v>7</v>
      </c>
      <c r="H114" s="13">
        <v>8</v>
      </c>
      <c r="I114" s="13">
        <v>8</v>
      </c>
      <c r="J114" s="13">
        <v>6</v>
      </c>
      <c r="K114" s="13">
        <v>7</v>
      </c>
      <c r="L114" s="13">
        <v>8</v>
      </c>
      <c r="M114" s="13">
        <v>8</v>
      </c>
      <c r="N114" s="3"/>
      <c r="O114" s="3"/>
      <c r="P114" s="3"/>
      <c r="Q114" s="3"/>
      <c r="R114" s="13">
        <v>6</v>
      </c>
      <c r="S114" s="13">
        <v>6</v>
      </c>
      <c r="T114" s="13">
        <v>7</v>
      </c>
      <c r="U114" s="13">
        <v>8</v>
      </c>
      <c r="V114" s="3"/>
      <c r="W114" s="3"/>
      <c r="X114" s="13">
        <v>6</v>
      </c>
      <c r="Y114" s="13">
        <v>8</v>
      </c>
      <c r="Z114" s="13">
        <v>7</v>
      </c>
      <c r="AA114" s="13">
        <v>8</v>
      </c>
      <c r="AB114" s="3"/>
      <c r="AC114" s="3"/>
      <c r="AD114" s="3"/>
      <c r="AE114" s="3"/>
      <c r="AF114" s="3"/>
      <c r="AG114" s="3"/>
      <c r="AH114" s="14">
        <f>AVERAGE(F114:AE114)</f>
        <v>7.1875</v>
      </c>
      <c r="AI114" s="14">
        <v>7.25</v>
      </c>
      <c r="AJ114" s="14">
        <f>RANK(AI114,AI1:AI303)</f>
        <v>81</v>
      </c>
      <c r="AK114" s="3"/>
      <c r="AL114" s="13">
        <f>AVERAGE(F114,G114)</f>
        <v>7</v>
      </c>
      <c r="AM114" s="13">
        <f>RANK(AL114,AL1:AL303)</f>
        <v>116</v>
      </c>
      <c r="AN114" s="3"/>
      <c r="AO114" s="13">
        <f>AVERAGE(H114,I114)</f>
        <v>8</v>
      </c>
      <c r="AP114" s="13">
        <f>RANK(AO114,AO1:AO303)</f>
        <v>24</v>
      </c>
      <c r="AQ114" s="3"/>
      <c r="AR114" s="13">
        <f>AVERAGE(J114,K114)</f>
        <v>6.5</v>
      </c>
      <c r="AS114" s="13">
        <f>RANK(AR114,AR1:AR303)</f>
        <v>12</v>
      </c>
      <c r="AT114" s="13">
        <f>AVERAGE(L114,M114)</f>
        <v>8</v>
      </c>
      <c r="AU114" s="13">
        <f>RANK(AT114,AT1:AT303)</f>
        <v>22</v>
      </c>
      <c r="AV114" s="3"/>
      <c r="AW114" s="3"/>
      <c r="AX114" s="3"/>
      <c r="AY114" s="3"/>
      <c r="AZ114" s="13">
        <f>AVERAGE(R114,S114)</f>
        <v>6</v>
      </c>
      <c r="BA114" s="13">
        <f>RANK(AZ114,AZ1:AZ303)</f>
        <v>129</v>
      </c>
      <c r="BB114" s="3"/>
      <c r="BC114" s="13">
        <f>AVERAGE(T114,U114)</f>
        <v>7.5</v>
      </c>
      <c r="BD114" s="13">
        <f>RANK(BC114,BC1:BC303)</f>
        <v>47</v>
      </c>
      <c r="BE114" s="3"/>
      <c r="BF114" s="3"/>
      <c r="BG114" s="3"/>
      <c r="BH114" s="3"/>
      <c r="BI114" s="13">
        <f>AVERAGE(X114,Y114)</f>
        <v>7</v>
      </c>
      <c r="BJ114" s="13">
        <f>RANK(BI114,BI1:BI303)</f>
        <v>48</v>
      </c>
      <c r="BK114" s="3"/>
      <c r="BL114" s="13">
        <f>AVERAGE(Z114,AA114)</f>
        <v>7.5</v>
      </c>
      <c r="BM114" s="13">
        <f>RANK(BL114,BL1:BL303)</f>
        <v>38</v>
      </c>
      <c r="BN114" s="3"/>
      <c r="BO114" s="3"/>
      <c r="BP114" s="3"/>
      <c r="BQ114" s="3"/>
      <c r="BR114" s="3"/>
      <c r="BS114" s="3"/>
      <c r="BT114" s="3"/>
      <c r="BU114" s="3"/>
      <c r="BV114" s="15">
        <f>(SUM(G114,I114,K114,M114,O114,Q114,S114,U114,W114,Y114,AA114,AC114,AE114,AG114)-SUM(F114,H114,J114,L114,N114,P114,R114,T114,V114,X114,Z114,AB114,AD114,AF114))/8</f>
        <v>0.625</v>
      </c>
    </row>
    <row r="115" ht="13.65" customHeight="1">
      <c r="A115" s="3"/>
      <c r="B115" s="12">
        <v>39142</v>
      </c>
      <c r="C115" t="s" s="2">
        <v>240</v>
      </c>
      <c r="D115" t="s" s="6">
        <v>241</v>
      </c>
      <c r="E115" t="s" s="6">
        <v>4</v>
      </c>
      <c r="F115" s="3"/>
      <c r="G115" s="3"/>
      <c r="H115" s="3"/>
      <c r="I115" s="3"/>
      <c r="J115" s="13">
        <v>8</v>
      </c>
      <c r="K115" s="13">
        <v>8</v>
      </c>
      <c r="L115" s="13">
        <v>6</v>
      </c>
      <c r="M115" s="13">
        <v>7</v>
      </c>
      <c r="N115" s="3"/>
      <c r="O115" s="3"/>
      <c r="P115" s="3"/>
      <c r="Q115" s="3"/>
      <c r="R115" s="3"/>
      <c r="S115" s="3"/>
      <c r="T115" s="13">
        <v>6</v>
      </c>
      <c r="U115" s="13">
        <v>7</v>
      </c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14">
        <f>AVERAGE(F115:AE115)</f>
        <v>7</v>
      </c>
      <c r="AI115" s="14">
        <v>6.5</v>
      </c>
      <c r="AJ115" s="14">
        <f>RANK(AI115,AI1:AI303)</f>
        <v>182</v>
      </c>
      <c r="AK115" s="3"/>
      <c r="AL115" s="3"/>
      <c r="AM115" s="3"/>
      <c r="AN115" s="3"/>
      <c r="AO115" s="3"/>
      <c r="AP115" s="3"/>
      <c r="AQ115" s="3"/>
      <c r="AR115" s="13">
        <f>AVERAGE(J115,K115)</f>
        <v>8</v>
      </c>
      <c r="AS115" s="13">
        <f>RANK(AR115,AR1:AR303)</f>
        <v>4</v>
      </c>
      <c r="AT115" s="13">
        <f>AVERAGE(L115,M115)</f>
        <v>6.5</v>
      </c>
      <c r="AU115" s="13">
        <f>RANK(AT115,AT1:AT303)</f>
        <v>121</v>
      </c>
      <c r="AV115" s="3"/>
      <c r="AW115" s="3"/>
      <c r="AX115" s="3"/>
      <c r="AY115" s="3"/>
      <c r="AZ115" s="3"/>
      <c r="BA115" s="3"/>
      <c r="BB115" s="3"/>
      <c r="BC115" s="13">
        <f>AVERAGE(T115,U115)</f>
        <v>6.5</v>
      </c>
      <c r="BD115" s="13">
        <f>RANK(BC115,BC1:BC303)</f>
        <v>106</v>
      </c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15">
        <f>(SUM(G115,I115,K115,M115,O115,Q115,S115,U115,W115,Y115,AA115,AC115,AE115,AG115)-SUM(F115,H115,J115,L115,N115,P115,R115,T115,V115,X115,Z115,AB115,AD115,AF115))/3</f>
        <v>0.666666666666667</v>
      </c>
    </row>
    <row r="116" ht="13.65" customHeight="1">
      <c r="A116" s="3"/>
      <c r="B116" s="12">
        <v>39209</v>
      </c>
      <c r="C116" t="s" s="2">
        <v>242</v>
      </c>
      <c r="D116" t="s" s="6">
        <v>243</v>
      </c>
      <c r="E116" t="s" s="6">
        <v>3</v>
      </c>
      <c r="F116" s="3"/>
      <c r="G116" s="3"/>
      <c r="H116" s="13">
        <v>7</v>
      </c>
      <c r="I116" s="13">
        <v>8</v>
      </c>
      <c r="J116" s="3"/>
      <c r="K116" s="3"/>
      <c r="L116" s="13">
        <v>9</v>
      </c>
      <c r="M116" s="13">
        <v>9</v>
      </c>
      <c r="N116" s="3"/>
      <c r="O116" s="3"/>
      <c r="P116" s="13">
        <v>8</v>
      </c>
      <c r="Q116" s="13">
        <v>8</v>
      </c>
      <c r="R116" s="13">
        <v>8</v>
      </c>
      <c r="S116" s="13">
        <v>8</v>
      </c>
      <c r="T116" s="13">
        <v>6</v>
      </c>
      <c r="U116" s="13">
        <v>6</v>
      </c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14">
        <f>AVERAGE(F116:AE116)</f>
        <v>7.7</v>
      </c>
      <c r="AI116" s="14">
        <v>7.83333333333333</v>
      </c>
      <c r="AJ116" s="14">
        <f>RANK(AI116,AI1:AI303)</f>
        <v>29</v>
      </c>
      <c r="AK116" s="3"/>
      <c r="AL116" s="3"/>
      <c r="AM116" s="3"/>
      <c r="AN116" s="3"/>
      <c r="AO116" s="13">
        <f>AVERAGE(H116,I116)</f>
        <v>7.5</v>
      </c>
      <c r="AP116" s="13">
        <f>RANK(AO116,AO1:AO303)</f>
        <v>64</v>
      </c>
      <c r="AQ116" s="3"/>
      <c r="AR116" s="3"/>
      <c r="AS116" s="3"/>
      <c r="AT116" s="13">
        <f>AVERAGE(L116,M116)</f>
        <v>9</v>
      </c>
      <c r="AU116" s="13">
        <f>RANK(AT116,AT1:AT303)</f>
        <v>1</v>
      </c>
      <c r="AV116" s="3"/>
      <c r="AW116" s="13">
        <f>AVERAGE(P116,Q116)</f>
        <v>8</v>
      </c>
      <c r="AX116" s="13">
        <f>RANK(AW116,AW1:AW303)</f>
        <v>32</v>
      </c>
      <c r="AY116" s="3"/>
      <c r="AZ116" s="13">
        <f>AVERAGE(R116,S116)</f>
        <v>8</v>
      </c>
      <c r="BA116" s="13">
        <f>RANK(AZ116,AZ1:AZ303)</f>
        <v>19</v>
      </c>
      <c r="BB116" s="3"/>
      <c r="BC116" s="13">
        <f>AVERAGE(T116,U116)</f>
        <v>6</v>
      </c>
      <c r="BD116" s="13">
        <f>RANK(BC116,BC1:BC303)</f>
        <v>132</v>
      </c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15">
        <f>(SUM(G116,I116,K116,M116,O116,Q116,S116,U116,W116,Y116,AA116,AC116,AE116,AG116)-SUM(F116,H116,J116,L116,N116,P116,R116,T116,V116,X116,Z116,AB116,AD116,AF116))/5</f>
        <v>0.2</v>
      </c>
    </row>
    <row r="117" ht="13.65" customHeight="1">
      <c r="A117" s="3"/>
      <c r="B117" s="12">
        <v>39240</v>
      </c>
      <c r="C117" t="s" s="2">
        <v>244</v>
      </c>
      <c r="D117" t="s" s="6">
        <v>30</v>
      </c>
      <c r="E117" t="s" s="6">
        <v>6</v>
      </c>
      <c r="F117" s="13">
        <v>7</v>
      </c>
      <c r="G117" s="13">
        <v>8</v>
      </c>
      <c r="H117" s="13">
        <v>6</v>
      </c>
      <c r="I117" s="13">
        <v>6</v>
      </c>
      <c r="J117" s="13">
        <v>7</v>
      </c>
      <c r="K117" s="13">
        <v>8</v>
      </c>
      <c r="L117" s="13">
        <v>9</v>
      </c>
      <c r="M117" s="13">
        <v>9</v>
      </c>
      <c r="N117" s="3"/>
      <c r="O117" s="3"/>
      <c r="P117" s="13">
        <v>8</v>
      </c>
      <c r="Q117" s="13">
        <v>9</v>
      </c>
      <c r="R117" s="13">
        <v>7</v>
      </c>
      <c r="S117" s="13">
        <v>7</v>
      </c>
      <c r="T117" s="13">
        <v>9</v>
      </c>
      <c r="U117" s="13">
        <v>9</v>
      </c>
      <c r="V117" s="3"/>
      <c r="W117" s="3"/>
      <c r="X117" s="13">
        <v>7</v>
      </c>
      <c r="Y117" s="13">
        <v>8</v>
      </c>
      <c r="Z117" s="13">
        <v>5</v>
      </c>
      <c r="AA117" s="13">
        <v>6</v>
      </c>
      <c r="AB117" s="3"/>
      <c r="AC117" s="3"/>
      <c r="AD117" s="3"/>
      <c r="AE117" s="3"/>
      <c r="AF117" s="3"/>
      <c r="AG117" s="3"/>
      <c r="AH117" s="14">
        <f>AVERAGE(F117:AE117)</f>
        <v>7.5</v>
      </c>
      <c r="AI117" s="14">
        <v>7.5</v>
      </c>
      <c r="AJ117" s="14">
        <f>RANK(AI117,AI1:AI303)</f>
        <v>56</v>
      </c>
      <c r="AK117" s="3"/>
      <c r="AL117" s="13">
        <f>AVERAGE(F117,G117)</f>
        <v>7.5</v>
      </c>
      <c r="AM117" s="13">
        <f>RANK(AL117,AL1:AL303)</f>
        <v>81</v>
      </c>
      <c r="AN117" s="3"/>
      <c r="AO117" s="13">
        <f>AVERAGE(H117,I117)</f>
        <v>6</v>
      </c>
      <c r="AP117" s="13">
        <f>RANK(AO117,AO1:AO303)</f>
        <v>156</v>
      </c>
      <c r="AQ117" s="3"/>
      <c r="AR117" s="13">
        <f>AVERAGE(J117,K117)</f>
        <v>7.5</v>
      </c>
      <c r="AS117" s="13">
        <f>RANK(AR117,AR1:AR303)</f>
        <v>8</v>
      </c>
      <c r="AT117" s="13">
        <f>AVERAGE(L117,M117)</f>
        <v>9</v>
      </c>
      <c r="AU117" s="13">
        <f>RANK(AT117,AT1:AT303)</f>
        <v>1</v>
      </c>
      <c r="AV117" s="3"/>
      <c r="AW117" s="13">
        <f>AVERAGE(P117,Q117)</f>
        <v>8.5</v>
      </c>
      <c r="AX117" s="13">
        <f>RANK(AW117,AW1:AW303)</f>
        <v>18</v>
      </c>
      <c r="AY117" s="3"/>
      <c r="AZ117" s="13">
        <f>AVERAGE(R117,S117)</f>
        <v>7</v>
      </c>
      <c r="BA117" s="13">
        <f>RANK(AZ117,AZ1:AZ303)</f>
        <v>72</v>
      </c>
      <c r="BB117" s="3"/>
      <c r="BC117" s="13">
        <f>AVERAGE(T117,U117)</f>
        <v>9</v>
      </c>
      <c r="BD117" s="13">
        <f>RANK(BC117,BC1:BC303)</f>
        <v>1</v>
      </c>
      <c r="BE117" s="3"/>
      <c r="BF117" s="3"/>
      <c r="BG117" s="3"/>
      <c r="BH117" s="3"/>
      <c r="BI117" s="13">
        <f>AVERAGE(X117,Y117)</f>
        <v>7.5</v>
      </c>
      <c r="BJ117" s="13">
        <f>RANK(BI117,BI1:BI303)</f>
        <v>36</v>
      </c>
      <c r="BK117" s="3"/>
      <c r="BL117" s="13">
        <f>AVERAGE(Z117,AA117)</f>
        <v>5.5</v>
      </c>
      <c r="BM117" s="13">
        <f>RANK(BL117,BL1:BL303)</f>
        <v>82</v>
      </c>
      <c r="BN117" s="3"/>
      <c r="BO117" s="3"/>
      <c r="BP117" s="3"/>
      <c r="BQ117" s="3"/>
      <c r="BR117" s="3"/>
      <c r="BS117" s="3"/>
      <c r="BT117" s="3"/>
      <c r="BU117" s="3"/>
      <c r="BV117" s="15">
        <f>(SUM(G117,I117,K117,M117,O117,Q117,S117,U117,W117,Y117,AA117,AC117,AE117,AG117)-SUM(F117,H117,J117,L117,N117,P117,R117,T117,V117,X117,Z117,AB117,AD117,AF117))/9</f>
        <v>0.555555555555556</v>
      </c>
    </row>
    <row r="118" ht="13.65" customHeight="1">
      <c r="A118" s="3"/>
      <c r="B118" s="12">
        <v>39270</v>
      </c>
      <c r="C118" t="s" s="2">
        <v>245</v>
      </c>
      <c r="D118" t="s" s="6">
        <v>138</v>
      </c>
      <c r="E118" t="s" s="6">
        <v>8</v>
      </c>
      <c r="F118" s="3"/>
      <c r="G118" s="3"/>
      <c r="H118" s="13">
        <v>7</v>
      </c>
      <c r="I118" s="13">
        <v>7</v>
      </c>
      <c r="J118" s="13">
        <v>5</v>
      </c>
      <c r="K118" s="13">
        <v>5</v>
      </c>
      <c r="L118" s="3"/>
      <c r="M118" s="3"/>
      <c r="N118" s="3"/>
      <c r="O118" s="3"/>
      <c r="P118" s="3"/>
      <c r="Q118" s="3"/>
      <c r="R118" s="3"/>
      <c r="S118" s="3"/>
      <c r="T118" s="13">
        <v>6</v>
      </c>
      <c r="U118" s="13">
        <v>6</v>
      </c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14">
        <f>AVERAGE(F118:AE118)</f>
        <v>6</v>
      </c>
      <c r="AI118" s="14">
        <v>6</v>
      </c>
      <c r="AJ118" s="14">
        <f>RANK(AI118,AI1:AI303)</f>
        <v>237</v>
      </c>
      <c r="AK118" s="3"/>
      <c r="AL118" s="3"/>
      <c r="AM118" s="3"/>
      <c r="AN118" s="3"/>
      <c r="AO118" s="13">
        <f>AVERAGE(H118,I118)</f>
        <v>7</v>
      </c>
      <c r="AP118" s="13">
        <f>RANK(AO118,AO1:AO303)</f>
        <v>76</v>
      </c>
      <c r="AQ118" s="3"/>
      <c r="AR118" s="13">
        <f>AVERAGE(J118,K118)</f>
        <v>5</v>
      </c>
      <c r="AS118" s="13">
        <f>RANK(AR118,AR1:AR303)</f>
        <v>29</v>
      </c>
      <c r="AT118" s="3"/>
      <c r="AU118" s="3"/>
      <c r="AV118" s="3"/>
      <c r="AW118" s="3"/>
      <c r="AX118" s="3"/>
      <c r="AY118" s="3"/>
      <c r="AZ118" s="3"/>
      <c r="BA118" s="3"/>
      <c r="BB118" s="3"/>
      <c r="BC118" s="13">
        <f>AVERAGE(T118,U118)</f>
        <v>6</v>
      </c>
      <c r="BD118" s="13">
        <f>RANK(BC118,BC1:BC303)</f>
        <v>132</v>
      </c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15">
        <f>(SUM(G118,I118,K118,M118,O118,Q118,S118,U118,W118,Y118,AA118,AC118,AE118,AG118)-SUM(F118,H118,J118,L118,N118,P118,R118,T118,V118,X118,Z118,AB118,AD118,AF118))/7</f>
        <v>0</v>
      </c>
    </row>
    <row r="119" ht="13.65" customHeight="1">
      <c r="A119" s="3"/>
      <c r="B119" s="12">
        <v>39301</v>
      </c>
      <c r="C119" t="s" s="2">
        <v>246</v>
      </c>
      <c r="D119" t="s" s="6">
        <v>247</v>
      </c>
      <c r="E119" t="s" s="6">
        <v>7</v>
      </c>
      <c r="F119" s="13">
        <v>8</v>
      </c>
      <c r="G119" s="13">
        <v>8</v>
      </c>
      <c r="H119" s="13">
        <v>6</v>
      </c>
      <c r="I119" s="13">
        <v>6</v>
      </c>
      <c r="J119" s="3"/>
      <c r="K119" s="3"/>
      <c r="L119" s="13">
        <v>7</v>
      </c>
      <c r="M119" s="13">
        <v>7</v>
      </c>
      <c r="N119" s="3"/>
      <c r="O119" s="3"/>
      <c r="P119" s="13">
        <v>8</v>
      </c>
      <c r="Q119" s="13">
        <v>8</v>
      </c>
      <c r="R119" s="13">
        <v>7</v>
      </c>
      <c r="S119" s="13">
        <v>7</v>
      </c>
      <c r="T119" s="13">
        <v>6</v>
      </c>
      <c r="U119" s="13">
        <v>6</v>
      </c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14">
        <f>AVERAGE(F119:AE119)</f>
        <v>7</v>
      </c>
      <c r="AI119" s="14">
        <v>7</v>
      </c>
      <c r="AJ119" s="14">
        <f>RANK(AI119,AI1:AI303)</f>
        <v>123</v>
      </c>
      <c r="AK119" s="3"/>
      <c r="AL119" s="13">
        <f>AVERAGE(F119,G119)</f>
        <v>8</v>
      </c>
      <c r="AM119" s="13">
        <f>RANK(AL119,AL1:AL303)</f>
        <v>34</v>
      </c>
      <c r="AN119" s="3"/>
      <c r="AO119" s="13">
        <f>AVERAGE(H119,I119)</f>
        <v>6</v>
      </c>
      <c r="AP119" s="13">
        <f>RANK(AO119,AO1:AO303)</f>
        <v>156</v>
      </c>
      <c r="AQ119" s="3"/>
      <c r="AR119" s="3"/>
      <c r="AS119" s="3"/>
      <c r="AT119" s="13">
        <f>AVERAGE(L119,M119)</f>
        <v>7</v>
      </c>
      <c r="AU119" s="13">
        <f>RANK(AT119,AT1:AT303)</f>
        <v>79</v>
      </c>
      <c r="AV119" s="3"/>
      <c r="AW119" s="13">
        <f>AVERAGE(P119,Q119)</f>
        <v>8</v>
      </c>
      <c r="AX119" s="13">
        <f>RANK(AW119,AW1:AW303)</f>
        <v>32</v>
      </c>
      <c r="AY119" s="3"/>
      <c r="AZ119" s="13">
        <f>AVERAGE(R119,S119)</f>
        <v>7</v>
      </c>
      <c r="BA119" s="13">
        <f>RANK(AZ119,AZ1:AZ303)</f>
        <v>72</v>
      </c>
      <c r="BB119" s="3"/>
      <c r="BC119" s="13">
        <f>AVERAGE(T119,U119)</f>
        <v>6</v>
      </c>
      <c r="BD119" s="13">
        <f>RANK(BC119,BC1:BC303)</f>
        <v>132</v>
      </c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15">
        <f>(SUM(G119,I119,K119,M119,O119,Q119,S119,U119,W119,Y119,AA119,AC119,AE119,AG119)-SUM(F119,H119,J119,L119,N119,P119,R119,T119,V119,X119,Z119,AB119,AD119,AF119))/7</f>
        <v>0</v>
      </c>
    </row>
    <row r="120" ht="13.65" customHeight="1">
      <c r="A120" s="3"/>
      <c r="B120" s="12">
        <v>39332</v>
      </c>
      <c r="C120" t="s" s="2">
        <v>248</v>
      </c>
      <c r="D120" t="s" s="6">
        <v>249</v>
      </c>
      <c r="E120" t="s" s="6">
        <v>2</v>
      </c>
      <c r="F120" s="13">
        <v>8</v>
      </c>
      <c r="G120" s="13">
        <v>8</v>
      </c>
      <c r="H120" s="13">
        <v>7</v>
      </c>
      <c r="I120" s="13">
        <v>7</v>
      </c>
      <c r="J120" s="13">
        <v>6</v>
      </c>
      <c r="K120" s="13">
        <v>6</v>
      </c>
      <c r="L120" s="13">
        <v>6</v>
      </c>
      <c r="M120" s="13">
        <v>6</v>
      </c>
      <c r="N120" s="3"/>
      <c r="O120" s="3"/>
      <c r="P120" s="3"/>
      <c r="Q120" s="3"/>
      <c r="R120" s="13">
        <v>6</v>
      </c>
      <c r="S120" s="13">
        <v>7</v>
      </c>
      <c r="T120" s="13">
        <v>7</v>
      </c>
      <c r="U120" s="13">
        <v>7</v>
      </c>
      <c r="V120" s="3"/>
      <c r="W120" s="3"/>
      <c r="X120" s="13">
        <v>8</v>
      </c>
      <c r="Y120" s="13">
        <v>8</v>
      </c>
      <c r="Z120" s="3"/>
      <c r="AA120" s="3"/>
      <c r="AB120" s="3"/>
      <c r="AC120" s="3"/>
      <c r="AD120" s="3"/>
      <c r="AE120" s="3"/>
      <c r="AF120" s="3"/>
      <c r="AG120" s="3"/>
      <c r="AH120" s="14">
        <f>AVERAGE(F120:AE120)</f>
        <v>6.92857142857143</v>
      </c>
      <c r="AI120" s="14">
        <v>6.9</v>
      </c>
      <c r="AJ120" s="14">
        <f>RANK(AI120,AI1:AI303)</f>
        <v>140</v>
      </c>
      <c r="AK120" s="3"/>
      <c r="AL120" s="13">
        <f>AVERAGE(F120,G120)</f>
        <v>8</v>
      </c>
      <c r="AM120" s="13">
        <f>RANK(AL120,AL1:AL303)</f>
        <v>34</v>
      </c>
      <c r="AN120" s="3"/>
      <c r="AO120" s="13">
        <f>AVERAGE(H120,I120)</f>
        <v>7</v>
      </c>
      <c r="AP120" s="13">
        <f>RANK(AO120,AO1:AO303)</f>
        <v>76</v>
      </c>
      <c r="AQ120" s="3"/>
      <c r="AR120" s="13">
        <f>AVERAGE(J120,K120)</f>
        <v>6</v>
      </c>
      <c r="AS120" s="13">
        <f>RANK(AR120,AR1:AR303)</f>
        <v>17</v>
      </c>
      <c r="AT120" s="13">
        <f>AVERAGE(L120,M120)</f>
        <v>6</v>
      </c>
      <c r="AU120" s="13">
        <f>RANK(AT120,AT1:AT303)</f>
        <v>134</v>
      </c>
      <c r="AV120" s="3"/>
      <c r="AW120" s="3"/>
      <c r="AX120" s="3"/>
      <c r="AY120" s="3"/>
      <c r="AZ120" s="13">
        <f>AVERAGE(R120,S120)</f>
        <v>6.5</v>
      </c>
      <c r="BA120" s="13">
        <f>RANK(AZ120,AZ1:AZ303)</f>
        <v>113</v>
      </c>
      <c r="BB120" s="3"/>
      <c r="BC120" s="13">
        <f>AVERAGE(T120,U120)</f>
        <v>7</v>
      </c>
      <c r="BD120" s="13">
        <f>RANK(BC120,BC1:BC303)</f>
        <v>65</v>
      </c>
      <c r="BE120" s="3"/>
      <c r="BF120" s="3"/>
      <c r="BG120" s="3"/>
      <c r="BH120" s="3"/>
      <c r="BI120" s="13">
        <f>AVERAGE(X120,Y120)</f>
        <v>8</v>
      </c>
      <c r="BJ120" s="13">
        <f>RANK(BI120,BI1:BI303)</f>
        <v>18</v>
      </c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15">
        <f>(SUM(G120,I120,K120,M120,O120,Q120,S120,U120,W120,Y120,AA120,AC120,AE120,AG120)-SUM(F120,H120,J120,L120,N120,P120,R120,T120,V120,X120,Z120,AB120,AD120,AF120))/7</f>
        <v>0.142857142857143</v>
      </c>
    </row>
    <row r="121" ht="13.65" customHeight="1">
      <c r="A121" s="3"/>
      <c r="B121" s="12">
        <v>39362</v>
      </c>
      <c r="C121" t="s" s="2">
        <v>250</v>
      </c>
      <c r="D121" t="s" s="6">
        <v>251</v>
      </c>
      <c r="E121" t="s" s="6">
        <v>10</v>
      </c>
      <c r="F121" s="13">
        <v>6</v>
      </c>
      <c r="G121" s="13">
        <v>7</v>
      </c>
      <c r="H121" s="13">
        <v>4</v>
      </c>
      <c r="I121" s="13">
        <v>5</v>
      </c>
      <c r="J121" s="13">
        <v>6</v>
      </c>
      <c r="K121" s="13">
        <v>6</v>
      </c>
      <c r="L121" s="3"/>
      <c r="M121" s="3"/>
      <c r="N121" s="3"/>
      <c r="O121" s="3"/>
      <c r="P121" s="3"/>
      <c r="Q121" s="3"/>
      <c r="R121" s="3"/>
      <c r="S121" s="3"/>
      <c r="T121" s="13">
        <v>5</v>
      </c>
      <c r="U121" s="13">
        <v>5</v>
      </c>
      <c r="V121" s="3"/>
      <c r="W121" s="3"/>
      <c r="X121" s="13">
        <v>9</v>
      </c>
      <c r="Y121" s="13">
        <v>9</v>
      </c>
      <c r="Z121" s="13">
        <v>7</v>
      </c>
      <c r="AA121" s="13">
        <v>7</v>
      </c>
      <c r="AB121" s="3"/>
      <c r="AC121" s="3"/>
      <c r="AD121" s="3"/>
      <c r="AE121" s="3"/>
      <c r="AF121" s="3"/>
      <c r="AG121" s="3"/>
      <c r="AH121" s="14">
        <f>AVERAGE(F121:AE121)</f>
        <v>6.33333333333333</v>
      </c>
      <c r="AI121" s="14">
        <v>6.125</v>
      </c>
      <c r="AJ121" s="14">
        <f>RANK(AI121,AI1:AI303)</f>
        <v>231</v>
      </c>
      <c r="AK121" s="3"/>
      <c r="AL121" s="13">
        <f>AVERAGE(F121,G121)</f>
        <v>6.5</v>
      </c>
      <c r="AM121" s="13">
        <f>RANK(AL121,AL1:AL303)</f>
        <v>170</v>
      </c>
      <c r="AN121" s="3"/>
      <c r="AO121" s="13">
        <f>AVERAGE(H121,I121)</f>
        <v>4.5</v>
      </c>
      <c r="AP121" s="13">
        <f>RANK(AO121,AO1:AO303)</f>
        <v>239</v>
      </c>
      <c r="AQ121" s="3"/>
      <c r="AR121" s="13">
        <f>AVERAGE(J121,K121)</f>
        <v>6</v>
      </c>
      <c r="AS121" s="13">
        <f>RANK(AR121,AR1:AR303)</f>
        <v>17</v>
      </c>
      <c r="AT121" s="3"/>
      <c r="AU121" s="3"/>
      <c r="AV121" s="3"/>
      <c r="AW121" s="3"/>
      <c r="AX121" s="3"/>
      <c r="AY121" s="3"/>
      <c r="AZ121" s="3"/>
      <c r="BA121" s="3"/>
      <c r="BB121" s="3"/>
      <c r="BC121" s="13">
        <f>AVERAGE(T121,U121)</f>
        <v>5</v>
      </c>
      <c r="BD121" s="13">
        <f>RANK(BC121,BC1:BC303)</f>
        <v>210</v>
      </c>
      <c r="BE121" s="3"/>
      <c r="BF121" s="3"/>
      <c r="BG121" s="3"/>
      <c r="BH121" s="3"/>
      <c r="BI121" s="13">
        <f>AVERAGE(X121,Y121)</f>
        <v>9</v>
      </c>
      <c r="BJ121" s="13">
        <f>RANK(BI121,BI1:BI303)</f>
        <v>3</v>
      </c>
      <c r="BK121" s="3"/>
      <c r="BL121" s="13">
        <f>AVERAGE(Z121,AA121)</f>
        <v>7</v>
      </c>
      <c r="BM121" s="13">
        <f>RANK(BL121,BL1:BL303)</f>
        <v>49</v>
      </c>
      <c r="BN121" s="3"/>
      <c r="BO121" s="3"/>
      <c r="BP121" s="3"/>
      <c r="BQ121" s="3"/>
      <c r="BR121" s="3"/>
      <c r="BS121" s="3"/>
      <c r="BT121" s="3"/>
      <c r="BU121" s="3"/>
      <c r="BV121" s="15">
        <f>(SUM(G121,I121,K121,M121,O121,Q121,S121,U121,W121,Y121,AA121,AC121,AE121,AG121)-SUM(F121,H121,J121,L121,N121,P121,R121,T121,V121,X121,Z121,AB121,AD121,AF121))/6</f>
        <v>0.333333333333333</v>
      </c>
    </row>
    <row r="122" ht="13.65" customHeight="1">
      <c r="A122" s="3"/>
      <c r="B122" s="12">
        <v>39393</v>
      </c>
      <c r="C122" t="s" s="2">
        <v>252</v>
      </c>
      <c r="D122" t="s" s="6">
        <v>253</v>
      </c>
      <c r="E122" t="s" s="6">
        <v>12</v>
      </c>
      <c r="F122" s="13">
        <v>5</v>
      </c>
      <c r="G122" s="13">
        <v>5</v>
      </c>
      <c r="H122" s="13">
        <v>9</v>
      </c>
      <c r="I122" s="13">
        <v>9</v>
      </c>
      <c r="J122" s="13">
        <v>5</v>
      </c>
      <c r="K122" s="13">
        <v>6</v>
      </c>
      <c r="L122" s="3"/>
      <c r="M122" s="3"/>
      <c r="N122" s="3"/>
      <c r="O122" s="3"/>
      <c r="P122" s="13">
        <v>7</v>
      </c>
      <c r="Q122" s="13">
        <v>9</v>
      </c>
      <c r="R122" s="13">
        <v>7</v>
      </c>
      <c r="S122" s="13">
        <v>8</v>
      </c>
      <c r="T122" s="13">
        <v>7</v>
      </c>
      <c r="U122" s="13">
        <v>8</v>
      </c>
      <c r="V122" s="3"/>
      <c r="W122" s="3"/>
      <c r="X122" s="3"/>
      <c r="Y122" s="3"/>
      <c r="Z122" s="3"/>
      <c r="AA122" s="3"/>
      <c r="AB122" s="13">
        <v>8</v>
      </c>
      <c r="AC122" s="13">
        <v>9</v>
      </c>
      <c r="AD122" s="3"/>
      <c r="AE122" s="3"/>
      <c r="AF122" s="3"/>
      <c r="AG122" s="3"/>
      <c r="AH122" s="14">
        <f>AVERAGE(F122:AE122)</f>
        <v>7.28571428571429</v>
      </c>
      <c r="AI122" s="14">
        <v>7.4</v>
      </c>
      <c r="AJ122" s="14">
        <f>RANK(AI122,AI1:AI303)</f>
        <v>67</v>
      </c>
      <c r="AK122" s="3"/>
      <c r="AL122" s="13">
        <f>AVERAGE(F122,G122)</f>
        <v>5</v>
      </c>
      <c r="AM122" s="13">
        <f>RANK(AL122,AL1:AL303)</f>
        <v>240</v>
      </c>
      <c r="AN122" s="3"/>
      <c r="AO122" s="13">
        <f>AVERAGE(H122,I122)</f>
        <v>9</v>
      </c>
      <c r="AP122" s="13">
        <f>RANK(AO122,AO1:AO303)</f>
        <v>4</v>
      </c>
      <c r="AQ122" s="3"/>
      <c r="AR122" s="13">
        <f>AVERAGE(J122,K122)</f>
        <v>5.5</v>
      </c>
      <c r="AS122" s="13">
        <f>RANK(AR122,AR1:AR303)</f>
        <v>27</v>
      </c>
      <c r="AT122" s="3"/>
      <c r="AU122" s="3"/>
      <c r="AV122" s="3"/>
      <c r="AW122" s="13">
        <f>AVERAGE(P122,Q122)</f>
        <v>8</v>
      </c>
      <c r="AX122" s="13">
        <f>RANK(AW122,AW1:AW303)</f>
        <v>32</v>
      </c>
      <c r="AY122" s="3"/>
      <c r="AZ122" s="13">
        <f>AVERAGE(R122,S122)</f>
        <v>7.5</v>
      </c>
      <c r="BA122" s="13">
        <f>RANK(AZ122,AZ1:AZ303)</f>
        <v>59</v>
      </c>
      <c r="BB122" s="3"/>
      <c r="BC122" s="13">
        <f>AVERAGE(T122,U122)</f>
        <v>7.5</v>
      </c>
      <c r="BD122" s="13">
        <f>RANK(BC122,BC1:BC303)</f>
        <v>47</v>
      </c>
      <c r="BE122" s="3"/>
      <c r="BF122" s="3"/>
      <c r="BG122" s="3"/>
      <c r="BH122" s="3"/>
      <c r="BI122" s="3"/>
      <c r="BJ122" s="3"/>
      <c r="BK122" s="3"/>
      <c r="BL122" s="3"/>
      <c r="BM122" s="3"/>
      <c r="BN122" s="13">
        <f>AVERAGE(AB122,AC122)</f>
        <v>8.5</v>
      </c>
      <c r="BO122" s="13">
        <f>RANK(BN122,BN1:BN303)</f>
        <v>10</v>
      </c>
      <c r="BP122" s="3"/>
      <c r="BQ122" s="3"/>
      <c r="BR122" s="3"/>
      <c r="BS122" s="3"/>
      <c r="BT122" s="3"/>
      <c r="BU122" s="3"/>
      <c r="BV122" s="15">
        <f>(SUM(G122,I122,K122,M122,O122,Q122,S122,U122,W122,Y122,AA122,AC122,AE122,AG122)-SUM(F122,H122,J122,L122,N122,P122,R122,T122,V122,X122,Z122,AB122,AD122,AF122))/7</f>
        <v>0.857142857142857</v>
      </c>
    </row>
    <row r="123" ht="13.65" customHeight="1">
      <c r="A123" s="3"/>
      <c r="B123" s="12">
        <v>39423</v>
      </c>
      <c r="C123" t="s" s="2">
        <v>254</v>
      </c>
      <c r="D123" t="s" s="6">
        <v>255</v>
      </c>
      <c r="E123" t="s" s="6">
        <v>11</v>
      </c>
      <c r="F123" s="13">
        <v>7</v>
      </c>
      <c r="G123" s="13">
        <v>8</v>
      </c>
      <c r="H123" s="13">
        <v>7</v>
      </c>
      <c r="I123" s="13">
        <v>7</v>
      </c>
      <c r="J123" s="13">
        <v>5</v>
      </c>
      <c r="K123" s="13">
        <v>8</v>
      </c>
      <c r="L123" s="3"/>
      <c r="M123" s="3"/>
      <c r="N123" s="3"/>
      <c r="O123" s="3"/>
      <c r="P123" s="13">
        <v>4</v>
      </c>
      <c r="Q123" s="13">
        <v>5</v>
      </c>
      <c r="R123" s="3"/>
      <c r="S123" s="3"/>
      <c r="T123" s="13">
        <v>8</v>
      </c>
      <c r="U123" s="13">
        <v>9</v>
      </c>
      <c r="V123" s="3"/>
      <c r="W123" s="3"/>
      <c r="X123" s="13">
        <v>7</v>
      </c>
      <c r="Y123" s="13">
        <v>9</v>
      </c>
      <c r="Z123" s="13">
        <v>8</v>
      </c>
      <c r="AA123" s="13">
        <v>9</v>
      </c>
      <c r="AB123" s="13">
        <v>5</v>
      </c>
      <c r="AC123" s="13">
        <v>6</v>
      </c>
      <c r="AD123" s="3"/>
      <c r="AE123" s="3"/>
      <c r="AF123" s="3"/>
      <c r="AG123" s="3"/>
      <c r="AH123" s="14">
        <f>AVERAGE(F123:AE123)</f>
        <v>7</v>
      </c>
      <c r="AI123" s="14">
        <v>7.16666666666667</v>
      </c>
      <c r="AJ123" s="14">
        <f>RANK(AI123,AI1:AI303)</f>
        <v>100</v>
      </c>
      <c r="AK123" s="3"/>
      <c r="AL123" s="13">
        <f>AVERAGE(F123,G123)</f>
        <v>7.5</v>
      </c>
      <c r="AM123" s="13">
        <f>RANK(AL123,AL1:AL303)</f>
        <v>81</v>
      </c>
      <c r="AN123" s="3"/>
      <c r="AO123" s="13">
        <f>AVERAGE(H123,I123)</f>
        <v>7</v>
      </c>
      <c r="AP123" s="13">
        <f>RANK(AO123,AO1:AO303)</f>
        <v>76</v>
      </c>
      <c r="AQ123" s="3"/>
      <c r="AR123" s="13">
        <f>AVERAGE(J123,K123)</f>
        <v>6.5</v>
      </c>
      <c r="AS123" s="13">
        <f>RANK(AR123,AR1:AR303)</f>
        <v>12</v>
      </c>
      <c r="AT123" s="3"/>
      <c r="AU123" s="3"/>
      <c r="AV123" s="3"/>
      <c r="AW123" s="13">
        <f>AVERAGE(P123,Q123)</f>
        <v>4.5</v>
      </c>
      <c r="AX123" s="13">
        <f>RANK(AW123,AW1:AW303)</f>
        <v>227</v>
      </c>
      <c r="AY123" s="3"/>
      <c r="AZ123" s="3"/>
      <c r="BA123" s="3"/>
      <c r="BB123" s="3"/>
      <c r="BC123" s="13">
        <f>AVERAGE(T123,U123)</f>
        <v>8.5</v>
      </c>
      <c r="BD123" s="13">
        <f>RANK(BC123,BC1:BC303)</f>
        <v>9</v>
      </c>
      <c r="BE123" s="3"/>
      <c r="BF123" s="3"/>
      <c r="BG123" s="3"/>
      <c r="BH123" s="3"/>
      <c r="BI123" s="13">
        <f>AVERAGE(X123,Y123)</f>
        <v>8</v>
      </c>
      <c r="BJ123" s="13">
        <f>RANK(BI123,BI1:BI303)</f>
        <v>18</v>
      </c>
      <c r="BK123" s="3"/>
      <c r="BL123" s="13">
        <f>AVERAGE(Z123,AA123)</f>
        <v>8.5</v>
      </c>
      <c r="BM123" s="13">
        <f>RANK(BL123,BL1:BL303)</f>
        <v>8</v>
      </c>
      <c r="BN123" s="13">
        <f>AVERAGE(AB123,AC123)</f>
        <v>5.5</v>
      </c>
      <c r="BO123" s="13">
        <f>RANK(BN123,BN1:BN303)</f>
        <v>204</v>
      </c>
      <c r="BP123" s="3"/>
      <c r="BQ123" s="3"/>
      <c r="BR123" s="3"/>
      <c r="BS123" s="3"/>
      <c r="BT123" s="3"/>
      <c r="BU123" s="3"/>
      <c r="BV123" s="15">
        <f>(SUM(G123,I123,K123,M123,O123,Q123,S123,U123,W123,Y123,AA123,AC123,AE123,AG123)-SUM(F123,H123,J123,L123,N123,P123,R123,T123,V123,X123,Z123,AB123,AD123,AF123))/8</f>
        <v>1.25</v>
      </c>
    </row>
    <row r="124" ht="13.65" customHeight="1">
      <c r="A124" s="3"/>
      <c r="B124" s="12">
        <v>39448</v>
      </c>
      <c r="C124" t="s" s="2">
        <v>256</v>
      </c>
      <c r="D124" t="s" s="6">
        <v>257</v>
      </c>
      <c r="E124" t="s" s="6">
        <v>4</v>
      </c>
      <c r="F124" s="13">
        <v>8</v>
      </c>
      <c r="G124" s="13">
        <v>8</v>
      </c>
      <c r="H124" s="13">
        <v>6</v>
      </c>
      <c r="I124" s="13">
        <v>7</v>
      </c>
      <c r="J124" s="13">
        <v>8</v>
      </c>
      <c r="K124" s="13">
        <v>8</v>
      </c>
      <c r="L124" s="3"/>
      <c r="M124" s="3"/>
      <c r="N124" s="3"/>
      <c r="O124" s="3"/>
      <c r="P124" s="3"/>
      <c r="Q124" s="3"/>
      <c r="R124" s="13">
        <v>6</v>
      </c>
      <c r="S124" s="13">
        <v>7</v>
      </c>
      <c r="T124" s="13">
        <v>6</v>
      </c>
      <c r="U124" s="13">
        <v>8</v>
      </c>
      <c r="V124" s="3"/>
      <c r="W124" s="3"/>
      <c r="X124" s="13">
        <v>6</v>
      </c>
      <c r="Y124" s="13">
        <v>8</v>
      </c>
      <c r="Z124" s="13">
        <v>7</v>
      </c>
      <c r="AA124" s="13">
        <v>9</v>
      </c>
      <c r="AB124" s="13">
        <v>7</v>
      </c>
      <c r="AC124" s="13">
        <v>8</v>
      </c>
      <c r="AD124" s="3"/>
      <c r="AE124" s="3"/>
      <c r="AF124" s="3"/>
      <c r="AG124" s="3"/>
      <c r="AH124" s="14">
        <f>AVERAGE(F124:AE124)</f>
        <v>7.3125</v>
      </c>
      <c r="AI124" s="14">
        <v>7.33333333333333</v>
      </c>
      <c r="AJ124" s="14">
        <f>RANK(AI124,AI1:AI303)</f>
        <v>70</v>
      </c>
      <c r="AK124" s="3"/>
      <c r="AL124" s="13">
        <f>AVERAGE(F124,G124)</f>
        <v>8</v>
      </c>
      <c r="AM124" s="13">
        <f>RANK(AL124,AL1:AL303)</f>
        <v>34</v>
      </c>
      <c r="AN124" s="3"/>
      <c r="AO124" s="13">
        <f>AVERAGE(H124,I124)</f>
        <v>6.5</v>
      </c>
      <c r="AP124" s="13">
        <f>RANK(AO124,AO1:AO303)</f>
        <v>137</v>
      </c>
      <c r="AQ124" s="3"/>
      <c r="AR124" s="13">
        <f>AVERAGE(J124,K124)</f>
        <v>8</v>
      </c>
      <c r="AS124" s="13">
        <f>RANK(AR124,AR1:AR303)</f>
        <v>4</v>
      </c>
      <c r="AT124" s="3"/>
      <c r="AU124" s="3"/>
      <c r="AV124" s="3"/>
      <c r="AW124" s="3"/>
      <c r="AX124" s="3"/>
      <c r="AY124" s="3"/>
      <c r="AZ124" s="13">
        <f>AVERAGE(R124,S124)</f>
        <v>6.5</v>
      </c>
      <c r="BA124" s="13">
        <f>RANK(AZ124,AZ1:AZ303)</f>
        <v>113</v>
      </c>
      <c r="BB124" s="3"/>
      <c r="BC124" s="13">
        <f>AVERAGE(T124,U124)</f>
        <v>7</v>
      </c>
      <c r="BD124" s="13">
        <f>RANK(BC124,BC1:BC303)</f>
        <v>65</v>
      </c>
      <c r="BE124" s="3"/>
      <c r="BF124" s="3"/>
      <c r="BG124" s="3"/>
      <c r="BH124" s="3"/>
      <c r="BI124" s="13">
        <f>AVERAGE(X124,Y124)</f>
        <v>7</v>
      </c>
      <c r="BJ124" s="13">
        <f>RANK(BI124,BI1:BI303)</f>
        <v>48</v>
      </c>
      <c r="BK124" s="3"/>
      <c r="BL124" s="13">
        <f>AVERAGE(Z124,AA124)</f>
        <v>8</v>
      </c>
      <c r="BM124" s="13">
        <f>RANK(BL124,BL1:BL303)</f>
        <v>20</v>
      </c>
      <c r="BN124" s="13">
        <f>AVERAGE(AB124,AC124)</f>
        <v>7.5</v>
      </c>
      <c r="BO124" s="13">
        <f>RANK(BN124,BN1:BN303)</f>
        <v>61</v>
      </c>
      <c r="BP124" s="3"/>
      <c r="BQ124" s="3"/>
      <c r="BR124" s="3"/>
      <c r="BS124" s="3"/>
      <c r="BT124" s="3"/>
      <c r="BU124" s="3"/>
      <c r="BV124" s="15">
        <f>(SUM(G124,I124,K124,M124,O124,Q124,S124,U124,W124,Y124,AA124,AC124,AE124,AG124)-SUM(F124,H124,J124,L124,N124,P124,R124,T124,V124,X124,Z124,AB124,AD124,AF124))/8</f>
        <v>1.125</v>
      </c>
    </row>
    <row r="125" ht="13.65" customHeight="1">
      <c r="A125" s="3"/>
      <c r="B125" s="12">
        <v>39479</v>
      </c>
      <c r="C125" t="s" s="2">
        <v>258</v>
      </c>
      <c r="D125" t="s" s="6">
        <v>259</v>
      </c>
      <c r="E125" t="s" s="6">
        <v>3</v>
      </c>
      <c r="F125" s="13">
        <v>6</v>
      </c>
      <c r="G125" s="13">
        <v>7</v>
      </c>
      <c r="H125" s="13">
        <v>5</v>
      </c>
      <c r="I125" s="13">
        <v>5</v>
      </c>
      <c r="J125" s="3"/>
      <c r="K125" s="3"/>
      <c r="L125" s="13">
        <v>5</v>
      </c>
      <c r="M125" s="13">
        <v>5</v>
      </c>
      <c r="N125" s="3"/>
      <c r="O125" s="3"/>
      <c r="P125" s="13">
        <v>5</v>
      </c>
      <c r="Q125" s="13">
        <v>5</v>
      </c>
      <c r="R125" s="13">
        <v>7</v>
      </c>
      <c r="S125" s="13">
        <v>6</v>
      </c>
      <c r="T125" s="13">
        <v>4</v>
      </c>
      <c r="U125" s="13">
        <v>4</v>
      </c>
      <c r="V125" s="3"/>
      <c r="W125" s="3"/>
      <c r="X125" s="13">
        <v>6</v>
      </c>
      <c r="Y125" s="13">
        <v>6</v>
      </c>
      <c r="Z125" s="3"/>
      <c r="AA125" s="3"/>
      <c r="AB125" s="13">
        <v>8</v>
      </c>
      <c r="AC125" s="13">
        <v>7</v>
      </c>
      <c r="AD125" s="3"/>
      <c r="AE125" s="3"/>
      <c r="AF125" s="3"/>
      <c r="AG125" s="3"/>
      <c r="AH125" s="14">
        <f>AVERAGE(F125:AE125)</f>
        <v>5.6875</v>
      </c>
      <c r="AI125" s="14">
        <v>5.66666666666667</v>
      </c>
      <c r="AJ125" s="14">
        <f>RANK(AI125,AI1:AI303)</f>
        <v>256</v>
      </c>
      <c r="AK125" s="3"/>
      <c r="AL125" s="13">
        <f>AVERAGE(F125,G125)</f>
        <v>6.5</v>
      </c>
      <c r="AM125" s="13">
        <f>RANK(AL125,AL1:AL303)</f>
        <v>170</v>
      </c>
      <c r="AN125" s="3"/>
      <c r="AO125" s="13">
        <f>AVERAGE(H125,I125)</f>
        <v>5</v>
      </c>
      <c r="AP125" s="13">
        <f>RANK(AO125,AO1:AO303)</f>
        <v>218</v>
      </c>
      <c r="AQ125" s="3"/>
      <c r="AR125" s="3"/>
      <c r="AS125" s="3"/>
      <c r="AT125" s="13">
        <f>AVERAGE(L125,M125)</f>
        <v>5</v>
      </c>
      <c r="AU125" s="13">
        <f>RANK(AT125,AT1:AT303)</f>
        <v>182</v>
      </c>
      <c r="AV125" s="3"/>
      <c r="AW125" s="13">
        <f>AVERAGE(P125,Q125)</f>
        <v>5</v>
      </c>
      <c r="AX125" s="13">
        <f>RANK(AW125,AW1:AW303)</f>
        <v>218</v>
      </c>
      <c r="AY125" s="3"/>
      <c r="AZ125" s="13">
        <f>AVERAGE(R125,S125)</f>
        <v>6.5</v>
      </c>
      <c r="BA125" s="13">
        <f>RANK(AZ125,AZ1:AZ303)</f>
        <v>113</v>
      </c>
      <c r="BB125" s="3"/>
      <c r="BC125" s="13">
        <f>AVERAGE(T125,U125)</f>
        <v>4</v>
      </c>
      <c r="BD125" s="13">
        <f>RANK(BC125,BC1:BC303)</f>
        <v>259</v>
      </c>
      <c r="BE125" s="3"/>
      <c r="BF125" s="3"/>
      <c r="BG125" s="3"/>
      <c r="BH125" s="3"/>
      <c r="BI125" s="13">
        <f>AVERAGE(X125,Y125)</f>
        <v>6</v>
      </c>
      <c r="BJ125" s="13">
        <f>RANK(BI125,BI1:BI303)</f>
        <v>78</v>
      </c>
      <c r="BK125" s="3"/>
      <c r="BL125" s="3"/>
      <c r="BM125" s="3"/>
      <c r="BN125" s="13">
        <f>AVERAGE(AB125,AC125)</f>
        <v>7.5</v>
      </c>
      <c r="BO125" s="13">
        <f>RANK(BN125,BN1:BN303)</f>
        <v>61</v>
      </c>
      <c r="BP125" s="3"/>
      <c r="BQ125" s="3"/>
      <c r="BR125" s="3"/>
      <c r="BS125" s="3"/>
      <c r="BT125" s="3"/>
      <c r="BU125" s="3"/>
      <c r="BV125" s="15">
        <f>(SUM(G125,I125,K125,M125,O125,Q125,S125,U125,W125,Y125,AA125,AC125,AE125,AG125)-SUM(F125,H125,J125,L125,N125,P125,R125,T125,V125,X125,Z125,AB125,AD125,AF125))/8</f>
        <v>-0.125</v>
      </c>
    </row>
    <row r="126" ht="13.65" customHeight="1">
      <c r="A126" s="3"/>
      <c r="B126" s="12">
        <v>39515</v>
      </c>
      <c r="C126" t="s" s="2">
        <v>260</v>
      </c>
      <c r="D126" t="s" s="6">
        <v>261</v>
      </c>
      <c r="E126" t="s" s="6">
        <v>6</v>
      </c>
      <c r="F126" s="13">
        <v>8</v>
      </c>
      <c r="G126" s="13">
        <v>8</v>
      </c>
      <c r="H126" s="13">
        <v>6</v>
      </c>
      <c r="I126" s="13">
        <v>6</v>
      </c>
      <c r="J126" s="3"/>
      <c r="K126" s="3"/>
      <c r="L126" s="3"/>
      <c r="M126" s="3"/>
      <c r="N126" s="3"/>
      <c r="O126" s="3"/>
      <c r="P126" s="13">
        <v>8</v>
      </c>
      <c r="Q126" s="13">
        <v>8</v>
      </c>
      <c r="R126" s="13">
        <v>10</v>
      </c>
      <c r="S126" s="13">
        <v>10</v>
      </c>
      <c r="T126" s="13">
        <v>6</v>
      </c>
      <c r="U126" s="13">
        <v>6</v>
      </c>
      <c r="V126" s="3"/>
      <c r="W126" s="3"/>
      <c r="X126" s="3"/>
      <c r="Y126" s="3"/>
      <c r="Z126" s="3"/>
      <c r="AA126" s="3"/>
      <c r="AB126" s="13">
        <v>6</v>
      </c>
      <c r="AC126" s="13">
        <v>7</v>
      </c>
      <c r="AD126" s="3"/>
      <c r="AE126" s="3"/>
      <c r="AF126" s="3"/>
      <c r="AG126" s="3"/>
      <c r="AH126" s="14">
        <f>AVERAGE(F126:AE126)</f>
        <v>7.41666666666667</v>
      </c>
      <c r="AI126" s="14">
        <v>7.125</v>
      </c>
      <c r="AJ126" s="14">
        <f>RANK(AI126,AI1:AI303)</f>
        <v>109</v>
      </c>
      <c r="AK126" s="3"/>
      <c r="AL126" s="13">
        <f>AVERAGE(F126,G126)</f>
        <v>8</v>
      </c>
      <c r="AM126" s="13">
        <f>RANK(AL126,AL1:AL303)</f>
        <v>34</v>
      </c>
      <c r="AN126" s="3"/>
      <c r="AO126" s="13">
        <f>AVERAGE(H126,I126)</f>
        <v>6</v>
      </c>
      <c r="AP126" s="13">
        <f>RANK(AO126,AO1:AO303)</f>
        <v>156</v>
      </c>
      <c r="AQ126" s="3"/>
      <c r="AR126" s="3"/>
      <c r="AS126" s="3"/>
      <c r="AT126" s="3"/>
      <c r="AU126" s="3"/>
      <c r="AV126" s="3"/>
      <c r="AW126" s="13">
        <f>AVERAGE(P126,Q126)</f>
        <v>8</v>
      </c>
      <c r="AX126" s="13">
        <f>RANK(AW126,AW1:AW303)</f>
        <v>32</v>
      </c>
      <c r="AY126" s="3"/>
      <c r="AZ126" s="13">
        <f>AVERAGE(R126,S126)</f>
        <v>10</v>
      </c>
      <c r="BA126" s="13">
        <f>RANK(AZ126,AZ1:AZ303)</f>
        <v>1</v>
      </c>
      <c r="BB126" s="3"/>
      <c r="BC126" s="13">
        <f>AVERAGE(T126,U126)</f>
        <v>6</v>
      </c>
      <c r="BD126" s="13">
        <f>RANK(BC126,BC1:BC303)</f>
        <v>132</v>
      </c>
      <c r="BE126" s="3"/>
      <c r="BF126" s="3"/>
      <c r="BG126" s="3"/>
      <c r="BH126" s="3"/>
      <c r="BI126" s="3"/>
      <c r="BJ126" s="3"/>
      <c r="BK126" s="3"/>
      <c r="BL126" s="3"/>
      <c r="BM126" s="3"/>
      <c r="BN126" s="13">
        <f>AVERAGE(AB126,AC126)</f>
        <v>6.5</v>
      </c>
      <c r="BO126" s="13">
        <f>RANK(BN126,BN1:BN303)</f>
        <v>125</v>
      </c>
      <c r="BP126" s="3"/>
      <c r="BQ126" s="3"/>
      <c r="BR126" s="3"/>
      <c r="BS126" s="3"/>
      <c r="BT126" s="3"/>
      <c r="BU126" s="3"/>
      <c r="BV126" s="15">
        <f>(SUM(G126,I126,K126,M126,O126,Q126,S126,U126,W126,Y126,AA126,AC126,AE126,AG126)-SUM(F126,H126,J126,L126,N126,P126,R126,T126,V126,X126,Z126,AB126,AD126,AF126))/6</f>
        <v>0.166666666666667</v>
      </c>
    </row>
    <row r="127" ht="13.65" customHeight="1">
      <c r="A127" s="3"/>
      <c r="B127" s="12">
        <v>39576</v>
      </c>
      <c r="C127" t="s" s="2">
        <v>262</v>
      </c>
      <c r="D127" t="s" s="6">
        <v>30</v>
      </c>
      <c r="E127" t="s" s="6">
        <v>8</v>
      </c>
      <c r="F127" s="13">
        <v>8</v>
      </c>
      <c r="G127" s="13">
        <v>9</v>
      </c>
      <c r="H127" s="13">
        <v>7</v>
      </c>
      <c r="I127" s="13">
        <v>8</v>
      </c>
      <c r="J127" s="13">
        <v>6</v>
      </c>
      <c r="K127" s="13">
        <v>7</v>
      </c>
      <c r="L127" s="13">
        <v>8</v>
      </c>
      <c r="M127" s="13">
        <v>8</v>
      </c>
      <c r="N127" s="3"/>
      <c r="O127" s="3"/>
      <c r="P127" s="13">
        <v>7</v>
      </c>
      <c r="Q127" s="13">
        <v>8</v>
      </c>
      <c r="R127" s="13">
        <v>8</v>
      </c>
      <c r="S127" s="13">
        <v>9</v>
      </c>
      <c r="T127" s="13">
        <v>9</v>
      </c>
      <c r="U127" s="13">
        <v>9</v>
      </c>
      <c r="V127" s="3"/>
      <c r="W127" s="3"/>
      <c r="X127" s="13">
        <v>8</v>
      </c>
      <c r="Y127" s="13">
        <v>9</v>
      </c>
      <c r="Z127" s="3"/>
      <c r="AA127" s="3"/>
      <c r="AB127" s="13">
        <v>9</v>
      </c>
      <c r="AC127" s="13">
        <v>9</v>
      </c>
      <c r="AD127" s="3"/>
      <c r="AE127" s="3"/>
      <c r="AF127" s="3"/>
      <c r="AG127" s="3"/>
      <c r="AH127" s="14">
        <f>AVERAGE(F127:AE127)</f>
        <v>8.111111111111111</v>
      </c>
      <c r="AI127" s="14">
        <v>8.21428571428571</v>
      </c>
      <c r="AJ127" s="14">
        <f>RANK(AI127,AI1:AI303)</f>
        <v>10</v>
      </c>
      <c r="AK127" s="3"/>
      <c r="AL127" s="13">
        <f>AVERAGE(F127,G127)</f>
        <v>8.5</v>
      </c>
      <c r="AM127" s="13">
        <f>RANK(AL127,AL1:AL303)</f>
        <v>16</v>
      </c>
      <c r="AN127" s="3"/>
      <c r="AO127" s="13">
        <f>AVERAGE(H127,I127)</f>
        <v>7.5</v>
      </c>
      <c r="AP127" s="13">
        <f>RANK(AO127,AO1:AO303)</f>
        <v>64</v>
      </c>
      <c r="AQ127" s="3"/>
      <c r="AR127" s="13">
        <f>AVERAGE(J127,K127)</f>
        <v>6.5</v>
      </c>
      <c r="AS127" s="13">
        <f>RANK(AR127,AR1:AR303)</f>
        <v>12</v>
      </c>
      <c r="AT127" s="13">
        <f>AVERAGE(L127,M127)</f>
        <v>8</v>
      </c>
      <c r="AU127" s="13">
        <f>RANK(AT127,AT1:AT303)</f>
        <v>22</v>
      </c>
      <c r="AV127" s="3"/>
      <c r="AW127" s="13">
        <f>AVERAGE(P127,Q127)</f>
        <v>7.5</v>
      </c>
      <c r="AX127" s="13">
        <f>RANK(AW127,AW1:AW303)</f>
        <v>95</v>
      </c>
      <c r="AY127" s="3"/>
      <c r="AZ127" s="13">
        <f>AVERAGE(R127,S127)</f>
        <v>8.5</v>
      </c>
      <c r="BA127" s="13">
        <f>RANK(AZ127,AZ1:AZ303)</f>
        <v>14</v>
      </c>
      <c r="BB127" s="3"/>
      <c r="BC127" s="13">
        <f>AVERAGE(T127,U127)</f>
        <v>9</v>
      </c>
      <c r="BD127" s="13">
        <f>RANK(BC127,BC1:BC303)</f>
        <v>1</v>
      </c>
      <c r="BE127" s="3"/>
      <c r="BF127" s="3"/>
      <c r="BG127" s="3"/>
      <c r="BH127" s="3"/>
      <c r="BI127" s="13">
        <f>AVERAGE(X127,Y127)</f>
        <v>8.5</v>
      </c>
      <c r="BJ127" s="13">
        <f>RANK(BI127,BI1:BI303)</f>
        <v>13</v>
      </c>
      <c r="BK127" s="3"/>
      <c r="BL127" s="3"/>
      <c r="BM127" s="3"/>
      <c r="BN127" s="13">
        <f>AVERAGE(AB127,AC127)</f>
        <v>9</v>
      </c>
      <c r="BO127" s="13">
        <f>RANK(BN127,BN1:BN303)</f>
        <v>5</v>
      </c>
      <c r="BP127" s="3"/>
      <c r="BQ127" s="3"/>
      <c r="BR127" s="3"/>
      <c r="BS127" s="3"/>
      <c r="BT127" s="3"/>
      <c r="BU127" s="3"/>
      <c r="BV127" s="15">
        <f>(SUM(G127,I127,K127,M127,O127,Q127,S127,U127,W127,Y127,AA127,AC127,AE127,AG127)-SUM(F127,H127,J127,L127,N127,P127,R127,T127,V127,X127,Z127,AB127,AD127,AF127))/9</f>
        <v>0.666666666666667</v>
      </c>
    </row>
    <row r="128" ht="13.65" customHeight="1">
      <c r="A128" s="3"/>
      <c r="B128" s="12">
        <v>39607</v>
      </c>
      <c r="C128" t="s" s="2">
        <v>263</v>
      </c>
      <c r="D128" t="s" s="6">
        <v>264</v>
      </c>
      <c r="E128" t="s" s="6">
        <v>7</v>
      </c>
      <c r="F128" s="13">
        <v>6</v>
      </c>
      <c r="G128" s="13">
        <v>7</v>
      </c>
      <c r="H128" s="3"/>
      <c r="I128" s="3"/>
      <c r="J128" s="13">
        <v>6</v>
      </c>
      <c r="K128" s="13">
        <v>6</v>
      </c>
      <c r="L128" s="3"/>
      <c r="M128" s="3"/>
      <c r="N128" s="3"/>
      <c r="O128" s="3"/>
      <c r="P128" s="3"/>
      <c r="Q128" s="3"/>
      <c r="R128" s="13">
        <v>7</v>
      </c>
      <c r="S128" s="13">
        <v>7</v>
      </c>
      <c r="T128" s="13">
        <v>6</v>
      </c>
      <c r="U128" s="13">
        <v>6</v>
      </c>
      <c r="V128" s="3"/>
      <c r="W128" s="3"/>
      <c r="X128" s="3"/>
      <c r="Y128" s="3"/>
      <c r="Z128" s="3"/>
      <c r="AA128" s="3"/>
      <c r="AB128" s="13">
        <v>6</v>
      </c>
      <c r="AC128" s="13">
        <v>7</v>
      </c>
      <c r="AD128" s="3"/>
      <c r="AE128" s="3"/>
      <c r="AF128" s="3"/>
      <c r="AG128" s="3"/>
      <c r="AH128" s="14">
        <f>AVERAGE(F128:AE128)</f>
        <v>6.4</v>
      </c>
      <c r="AI128" s="14">
        <v>6.33333333333333</v>
      </c>
      <c r="AJ128" s="14">
        <f>RANK(AI128,AI1:AI303)</f>
        <v>208</v>
      </c>
      <c r="AK128" s="3"/>
      <c r="AL128" s="13">
        <f>AVERAGE(F128,G128)</f>
        <v>6.5</v>
      </c>
      <c r="AM128" s="13">
        <f>RANK(AL128,AL1:AL303)</f>
        <v>170</v>
      </c>
      <c r="AN128" s="3"/>
      <c r="AO128" s="3"/>
      <c r="AP128" s="3"/>
      <c r="AQ128" s="3"/>
      <c r="AR128" s="13">
        <f>AVERAGE(J128,K128)</f>
        <v>6</v>
      </c>
      <c r="AS128" s="13">
        <f>RANK(AR128,AR1:AR303)</f>
        <v>17</v>
      </c>
      <c r="AT128" s="3"/>
      <c r="AU128" s="3"/>
      <c r="AV128" s="3"/>
      <c r="AW128" s="3"/>
      <c r="AX128" s="3"/>
      <c r="AY128" s="3"/>
      <c r="AZ128" s="13">
        <f>AVERAGE(R128,S128)</f>
        <v>7</v>
      </c>
      <c r="BA128" s="13">
        <f>RANK(AZ128,AZ1:AZ303)</f>
        <v>72</v>
      </c>
      <c r="BB128" s="3"/>
      <c r="BC128" s="13">
        <f>AVERAGE(T128,U128)</f>
        <v>6</v>
      </c>
      <c r="BD128" s="13">
        <f>RANK(BC128,BC1:BC303)</f>
        <v>132</v>
      </c>
      <c r="BE128" s="3"/>
      <c r="BF128" s="3"/>
      <c r="BG128" s="3"/>
      <c r="BH128" s="3"/>
      <c r="BI128" s="3"/>
      <c r="BJ128" s="3"/>
      <c r="BK128" s="3"/>
      <c r="BL128" s="3"/>
      <c r="BM128" s="3"/>
      <c r="BN128" s="13">
        <f>AVERAGE(AB128,AC128)</f>
        <v>6.5</v>
      </c>
      <c r="BO128" s="13">
        <f>RANK(BN128,BN1:BN303)</f>
        <v>125</v>
      </c>
      <c r="BP128" s="3"/>
      <c r="BQ128" s="3"/>
      <c r="BR128" s="3"/>
      <c r="BS128" s="3"/>
      <c r="BT128" s="3"/>
      <c r="BU128" s="3"/>
      <c r="BV128" s="15">
        <f>(SUM(G128,I128,K128,M128,O128,Q128,S128,U128,W128,Y128,AA128,AC128,AE128,AG128)-SUM(F128,H128,J128,L128,N128,P128,R128,T128,V128,X128,Z128,AB128,AD128,AF128))/5</f>
        <v>0.4</v>
      </c>
    </row>
    <row r="129" ht="13.65" customHeight="1">
      <c r="A129" s="3"/>
      <c r="B129" s="12">
        <v>39637</v>
      </c>
      <c r="C129" t="s" s="2">
        <v>265</v>
      </c>
      <c r="D129" t="s" s="6">
        <v>266</v>
      </c>
      <c r="E129" t="s" s="6">
        <v>2</v>
      </c>
      <c r="F129" s="13">
        <v>8</v>
      </c>
      <c r="G129" s="13">
        <v>8</v>
      </c>
      <c r="H129" s="13">
        <v>5</v>
      </c>
      <c r="I129" s="13">
        <v>6</v>
      </c>
      <c r="J129" s="3"/>
      <c r="K129" s="3"/>
      <c r="L129" s="3"/>
      <c r="M129" s="3"/>
      <c r="N129" s="3"/>
      <c r="O129" s="3"/>
      <c r="P129" s="13">
        <v>7</v>
      </c>
      <c r="Q129" s="13">
        <v>8</v>
      </c>
      <c r="R129" s="13">
        <v>5</v>
      </c>
      <c r="S129" s="13">
        <v>6</v>
      </c>
      <c r="T129" s="13">
        <v>5</v>
      </c>
      <c r="U129" s="13">
        <v>6</v>
      </c>
      <c r="V129" s="3"/>
      <c r="W129" s="3"/>
      <c r="X129" s="13">
        <v>6</v>
      </c>
      <c r="Y129" s="13">
        <v>6</v>
      </c>
      <c r="Z129" s="3"/>
      <c r="AA129" s="3"/>
      <c r="AB129" s="13">
        <v>7</v>
      </c>
      <c r="AC129" s="13">
        <v>7</v>
      </c>
      <c r="AD129" s="3"/>
      <c r="AE129" s="3"/>
      <c r="AF129" s="3"/>
      <c r="AG129" s="3"/>
      <c r="AH129" s="14">
        <f>AVERAGE(F129:AE129)</f>
        <v>6.42857142857143</v>
      </c>
      <c r="AI129" s="14">
        <v>6.3</v>
      </c>
      <c r="AJ129" s="14">
        <f>RANK(AI129,AI1:AI303)</f>
        <v>211</v>
      </c>
      <c r="AK129" s="3"/>
      <c r="AL129" s="13">
        <f>AVERAGE(F129,G129)</f>
        <v>8</v>
      </c>
      <c r="AM129" s="13">
        <f>RANK(AL129,AL1:AL303)</f>
        <v>34</v>
      </c>
      <c r="AN129" s="3"/>
      <c r="AO129" s="13">
        <f>AVERAGE(H129,I129)</f>
        <v>5.5</v>
      </c>
      <c r="AP129" s="13">
        <f>RANK(AO129,AO1:AO303)</f>
        <v>212</v>
      </c>
      <c r="AQ129" s="3"/>
      <c r="AR129" s="3"/>
      <c r="AS129" s="3"/>
      <c r="AT129" s="3"/>
      <c r="AU129" s="3"/>
      <c r="AV129" s="3"/>
      <c r="AW129" s="13">
        <f>AVERAGE(P129,Q129)</f>
        <v>7.5</v>
      </c>
      <c r="AX129" s="13">
        <f>RANK(AW129,AW1:AW303)</f>
        <v>95</v>
      </c>
      <c r="AY129" s="3"/>
      <c r="AZ129" s="13">
        <f>AVERAGE(R129,S129)</f>
        <v>5.5</v>
      </c>
      <c r="BA129" s="13">
        <f>RANK(AZ129,AZ1:AZ303)</f>
        <v>162</v>
      </c>
      <c r="BB129" s="3"/>
      <c r="BC129" s="13">
        <f>AVERAGE(T129,U129)</f>
        <v>5.5</v>
      </c>
      <c r="BD129" s="13">
        <f>RANK(BC129,BC1:BC303)</f>
        <v>184</v>
      </c>
      <c r="BE129" s="3"/>
      <c r="BF129" s="3"/>
      <c r="BG129" s="3"/>
      <c r="BH129" s="3"/>
      <c r="BI129" s="13">
        <f>AVERAGE(X129,Y129)</f>
        <v>6</v>
      </c>
      <c r="BJ129" s="13">
        <f>RANK(BI129,BI1:BI303)</f>
        <v>78</v>
      </c>
      <c r="BK129" s="3"/>
      <c r="BL129" s="3"/>
      <c r="BM129" s="3"/>
      <c r="BN129" s="13">
        <f>AVERAGE(AB129,AC129)</f>
        <v>7</v>
      </c>
      <c r="BO129" s="13">
        <f>RANK(BN129,BN1:BN303)</f>
        <v>87</v>
      </c>
      <c r="BP129" s="3"/>
      <c r="BQ129" s="3"/>
      <c r="BR129" s="3"/>
      <c r="BS129" s="3"/>
      <c r="BT129" s="3"/>
      <c r="BU129" s="3"/>
      <c r="BV129" s="15">
        <f>(SUM(G129,I129,K129,M129,O129,Q129,S129,U129,W129,Y129,AA129,AC129,AE129,AG129)-SUM(F129,H129,J129,L129,N129,P129,R129,T129,V129,X129,Z129,AB129,AD129,AF129))/7</f>
        <v>0.571428571428571</v>
      </c>
    </row>
    <row r="130" ht="13.65" customHeight="1">
      <c r="A130" s="3"/>
      <c r="B130" s="12">
        <v>39668</v>
      </c>
      <c r="C130" t="s" s="2">
        <v>267</v>
      </c>
      <c r="D130" t="s" s="6">
        <v>268</v>
      </c>
      <c r="E130" t="s" s="6">
        <v>10</v>
      </c>
      <c r="F130" s="13">
        <v>6</v>
      </c>
      <c r="G130" s="13">
        <v>7</v>
      </c>
      <c r="H130" s="13">
        <v>7</v>
      </c>
      <c r="I130" s="13">
        <v>7</v>
      </c>
      <c r="J130" s="3"/>
      <c r="K130" s="3"/>
      <c r="L130" s="3"/>
      <c r="M130" s="3"/>
      <c r="N130" s="3"/>
      <c r="O130" s="3"/>
      <c r="P130" s="13">
        <v>6</v>
      </c>
      <c r="Q130" s="13">
        <v>6</v>
      </c>
      <c r="R130" s="13">
        <v>5</v>
      </c>
      <c r="S130" s="13">
        <v>6</v>
      </c>
      <c r="T130" s="13">
        <v>5</v>
      </c>
      <c r="U130" s="13">
        <v>5</v>
      </c>
      <c r="V130" s="3"/>
      <c r="W130" s="3"/>
      <c r="X130" s="13">
        <v>7</v>
      </c>
      <c r="Y130" s="13">
        <v>7</v>
      </c>
      <c r="Z130" s="3"/>
      <c r="AA130" s="3"/>
      <c r="AB130" s="13">
        <v>6</v>
      </c>
      <c r="AC130" s="13">
        <v>6</v>
      </c>
      <c r="AD130" s="3"/>
      <c r="AE130" s="3"/>
      <c r="AF130" s="3"/>
      <c r="AG130" s="3"/>
      <c r="AH130" s="14">
        <f>AVERAGE(F130:AE130)</f>
        <v>6.14285714285714</v>
      </c>
      <c r="AI130" s="14">
        <v>6.2</v>
      </c>
      <c r="AJ130" s="14">
        <f>RANK(AI130,AI1:AI303)</f>
        <v>223</v>
      </c>
      <c r="AK130" s="3"/>
      <c r="AL130" s="13">
        <f>AVERAGE(F130,G130)</f>
        <v>6.5</v>
      </c>
      <c r="AM130" s="13">
        <f>RANK(AL130,AL1:AL303)</f>
        <v>170</v>
      </c>
      <c r="AN130" s="3"/>
      <c r="AO130" s="13">
        <f>AVERAGE(H130,I130)</f>
        <v>7</v>
      </c>
      <c r="AP130" s="13">
        <f>RANK(AO130,AO1:AO303)</f>
        <v>76</v>
      </c>
      <c r="AQ130" s="3"/>
      <c r="AR130" s="3"/>
      <c r="AS130" s="3"/>
      <c r="AT130" s="3"/>
      <c r="AU130" s="3"/>
      <c r="AV130" s="3"/>
      <c r="AW130" s="13">
        <f>AVERAGE(P130,Q130)</f>
        <v>6</v>
      </c>
      <c r="AX130" s="13">
        <f>RANK(AW130,AW1:AW303)</f>
        <v>192</v>
      </c>
      <c r="AY130" s="3"/>
      <c r="AZ130" s="13">
        <f>AVERAGE(R130,S130)</f>
        <v>5.5</v>
      </c>
      <c r="BA130" s="13">
        <f>RANK(AZ130,AZ1:AZ303)</f>
        <v>162</v>
      </c>
      <c r="BB130" s="3"/>
      <c r="BC130" s="13">
        <f>AVERAGE(T130,U130)</f>
        <v>5</v>
      </c>
      <c r="BD130" s="13">
        <f>RANK(BC130,BC1:BC303)</f>
        <v>210</v>
      </c>
      <c r="BE130" s="3"/>
      <c r="BF130" s="3"/>
      <c r="BG130" s="3"/>
      <c r="BH130" s="3"/>
      <c r="BI130" s="13">
        <f>AVERAGE(X130,Y130)</f>
        <v>7</v>
      </c>
      <c r="BJ130" s="13">
        <f>RANK(BI130,BI1:BI303)</f>
        <v>48</v>
      </c>
      <c r="BK130" s="3"/>
      <c r="BL130" s="3"/>
      <c r="BM130" s="3"/>
      <c r="BN130" s="13">
        <f>AVERAGE(AB130,AC130)</f>
        <v>6</v>
      </c>
      <c r="BO130" s="13">
        <f>RANK(BN130,BN1:BN303)</f>
        <v>158</v>
      </c>
      <c r="BP130" s="3"/>
      <c r="BQ130" s="3"/>
      <c r="BR130" s="3"/>
      <c r="BS130" s="3"/>
      <c r="BT130" s="3"/>
      <c r="BU130" s="3"/>
      <c r="BV130" s="15">
        <f>(SUM(G130,I130,K130,M130,O130,Q130,S130,U130,W130,Y130,AA130,AC130,AE130,AG130)-SUM(F130,H130,J130,L130,N130,P130,R130,T130,V130,X130,Z130,AB130,AD130,AF130))/7</f>
        <v>0.285714285714286</v>
      </c>
    </row>
    <row r="131" ht="13.65" customHeight="1">
      <c r="A131" s="3"/>
      <c r="B131" s="12">
        <v>39699</v>
      </c>
      <c r="C131" t="s" s="17">
        <v>269</v>
      </c>
      <c r="D131" t="s" s="6">
        <v>270</v>
      </c>
      <c r="E131" t="s" s="6">
        <v>12</v>
      </c>
      <c r="F131" s="13">
        <v>7</v>
      </c>
      <c r="G131" s="13">
        <v>8</v>
      </c>
      <c r="H131" s="13">
        <v>7</v>
      </c>
      <c r="I131" s="13">
        <v>7</v>
      </c>
      <c r="J131" s="3"/>
      <c r="K131" s="3"/>
      <c r="L131" s="3"/>
      <c r="M131" s="3"/>
      <c r="N131" s="3"/>
      <c r="O131" s="3"/>
      <c r="P131" s="13">
        <v>9</v>
      </c>
      <c r="Q131" s="13">
        <v>9</v>
      </c>
      <c r="R131" s="13">
        <v>9</v>
      </c>
      <c r="S131" s="13">
        <v>9</v>
      </c>
      <c r="T131" s="13">
        <v>6</v>
      </c>
      <c r="U131" s="13">
        <v>7</v>
      </c>
      <c r="V131" s="3"/>
      <c r="W131" s="3"/>
      <c r="X131" s="13">
        <v>7</v>
      </c>
      <c r="Y131" s="13">
        <v>7</v>
      </c>
      <c r="Z131" s="3"/>
      <c r="AA131" s="3"/>
      <c r="AB131" s="13">
        <v>8</v>
      </c>
      <c r="AC131" s="13">
        <v>8</v>
      </c>
      <c r="AD131" s="3"/>
      <c r="AE131" s="3"/>
      <c r="AF131" s="3"/>
      <c r="AG131" s="3"/>
      <c r="AH131" s="14">
        <f>AVERAGE(F131:AE131)</f>
        <v>7.71428571428571</v>
      </c>
      <c r="AI131" s="14">
        <v>7.7</v>
      </c>
      <c r="AJ131" s="14">
        <f>RANK(AI131,AI1:AI303)</f>
        <v>39</v>
      </c>
      <c r="AK131" s="3"/>
      <c r="AL131" s="13">
        <f>AVERAGE(F131,G131)</f>
        <v>7.5</v>
      </c>
      <c r="AM131" s="13">
        <f>RANK(AL131,AL1:AL303)</f>
        <v>81</v>
      </c>
      <c r="AN131" s="3"/>
      <c r="AO131" s="13">
        <f>AVERAGE(H131,I131)</f>
        <v>7</v>
      </c>
      <c r="AP131" s="13">
        <f>RANK(AO131,AO1:AO303)</f>
        <v>76</v>
      </c>
      <c r="AQ131" s="3"/>
      <c r="AR131" s="3"/>
      <c r="AS131" s="3"/>
      <c r="AT131" s="3"/>
      <c r="AU131" s="3"/>
      <c r="AV131" s="3"/>
      <c r="AW131" s="13">
        <f>AVERAGE(P131,Q131)</f>
        <v>9</v>
      </c>
      <c r="AX131" s="13">
        <f>RANK(AW131,AW1:AW303)</f>
        <v>2</v>
      </c>
      <c r="AY131" s="3"/>
      <c r="AZ131" s="13">
        <f>AVERAGE(R131,S131)</f>
        <v>9</v>
      </c>
      <c r="BA131" s="13">
        <f>RANK(AZ131,AZ1:AZ303)</f>
        <v>5</v>
      </c>
      <c r="BB131" s="3"/>
      <c r="BC131" s="13">
        <f>AVERAGE(T131,U131)</f>
        <v>6.5</v>
      </c>
      <c r="BD131" s="13">
        <f>RANK(BC131,BC1:BC303)</f>
        <v>106</v>
      </c>
      <c r="BE131" s="3"/>
      <c r="BF131" s="3"/>
      <c r="BG131" s="3"/>
      <c r="BH131" s="3"/>
      <c r="BI131" s="13">
        <f>AVERAGE(X131,Y131)</f>
        <v>7</v>
      </c>
      <c r="BJ131" s="13">
        <f>RANK(BI131,BI1:BI303)</f>
        <v>48</v>
      </c>
      <c r="BK131" s="3"/>
      <c r="BL131" s="3"/>
      <c r="BM131" s="3"/>
      <c r="BN131" s="13">
        <f>AVERAGE(AB131,AC131)</f>
        <v>8</v>
      </c>
      <c r="BO131" s="13">
        <f>RANK(BN131,BN1:BN303)</f>
        <v>25</v>
      </c>
      <c r="BP131" s="3"/>
      <c r="BQ131" s="3"/>
      <c r="BR131" s="3"/>
      <c r="BS131" s="3"/>
      <c r="BT131" s="3"/>
      <c r="BU131" s="3"/>
      <c r="BV131" s="15">
        <f>(SUM(G131,I131,K131,M131,O131,Q131,S131,U131,W131,Y131,AA131,AC131,AE131,AG131)-SUM(F131,H131,J131,L131,N131,P131,R131,T131,V131,X131,Z131,AB131,AD131,AF131))/7</f>
        <v>0.285714285714286</v>
      </c>
    </row>
    <row r="132" ht="13.65" customHeight="1">
      <c r="A132" s="3"/>
      <c r="B132" s="12">
        <v>39729</v>
      </c>
      <c r="C132" t="s" s="2">
        <v>271</v>
      </c>
      <c r="D132" t="s" s="6">
        <v>272</v>
      </c>
      <c r="E132" t="s" s="6">
        <v>3</v>
      </c>
      <c r="F132" s="13">
        <v>7</v>
      </c>
      <c r="G132" s="13">
        <v>7</v>
      </c>
      <c r="H132" s="13">
        <v>6</v>
      </c>
      <c r="I132" s="13">
        <v>6</v>
      </c>
      <c r="J132" s="3"/>
      <c r="K132" s="3"/>
      <c r="L132" s="13">
        <v>5</v>
      </c>
      <c r="M132" s="13">
        <v>5</v>
      </c>
      <c r="N132" s="3"/>
      <c r="O132" s="3"/>
      <c r="P132" s="3"/>
      <c r="Q132" s="3"/>
      <c r="R132" s="13">
        <v>6</v>
      </c>
      <c r="S132" s="13">
        <v>6</v>
      </c>
      <c r="T132" s="13">
        <v>6</v>
      </c>
      <c r="U132" s="13">
        <v>6</v>
      </c>
      <c r="V132" s="3"/>
      <c r="W132" s="3"/>
      <c r="X132" s="13">
        <v>7</v>
      </c>
      <c r="Y132" s="13">
        <v>7</v>
      </c>
      <c r="Z132" s="3"/>
      <c r="AA132" s="3"/>
      <c r="AB132" s="13">
        <v>6</v>
      </c>
      <c r="AC132" s="13">
        <v>6</v>
      </c>
      <c r="AD132" s="3"/>
      <c r="AE132" s="3"/>
      <c r="AF132" s="3"/>
      <c r="AG132" s="3"/>
      <c r="AH132" s="14">
        <f>AVERAGE(F132:AE132)</f>
        <v>6.14285714285714</v>
      </c>
      <c r="AI132" s="14">
        <v>6.2</v>
      </c>
      <c r="AJ132" s="14">
        <f>RANK(AI132,AI1:AI303)</f>
        <v>223</v>
      </c>
      <c r="AK132" s="3"/>
      <c r="AL132" s="13">
        <f>AVERAGE(F132,G132)</f>
        <v>7</v>
      </c>
      <c r="AM132" s="13">
        <f>RANK(AL132,AL1:AL303)</f>
        <v>116</v>
      </c>
      <c r="AN132" s="3"/>
      <c r="AO132" s="13">
        <f>AVERAGE(H132,I132)</f>
        <v>6</v>
      </c>
      <c r="AP132" s="13">
        <f>RANK(AO132,AO1:AO303)</f>
        <v>156</v>
      </c>
      <c r="AQ132" s="3"/>
      <c r="AR132" s="3"/>
      <c r="AS132" s="3"/>
      <c r="AT132" s="13">
        <f>AVERAGE(L132,M132)</f>
        <v>5</v>
      </c>
      <c r="AU132" s="13">
        <f>RANK(AT132,AT1:AT303)</f>
        <v>182</v>
      </c>
      <c r="AV132" s="3"/>
      <c r="AW132" s="3"/>
      <c r="AX132" s="3"/>
      <c r="AY132" s="3"/>
      <c r="AZ132" s="13">
        <f>AVERAGE(R132,S132)</f>
        <v>6</v>
      </c>
      <c r="BA132" s="13">
        <f>RANK(AZ132,AZ1:AZ303)</f>
        <v>129</v>
      </c>
      <c r="BB132" s="3"/>
      <c r="BC132" s="13">
        <f>AVERAGE(T132,U132)</f>
        <v>6</v>
      </c>
      <c r="BD132" s="13">
        <f>RANK(BC132,BC1:BC303)</f>
        <v>132</v>
      </c>
      <c r="BE132" s="3"/>
      <c r="BF132" s="3"/>
      <c r="BG132" s="3"/>
      <c r="BH132" s="3"/>
      <c r="BI132" s="13">
        <f>AVERAGE(X132,Y132)</f>
        <v>7</v>
      </c>
      <c r="BJ132" s="13">
        <f>RANK(BI132,BI1:BI303)</f>
        <v>48</v>
      </c>
      <c r="BK132" s="3"/>
      <c r="BL132" s="3"/>
      <c r="BM132" s="3"/>
      <c r="BN132" s="13">
        <f>AVERAGE(AB132,AC132)</f>
        <v>6</v>
      </c>
      <c r="BO132" s="13">
        <f>RANK(BN132,BN1:BN303)</f>
        <v>158</v>
      </c>
      <c r="BP132" s="3"/>
      <c r="BQ132" s="3"/>
      <c r="BR132" s="3"/>
      <c r="BS132" s="3"/>
      <c r="BT132" s="3"/>
      <c r="BU132" s="3"/>
      <c r="BV132" s="15">
        <f>(SUM(G132,I132,K132,M132,O132,Q132,S132,U132,W132,Y132,AA132,AC132,AE132,AG132)-SUM(F132,H132,J132,L132,N132,P132,R132,T132,V132,X132,Z132,AB132,AD132,AF132))/7</f>
        <v>0</v>
      </c>
    </row>
    <row r="133" ht="13.65" customHeight="1">
      <c r="A133" s="3"/>
      <c r="B133" s="12">
        <v>39760</v>
      </c>
      <c r="C133" t="s" s="2">
        <v>273</v>
      </c>
      <c r="D133" t="s" s="6">
        <v>249</v>
      </c>
      <c r="E133" t="s" s="6">
        <v>6</v>
      </c>
      <c r="F133" s="13">
        <v>7</v>
      </c>
      <c r="G133" s="13">
        <v>7</v>
      </c>
      <c r="H133" s="13">
        <v>8</v>
      </c>
      <c r="I133" s="13">
        <v>8</v>
      </c>
      <c r="J133" s="3"/>
      <c r="K133" s="3"/>
      <c r="L133" s="13">
        <v>8</v>
      </c>
      <c r="M133" s="13">
        <v>8</v>
      </c>
      <c r="N133" s="3"/>
      <c r="O133" s="3"/>
      <c r="P133" s="13">
        <v>7</v>
      </c>
      <c r="Q133" s="13">
        <v>7</v>
      </c>
      <c r="R133" s="13">
        <v>5</v>
      </c>
      <c r="S133" s="13">
        <v>5</v>
      </c>
      <c r="T133" s="13">
        <v>5</v>
      </c>
      <c r="U133" s="13">
        <v>5</v>
      </c>
      <c r="V133" s="3"/>
      <c r="W133" s="3"/>
      <c r="X133" s="3"/>
      <c r="Y133" s="3"/>
      <c r="Z133" s="13">
        <v>8</v>
      </c>
      <c r="AA133" s="13">
        <v>8</v>
      </c>
      <c r="AB133" s="13">
        <v>8</v>
      </c>
      <c r="AC133" s="13">
        <v>8</v>
      </c>
      <c r="AD133" s="3"/>
      <c r="AE133" s="3"/>
      <c r="AF133" s="3"/>
      <c r="AG133" s="3"/>
      <c r="AH133" s="14">
        <f>AVERAGE(F133:AE133)</f>
        <v>7</v>
      </c>
      <c r="AI133" s="14">
        <v>7.16666666666667</v>
      </c>
      <c r="AJ133" s="14">
        <f>RANK(AI133,AI1:AI303)</f>
        <v>100</v>
      </c>
      <c r="AK133" s="3"/>
      <c r="AL133" s="13">
        <f>AVERAGE(F133,G133)</f>
        <v>7</v>
      </c>
      <c r="AM133" s="13">
        <f>RANK(AL133,AL1:AL303)</f>
        <v>116</v>
      </c>
      <c r="AN133" s="3"/>
      <c r="AO133" s="13">
        <f>AVERAGE(H133,I133)</f>
        <v>8</v>
      </c>
      <c r="AP133" s="13">
        <f>RANK(AO133,AO1:AO303)</f>
        <v>24</v>
      </c>
      <c r="AQ133" s="3"/>
      <c r="AR133" s="3"/>
      <c r="AS133" s="3"/>
      <c r="AT133" s="13">
        <f>AVERAGE(L133,M133)</f>
        <v>8</v>
      </c>
      <c r="AU133" s="13">
        <f>RANK(AT133,AT1:AT303)</f>
        <v>22</v>
      </c>
      <c r="AV133" s="3"/>
      <c r="AW133" s="13">
        <f>AVERAGE(P133,Q133)</f>
        <v>7</v>
      </c>
      <c r="AX133" s="13">
        <f>RANK(AW133,AW1:AW303)</f>
        <v>123</v>
      </c>
      <c r="AY133" s="3"/>
      <c r="AZ133" s="13">
        <f>AVERAGE(R133,S133)</f>
        <v>5</v>
      </c>
      <c r="BA133" s="13">
        <f>RANK(AZ133,AZ1:AZ303)</f>
        <v>171</v>
      </c>
      <c r="BB133" s="3"/>
      <c r="BC133" s="13">
        <f>AVERAGE(T133,U133)</f>
        <v>5</v>
      </c>
      <c r="BD133" s="13">
        <f>RANK(BC133,BC1:BC303)</f>
        <v>210</v>
      </c>
      <c r="BE133" s="3"/>
      <c r="BF133" s="3"/>
      <c r="BG133" s="3"/>
      <c r="BH133" s="3"/>
      <c r="BI133" s="3"/>
      <c r="BJ133" s="3"/>
      <c r="BK133" s="3"/>
      <c r="BL133" s="13">
        <f>AVERAGE(Z133,AA133)</f>
        <v>8</v>
      </c>
      <c r="BM133" s="13">
        <f>RANK(BL133,BL1:BL303)</f>
        <v>20</v>
      </c>
      <c r="BN133" s="13">
        <f>AVERAGE(AB133,AC133)</f>
        <v>8</v>
      </c>
      <c r="BO133" s="13">
        <f>RANK(BN133,BN1:BN303)</f>
        <v>25</v>
      </c>
      <c r="BP133" s="3"/>
      <c r="BQ133" s="3"/>
      <c r="BR133" s="3"/>
      <c r="BS133" s="3"/>
      <c r="BT133" s="3"/>
      <c r="BU133" s="3"/>
      <c r="BV133" s="15">
        <f>(SUM(G133,I133,K133,M133,O133,Q133,S133,U133,W133,Y133,AA133,AC133,AE133,AG133)-SUM(F133,H133,J133,L133,N133,P133,R133,T133,V133,X133,Z133,AB133,AD133,AF133))/8</f>
        <v>0</v>
      </c>
    </row>
    <row r="134" ht="13.65" customHeight="1">
      <c r="A134" s="3"/>
      <c r="B134" s="12">
        <v>39790</v>
      </c>
      <c r="C134" t="s" s="2">
        <v>274</v>
      </c>
      <c r="D134" t="s" s="6">
        <v>275</v>
      </c>
      <c r="E134" t="s" s="6">
        <v>8</v>
      </c>
      <c r="F134" s="13">
        <v>6</v>
      </c>
      <c r="G134" s="13">
        <v>6</v>
      </c>
      <c r="H134" s="13">
        <v>6</v>
      </c>
      <c r="I134" s="13">
        <v>6</v>
      </c>
      <c r="J134" s="3"/>
      <c r="K134" s="3"/>
      <c r="L134" s="13">
        <v>6</v>
      </c>
      <c r="M134" s="13">
        <v>6</v>
      </c>
      <c r="N134" s="3"/>
      <c r="O134" s="3"/>
      <c r="P134" s="13">
        <v>5</v>
      </c>
      <c r="Q134" s="13">
        <v>5</v>
      </c>
      <c r="R134" s="13">
        <v>4</v>
      </c>
      <c r="S134" s="13">
        <v>4</v>
      </c>
      <c r="T134" s="13">
        <v>7</v>
      </c>
      <c r="U134" s="13">
        <v>7</v>
      </c>
      <c r="V134" s="3"/>
      <c r="W134" s="3"/>
      <c r="X134" s="13">
        <v>4</v>
      </c>
      <c r="Y134" s="13">
        <v>4</v>
      </c>
      <c r="Z134" s="3"/>
      <c r="AA134" s="3"/>
      <c r="AB134" s="13">
        <v>6</v>
      </c>
      <c r="AC134" s="13">
        <v>6</v>
      </c>
      <c r="AD134" s="3"/>
      <c r="AE134" s="3"/>
      <c r="AF134" s="3"/>
      <c r="AG134" s="3"/>
      <c r="AH134" s="14">
        <f>AVERAGE(F134:AE134)</f>
        <v>5.5</v>
      </c>
      <c r="AI134" s="14">
        <v>5.5</v>
      </c>
      <c r="AJ134" s="14">
        <f>RANK(AI134,AI1:AI303)</f>
        <v>262</v>
      </c>
      <c r="AK134" s="3"/>
      <c r="AL134" s="13">
        <f>AVERAGE(F134,G134)</f>
        <v>6</v>
      </c>
      <c r="AM134" s="13">
        <f>RANK(AL134,AL1:AL303)</f>
        <v>199</v>
      </c>
      <c r="AN134" s="3"/>
      <c r="AO134" s="13">
        <f>AVERAGE(H134,I134)</f>
        <v>6</v>
      </c>
      <c r="AP134" s="13">
        <f>RANK(AO134,AO1:AO303)</f>
        <v>156</v>
      </c>
      <c r="AQ134" s="3"/>
      <c r="AR134" s="3"/>
      <c r="AS134" s="3"/>
      <c r="AT134" s="13">
        <f>AVERAGE(L134,M134)</f>
        <v>6</v>
      </c>
      <c r="AU134" s="13">
        <f>RANK(AT134,AT1:AT303)</f>
        <v>134</v>
      </c>
      <c r="AV134" s="3"/>
      <c r="AW134" s="13">
        <f>AVERAGE(P134,Q134)</f>
        <v>5</v>
      </c>
      <c r="AX134" s="13">
        <f>RANK(AW134,AW1:AW303)</f>
        <v>218</v>
      </c>
      <c r="AY134" s="3"/>
      <c r="AZ134" s="13">
        <f>AVERAGE(R134,S134)</f>
        <v>4</v>
      </c>
      <c r="BA134" s="13">
        <f>RANK(AZ134,AZ1:AZ303)</f>
        <v>186</v>
      </c>
      <c r="BB134" s="3"/>
      <c r="BC134" s="13">
        <f>AVERAGE(T134,U134)</f>
        <v>7</v>
      </c>
      <c r="BD134" s="13">
        <f>RANK(BC134,BC1:BC303)</f>
        <v>65</v>
      </c>
      <c r="BE134" s="3"/>
      <c r="BF134" s="3"/>
      <c r="BG134" s="3"/>
      <c r="BH134" s="3"/>
      <c r="BI134" s="13">
        <f>AVERAGE(X134,Y134)</f>
        <v>4</v>
      </c>
      <c r="BJ134" s="13">
        <f>RANK(BI134,BI1:BI303)</f>
        <v>115</v>
      </c>
      <c r="BK134" s="3"/>
      <c r="BL134" s="3"/>
      <c r="BM134" s="3"/>
      <c r="BN134" s="13">
        <f>AVERAGE(AB134,AC134)</f>
        <v>6</v>
      </c>
      <c r="BO134" s="13">
        <f>RANK(BN134,BN1:BN303)</f>
        <v>158</v>
      </c>
      <c r="BP134" s="3"/>
      <c r="BQ134" s="3"/>
      <c r="BR134" s="3"/>
      <c r="BS134" s="3"/>
      <c r="BT134" s="3"/>
      <c r="BU134" s="3"/>
      <c r="BV134" s="15">
        <f>(SUM(G134,I134,K134,M134,O134,Q134,S134,U134,W134,Y134,AA134,AC134,AE134,AG134)-SUM(F134,H134,J134,L134,N134,P134,R134,T134,V134,X134,Z134,AB134,AD134,AF134))/7</f>
        <v>0</v>
      </c>
    </row>
    <row r="135" ht="13.65" customHeight="1">
      <c r="A135" s="3"/>
      <c r="B135" s="12">
        <v>39814</v>
      </c>
      <c r="C135" t="s" s="2">
        <v>276</v>
      </c>
      <c r="D135" t="s" s="6">
        <v>277</v>
      </c>
      <c r="E135" t="s" s="6">
        <v>7</v>
      </c>
      <c r="F135" s="13">
        <v>6</v>
      </c>
      <c r="G135" s="13">
        <v>6</v>
      </c>
      <c r="H135" s="13">
        <v>3</v>
      </c>
      <c r="I135" s="13">
        <v>4</v>
      </c>
      <c r="J135" s="3"/>
      <c r="K135" s="3"/>
      <c r="L135" s="13">
        <v>4</v>
      </c>
      <c r="M135" s="13">
        <v>4</v>
      </c>
      <c r="N135" s="3"/>
      <c r="O135" s="3"/>
      <c r="P135" s="13">
        <v>8</v>
      </c>
      <c r="Q135" s="13">
        <v>8</v>
      </c>
      <c r="R135" s="13">
        <v>8</v>
      </c>
      <c r="S135" s="13">
        <v>7</v>
      </c>
      <c r="T135" s="13">
        <v>3</v>
      </c>
      <c r="U135" s="13">
        <v>3</v>
      </c>
      <c r="V135" s="3"/>
      <c r="W135" s="3"/>
      <c r="X135" s="3"/>
      <c r="Y135" s="3"/>
      <c r="Z135" s="3"/>
      <c r="AA135" s="3"/>
      <c r="AB135" s="13">
        <v>6</v>
      </c>
      <c r="AC135" s="13">
        <v>6</v>
      </c>
      <c r="AD135" s="3"/>
      <c r="AE135" s="3"/>
      <c r="AF135" s="3"/>
      <c r="AG135" s="3"/>
      <c r="AH135" s="14">
        <f>AVERAGE(F135:AE135)</f>
        <v>5.42857142857143</v>
      </c>
      <c r="AI135" s="14">
        <v>5.4</v>
      </c>
      <c r="AJ135" s="14">
        <f>RANK(AI135,AI1:AI303)</f>
        <v>265</v>
      </c>
      <c r="AK135" s="3"/>
      <c r="AL135" s="13">
        <f>AVERAGE(F135,G135)</f>
        <v>6</v>
      </c>
      <c r="AM135" s="13">
        <f>RANK(AL135,AL1:AL303)</f>
        <v>199</v>
      </c>
      <c r="AN135" s="3"/>
      <c r="AO135" s="13">
        <f>AVERAGE(H135,I135)</f>
        <v>3.5</v>
      </c>
      <c r="AP135" s="13">
        <f>RANK(AO135,AO1:AO303)</f>
        <v>251</v>
      </c>
      <c r="AQ135" s="3"/>
      <c r="AR135" s="3"/>
      <c r="AS135" s="3"/>
      <c r="AT135" s="13">
        <f>AVERAGE(L135,M135)</f>
        <v>4</v>
      </c>
      <c r="AU135" s="13">
        <f>RANK(AT135,AT1:AT303)</f>
        <v>209</v>
      </c>
      <c r="AV135" s="3"/>
      <c r="AW135" s="13">
        <f>AVERAGE(P135,Q135)</f>
        <v>8</v>
      </c>
      <c r="AX135" s="13">
        <f>RANK(AW135,AW1:AW303)</f>
        <v>32</v>
      </c>
      <c r="AY135" s="3"/>
      <c r="AZ135" s="13">
        <f>AVERAGE(R135,S135)</f>
        <v>7.5</v>
      </c>
      <c r="BA135" s="13">
        <f>RANK(AZ135,AZ1:AZ303)</f>
        <v>59</v>
      </c>
      <c r="BB135" s="3"/>
      <c r="BC135" s="13">
        <f>AVERAGE(T135,U135)</f>
        <v>3</v>
      </c>
      <c r="BD135" s="13">
        <f>RANK(BC135,BC1:BC303)</f>
        <v>282</v>
      </c>
      <c r="BE135" s="3"/>
      <c r="BF135" s="3"/>
      <c r="BG135" s="3"/>
      <c r="BH135" s="3"/>
      <c r="BI135" s="3"/>
      <c r="BJ135" s="3"/>
      <c r="BK135" s="3"/>
      <c r="BL135" s="3"/>
      <c r="BM135" s="3"/>
      <c r="BN135" s="13">
        <f>AVERAGE(AB135,AC135)</f>
        <v>6</v>
      </c>
      <c r="BO135" s="13">
        <f>RANK(BN135,BN1:BN303)</f>
        <v>158</v>
      </c>
      <c r="BP135" s="3"/>
      <c r="BQ135" s="3"/>
      <c r="BR135" s="3"/>
      <c r="BS135" s="3"/>
      <c r="BT135" s="3"/>
      <c r="BU135" s="3"/>
      <c r="BV135" s="15">
        <f>(SUM(G135,I135,K135,M135,O135,Q135,S135,U135,W135,Y135,AA135,AC135,AE135,AG135)-SUM(F135,H135,J135,L135,N135,P135,R135,T135,V135,X135,Z135,AB135,AD135,AF135))/7</f>
        <v>0</v>
      </c>
    </row>
    <row r="136" ht="13.65" customHeight="1">
      <c r="A136" s="3"/>
      <c r="B136" s="12">
        <v>39845</v>
      </c>
      <c r="C136" t="s" s="2">
        <v>278</v>
      </c>
      <c r="D136" t="s" s="6">
        <v>279</v>
      </c>
      <c r="E136" t="s" s="6">
        <v>2</v>
      </c>
      <c r="F136" s="13">
        <v>7</v>
      </c>
      <c r="G136" s="13">
        <v>7</v>
      </c>
      <c r="H136" s="13">
        <v>7</v>
      </c>
      <c r="I136" s="13">
        <v>7</v>
      </c>
      <c r="J136" s="3"/>
      <c r="K136" s="3"/>
      <c r="L136" s="3"/>
      <c r="M136" s="3"/>
      <c r="N136" s="3"/>
      <c r="O136" s="3"/>
      <c r="P136" s="13">
        <v>6</v>
      </c>
      <c r="Q136" s="13">
        <v>6</v>
      </c>
      <c r="R136" s="13">
        <v>6</v>
      </c>
      <c r="S136" s="13">
        <v>7</v>
      </c>
      <c r="T136" s="13">
        <v>6</v>
      </c>
      <c r="U136" s="13">
        <v>6</v>
      </c>
      <c r="V136" s="3"/>
      <c r="W136" s="3"/>
      <c r="X136" s="3"/>
      <c r="Y136" s="3"/>
      <c r="Z136" s="13">
        <v>6</v>
      </c>
      <c r="AA136" s="13">
        <v>6</v>
      </c>
      <c r="AB136" s="3"/>
      <c r="AC136" s="3"/>
      <c r="AD136" s="3"/>
      <c r="AE136" s="3"/>
      <c r="AF136" s="3"/>
      <c r="AG136" s="3"/>
      <c r="AH136" s="14">
        <f>AVERAGE(F136:AE136)</f>
        <v>6.41666666666667</v>
      </c>
      <c r="AI136" s="14">
        <v>6.375</v>
      </c>
      <c r="AJ136" s="14">
        <f>RANK(AI136,AI1:AI303)</f>
        <v>205</v>
      </c>
      <c r="AK136" s="3"/>
      <c r="AL136" s="13">
        <f>AVERAGE(F136,G136)</f>
        <v>7</v>
      </c>
      <c r="AM136" s="13">
        <f>RANK(AL136,AL1:AL303)</f>
        <v>116</v>
      </c>
      <c r="AN136" s="3"/>
      <c r="AO136" s="13">
        <f>AVERAGE(H136,I136)</f>
        <v>7</v>
      </c>
      <c r="AP136" s="13">
        <f>RANK(AO136,AO1:AO303)</f>
        <v>76</v>
      </c>
      <c r="AQ136" s="3"/>
      <c r="AR136" s="3"/>
      <c r="AS136" s="3"/>
      <c r="AT136" s="3"/>
      <c r="AU136" s="3"/>
      <c r="AV136" s="3"/>
      <c r="AW136" s="13">
        <f>AVERAGE(P136,Q136)</f>
        <v>6</v>
      </c>
      <c r="AX136" s="13">
        <f>RANK(AW136,AW1:AW303)</f>
        <v>192</v>
      </c>
      <c r="AY136" s="3"/>
      <c r="AZ136" s="13">
        <f>AVERAGE(R136,S136)</f>
        <v>6.5</v>
      </c>
      <c r="BA136" s="13">
        <f>RANK(AZ136,AZ1:AZ303)</f>
        <v>113</v>
      </c>
      <c r="BB136" s="3"/>
      <c r="BC136" s="13">
        <f>AVERAGE(T136,U136)</f>
        <v>6</v>
      </c>
      <c r="BD136" s="13">
        <f>RANK(BC136,BC1:BC303)</f>
        <v>132</v>
      </c>
      <c r="BE136" s="3"/>
      <c r="BF136" s="3"/>
      <c r="BG136" s="3"/>
      <c r="BH136" s="3"/>
      <c r="BI136" s="3"/>
      <c r="BJ136" s="3"/>
      <c r="BK136" s="3"/>
      <c r="BL136" s="13">
        <f>AVERAGE(Z136,AA136)</f>
        <v>6</v>
      </c>
      <c r="BM136" s="13">
        <f>RANK(BL136,BL1:BL303)</f>
        <v>73</v>
      </c>
      <c r="BN136" s="3"/>
      <c r="BO136" s="3"/>
      <c r="BP136" s="3"/>
      <c r="BQ136" s="3"/>
      <c r="BR136" s="3"/>
      <c r="BS136" s="3"/>
      <c r="BT136" s="3"/>
      <c r="BU136" s="3"/>
      <c r="BV136" s="15">
        <f>(SUM(G136,I136,K136,M136,O136,Q136,S136,U136,W136,Y136,AA136,AC136,AE136,AG136)-SUM(F136,H136,J136,L136,N136,P136,R136,T136,V136,X136,Z136,AB136,AD136,AF136))/6</f>
        <v>0.166666666666667</v>
      </c>
    </row>
    <row r="137" ht="13.65" customHeight="1">
      <c r="A137" s="3"/>
      <c r="B137" s="12">
        <v>39873</v>
      </c>
      <c r="C137" t="s" s="2">
        <v>280</v>
      </c>
      <c r="D137" t="s" s="6">
        <v>281</v>
      </c>
      <c r="E137" t="s" s="6">
        <v>11</v>
      </c>
      <c r="F137" s="13">
        <v>6</v>
      </c>
      <c r="G137" s="13">
        <v>7</v>
      </c>
      <c r="H137" s="13">
        <v>6</v>
      </c>
      <c r="I137" s="13">
        <v>7</v>
      </c>
      <c r="J137" s="3"/>
      <c r="K137" s="3"/>
      <c r="L137" s="3"/>
      <c r="M137" s="3"/>
      <c r="N137" s="3"/>
      <c r="O137" s="3"/>
      <c r="P137" s="13">
        <v>7</v>
      </c>
      <c r="Q137" s="13">
        <v>7</v>
      </c>
      <c r="R137" s="13">
        <v>8</v>
      </c>
      <c r="S137" s="13">
        <v>8</v>
      </c>
      <c r="T137" s="13">
        <v>3</v>
      </c>
      <c r="U137" s="13">
        <v>3</v>
      </c>
      <c r="V137" s="3"/>
      <c r="W137" s="3"/>
      <c r="X137" s="13">
        <v>6</v>
      </c>
      <c r="Y137" s="13">
        <v>6</v>
      </c>
      <c r="Z137" s="13">
        <v>8</v>
      </c>
      <c r="AA137" s="13">
        <v>8</v>
      </c>
      <c r="AB137" s="13">
        <v>6</v>
      </c>
      <c r="AC137" s="13">
        <v>7</v>
      </c>
      <c r="AD137" s="3"/>
      <c r="AE137" s="3"/>
      <c r="AF137" s="13">
        <v>6</v>
      </c>
      <c r="AG137" s="13">
        <v>7</v>
      </c>
      <c r="AH137" s="14">
        <f>AVERAGE(F137:AG137)</f>
        <v>6.44444444444444</v>
      </c>
      <c r="AI137" s="14">
        <v>6.44444444444444</v>
      </c>
      <c r="AJ137" s="14">
        <f>RANK(AI137,AI1:AI303)</f>
        <v>196</v>
      </c>
      <c r="AK137" s="3"/>
      <c r="AL137" s="13">
        <f>AVERAGE(F137,G137)</f>
        <v>6.5</v>
      </c>
      <c r="AM137" s="13">
        <f>RANK(AL137,AL1:AL303)</f>
        <v>170</v>
      </c>
      <c r="AN137" s="3"/>
      <c r="AO137" s="13">
        <f>AVERAGE(H137,I137)</f>
        <v>6.5</v>
      </c>
      <c r="AP137" s="13">
        <f>RANK(AO137,AO1:AO303)</f>
        <v>137</v>
      </c>
      <c r="AQ137" s="3"/>
      <c r="AR137" s="3"/>
      <c r="AS137" s="3"/>
      <c r="AT137" s="3"/>
      <c r="AU137" s="3"/>
      <c r="AV137" s="3"/>
      <c r="AW137" s="13">
        <f>AVERAGE(P137,Q137)</f>
        <v>7</v>
      </c>
      <c r="AX137" s="13">
        <f>RANK(AW137,AW1:AW303)</f>
        <v>123</v>
      </c>
      <c r="AY137" s="3"/>
      <c r="AZ137" s="13">
        <f>AVERAGE(R137,S137)</f>
        <v>8</v>
      </c>
      <c r="BA137" s="13">
        <f>RANK(AZ137,AZ1:AZ303)</f>
        <v>19</v>
      </c>
      <c r="BB137" s="3"/>
      <c r="BC137" s="13">
        <f>AVERAGE(T137,U137)</f>
        <v>3</v>
      </c>
      <c r="BD137" s="13">
        <f>RANK(BC137,BC1:BC303)</f>
        <v>282</v>
      </c>
      <c r="BE137" s="3"/>
      <c r="BF137" s="3"/>
      <c r="BG137" s="3"/>
      <c r="BH137" s="3"/>
      <c r="BI137" s="13">
        <f>AVERAGE(X137,Y137)</f>
        <v>6</v>
      </c>
      <c r="BJ137" s="13">
        <f>RANK(BI137,BI1:BI303)</f>
        <v>78</v>
      </c>
      <c r="BK137" s="3"/>
      <c r="BL137" s="13">
        <f>AVERAGE(Z137,AA137)</f>
        <v>8</v>
      </c>
      <c r="BM137" s="13">
        <f>RANK(BL137,BL1:BL303)</f>
        <v>20</v>
      </c>
      <c r="BN137" s="13">
        <f>AVERAGE(AB137,AC137)</f>
        <v>6.5</v>
      </c>
      <c r="BO137" s="13">
        <f>RANK(BN137,BN1:BN303)</f>
        <v>125</v>
      </c>
      <c r="BP137" s="3"/>
      <c r="BQ137" s="3"/>
      <c r="BR137" s="3"/>
      <c r="BS137" s="3"/>
      <c r="BT137" s="13">
        <f>AVERAGE(AF137,AG137)</f>
        <v>6.5</v>
      </c>
      <c r="BU137" s="13">
        <f>RANK(BT137,BT1:BT303)</f>
        <v>75</v>
      </c>
      <c r="BV137" s="15">
        <f>(SUM(G137,I137,K137,M137,O137,Q137,S137,U137,W137,Y137,AA137,AC137,AE137,AG137)-SUM(F137,H137,J137,L137,N137,P137,R137,T137,V137,X137,Z137,AB137,AD137,AF137))/9</f>
        <v>0.444444444444444</v>
      </c>
    </row>
    <row r="138" ht="13.65" customHeight="1">
      <c r="A138" s="3"/>
      <c r="B138" s="12">
        <v>39965</v>
      </c>
      <c r="C138" t="s" s="2">
        <v>282</v>
      </c>
      <c r="D138" t="s" s="6">
        <v>283</v>
      </c>
      <c r="E138" t="s" s="6">
        <v>10</v>
      </c>
      <c r="F138" s="3"/>
      <c r="G138" s="3"/>
      <c r="H138" s="13">
        <v>6</v>
      </c>
      <c r="I138" s="13">
        <v>6</v>
      </c>
      <c r="J138" s="3"/>
      <c r="K138" s="3"/>
      <c r="L138" s="13">
        <v>8</v>
      </c>
      <c r="M138" s="13">
        <v>8</v>
      </c>
      <c r="N138" s="3"/>
      <c r="O138" s="3"/>
      <c r="P138" s="13">
        <v>7</v>
      </c>
      <c r="Q138" s="13">
        <v>9</v>
      </c>
      <c r="R138" s="13">
        <v>7</v>
      </c>
      <c r="S138" s="13">
        <v>6</v>
      </c>
      <c r="T138" s="13">
        <v>7</v>
      </c>
      <c r="U138" s="13">
        <v>7</v>
      </c>
      <c r="V138" s="3"/>
      <c r="W138" s="3"/>
      <c r="X138" s="13">
        <v>7</v>
      </c>
      <c r="Y138" s="13">
        <v>8</v>
      </c>
      <c r="Z138" s="3"/>
      <c r="AA138" s="3"/>
      <c r="AB138" s="3"/>
      <c r="AC138" s="3"/>
      <c r="AD138" s="3"/>
      <c r="AE138" s="3"/>
      <c r="AF138" s="13">
        <v>7</v>
      </c>
      <c r="AG138" s="13">
        <v>7</v>
      </c>
      <c r="AH138" s="14">
        <f>AVERAGE(F138:AG138)</f>
        <v>7.14285714285714</v>
      </c>
      <c r="AI138" s="14">
        <v>7.2</v>
      </c>
      <c r="AJ138" s="14">
        <f>RANK(AI138,AI1:AI303)</f>
        <v>93</v>
      </c>
      <c r="AK138" s="3"/>
      <c r="AL138" s="3"/>
      <c r="AM138" s="3"/>
      <c r="AN138" s="3"/>
      <c r="AO138" s="13">
        <f>AVERAGE(H138,I138)</f>
        <v>6</v>
      </c>
      <c r="AP138" s="13">
        <f>RANK(AO138,AO1:AO303)</f>
        <v>156</v>
      </c>
      <c r="AQ138" s="3"/>
      <c r="AR138" s="3"/>
      <c r="AS138" s="3"/>
      <c r="AT138" s="13">
        <f>AVERAGE(L138,M138)</f>
        <v>8</v>
      </c>
      <c r="AU138" s="13">
        <f>RANK(AT138,AT1:AT303)</f>
        <v>22</v>
      </c>
      <c r="AV138" s="3"/>
      <c r="AW138" s="13">
        <f>AVERAGE(P138,Q138)</f>
        <v>8</v>
      </c>
      <c r="AX138" s="13">
        <f>RANK(AW138,AW1:AW303)</f>
        <v>32</v>
      </c>
      <c r="AY138" s="3"/>
      <c r="AZ138" s="13">
        <f>AVERAGE(R138,S138)</f>
        <v>6.5</v>
      </c>
      <c r="BA138" s="13">
        <f>RANK(AZ138,AZ1:AZ303)</f>
        <v>113</v>
      </c>
      <c r="BB138" s="3"/>
      <c r="BC138" s="13">
        <f>AVERAGE(T138,U138)</f>
        <v>7</v>
      </c>
      <c r="BD138" s="13">
        <f>RANK(BC138,BC1:BC303)</f>
        <v>65</v>
      </c>
      <c r="BE138" s="3"/>
      <c r="BF138" s="3"/>
      <c r="BG138" s="3"/>
      <c r="BH138" s="3"/>
      <c r="BI138" s="13">
        <f>AVERAGE(X138,Y138)</f>
        <v>7.5</v>
      </c>
      <c r="BJ138" s="13">
        <f>RANK(BI138,BI1:BI303)</f>
        <v>36</v>
      </c>
      <c r="BK138" s="3"/>
      <c r="BL138" s="3"/>
      <c r="BM138" s="3"/>
      <c r="BN138" s="3"/>
      <c r="BO138" s="3"/>
      <c r="BP138" s="3"/>
      <c r="BQ138" s="3"/>
      <c r="BR138" s="3"/>
      <c r="BS138" s="3"/>
      <c r="BT138" s="13">
        <f>AVERAGE(AF138,AG138)</f>
        <v>7</v>
      </c>
      <c r="BU138" s="13">
        <f>RANK(BT138,BT1:BT303)</f>
        <v>51</v>
      </c>
      <c r="BV138" s="15">
        <f>(SUM(G138,I138,K138,M138,O138,Q138,S138,U138,W138,Y138,AA138,AC138,AE138,AG138)-SUM(F138,H138,J138,L138,N138,P138,R138,T138,V138,X138,Z138,AB138,AD138,AF138))/7</f>
        <v>0.285714285714286</v>
      </c>
    </row>
    <row r="139" ht="13.65" customHeight="1">
      <c r="A139" s="3"/>
      <c r="B139" s="12">
        <v>39995</v>
      </c>
      <c r="C139" t="s" s="2">
        <v>284</v>
      </c>
      <c r="D139" t="s" s="6">
        <v>283</v>
      </c>
      <c r="E139" t="s" s="6">
        <v>5</v>
      </c>
      <c r="F139" s="3"/>
      <c r="G139" s="3"/>
      <c r="H139" s="13">
        <v>7</v>
      </c>
      <c r="I139" s="13">
        <v>7</v>
      </c>
      <c r="J139" s="3"/>
      <c r="K139" s="3"/>
      <c r="L139" s="13">
        <v>8</v>
      </c>
      <c r="M139" s="13">
        <v>8</v>
      </c>
      <c r="N139" s="3"/>
      <c r="O139" s="3"/>
      <c r="P139" s="3"/>
      <c r="Q139" s="3"/>
      <c r="R139" s="13">
        <v>6</v>
      </c>
      <c r="S139" s="13">
        <v>6</v>
      </c>
      <c r="T139" s="13">
        <v>8</v>
      </c>
      <c r="U139" s="13">
        <v>8</v>
      </c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13">
        <v>5</v>
      </c>
      <c r="AG139" s="13">
        <v>5</v>
      </c>
      <c r="AH139" s="14">
        <f>AVERAGE(F139:AG139)</f>
        <v>6.8</v>
      </c>
      <c r="AI139" s="14">
        <v>7</v>
      </c>
      <c r="AJ139" s="14">
        <f>RANK(AI139,AI1:AI303)</f>
        <v>123</v>
      </c>
      <c r="AK139" s="3"/>
      <c r="AL139" s="3"/>
      <c r="AM139" s="3"/>
      <c r="AN139" s="3"/>
      <c r="AO139" s="13">
        <f>AVERAGE(H139,I139)</f>
        <v>7</v>
      </c>
      <c r="AP139" s="13">
        <f>RANK(AO139,AO1:AO303)</f>
        <v>76</v>
      </c>
      <c r="AQ139" s="3"/>
      <c r="AR139" s="3"/>
      <c r="AS139" s="3"/>
      <c r="AT139" s="13">
        <f>AVERAGE(L139,M139)</f>
        <v>8</v>
      </c>
      <c r="AU139" s="13">
        <f>RANK(AT139,AT1:AT303)</f>
        <v>22</v>
      </c>
      <c r="AV139" s="3"/>
      <c r="AW139" s="3"/>
      <c r="AX139" s="3"/>
      <c r="AY139" s="3"/>
      <c r="AZ139" s="13">
        <f>AVERAGE(R139,S139)</f>
        <v>6</v>
      </c>
      <c r="BA139" s="13">
        <f>RANK(AZ139,AZ1:AZ303)</f>
        <v>129</v>
      </c>
      <c r="BB139" s="3"/>
      <c r="BC139" s="13">
        <f>AVERAGE(T139,U139)</f>
        <v>8</v>
      </c>
      <c r="BD139" s="13">
        <f>RANK(BC139,BC1:BC303)</f>
        <v>24</v>
      </c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13">
        <f>AVERAGE(AF139,AG139)</f>
        <v>5</v>
      </c>
      <c r="BU139" s="13">
        <f>RANK(BT139,BT1:BT303)</f>
        <v>107</v>
      </c>
      <c r="BV139" s="15">
        <f>(SUM(G139,I139,K139,M139,O139,Q139,S139,U139,W139,Y139,AA139,AC139,AE139,AG139)-SUM(F139,H139,J139,L139,N139,P139,R139,T139,V139,X139,Z139,AB139,AD139,AF139))/7</f>
        <v>0</v>
      </c>
    </row>
    <row r="140" ht="13.65" customHeight="1">
      <c r="A140" s="3"/>
      <c r="B140" s="12">
        <v>40026</v>
      </c>
      <c r="C140" t="s" s="2">
        <v>285</v>
      </c>
      <c r="D140" t="s" s="6">
        <v>286</v>
      </c>
      <c r="E140" t="s" s="6">
        <v>12</v>
      </c>
      <c r="F140" s="13">
        <v>8</v>
      </c>
      <c r="G140" s="13">
        <v>8</v>
      </c>
      <c r="H140" s="13">
        <v>6</v>
      </c>
      <c r="I140" s="13">
        <v>6</v>
      </c>
      <c r="J140" s="3"/>
      <c r="K140" s="3"/>
      <c r="L140" s="3"/>
      <c r="M140" s="3"/>
      <c r="N140" s="3"/>
      <c r="O140" s="3"/>
      <c r="P140" s="13">
        <v>6</v>
      </c>
      <c r="Q140" s="13">
        <v>7</v>
      </c>
      <c r="R140" s="3"/>
      <c r="S140" s="3"/>
      <c r="T140" s="13">
        <v>5</v>
      </c>
      <c r="U140" s="13">
        <v>5</v>
      </c>
      <c r="V140" s="3"/>
      <c r="W140" s="3"/>
      <c r="X140" s="3"/>
      <c r="Y140" s="3"/>
      <c r="Z140" s="3"/>
      <c r="AA140" s="3"/>
      <c r="AB140" s="13">
        <v>8</v>
      </c>
      <c r="AC140" s="13">
        <v>8</v>
      </c>
      <c r="AD140" s="3"/>
      <c r="AE140" s="3"/>
      <c r="AF140" s="13">
        <v>8</v>
      </c>
      <c r="AG140" s="13">
        <v>8</v>
      </c>
      <c r="AH140" s="14">
        <f>AVERAGE(F140:AG140)</f>
        <v>6.91666666666667</v>
      </c>
      <c r="AI140" s="14">
        <v>7.125</v>
      </c>
      <c r="AJ140" s="14">
        <f>RANK(AI140,AI1:AI303)</f>
        <v>109</v>
      </c>
      <c r="AK140" s="3"/>
      <c r="AL140" s="13">
        <f>AVERAGE(F140,G140)</f>
        <v>8</v>
      </c>
      <c r="AM140" s="13">
        <f>RANK(AL140,AL1:AL303)</f>
        <v>34</v>
      </c>
      <c r="AN140" s="3"/>
      <c r="AO140" s="13">
        <f>AVERAGE(H140,I140)</f>
        <v>6</v>
      </c>
      <c r="AP140" s="13">
        <f>RANK(AO140,AO1:AO303)</f>
        <v>156</v>
      </c>
      <c r="AQ140" s="3"/>
      <c r="AR140" s="3"/>
      <c r="AS140" s="3"/>
      <c r="AT140" s="3"/>
      <c r="AU140" s="3"/>
      <c r="AV140" s="3"/>
      <c r="AW140" s="13">
        <f>AVERAGE(P140,Q140)</f>
        <v>6.5</v>
      </c>
      <c r="AX140" s="13">
        <f>RANK(AW140,AW1:AW303)</f>
        <v>172</v>
      </c>
      <c r="AY140" s="3"/>
      <c r="AZ140" s="3"/>
      <c r="BA140" s="3"/>
      <c r="BB140" s="3"/>
      <c r="BC140" s="13">
        <f>AVERAGE(T140,U140)</f>
        <v>5</v>
      </c>
      <c r="BD140" s="13">
        <f>RANK(BC140,BC1:BC303)</f>
        <v>210</v>
      </c>
      <c r="BE140" s="3"/>
      <c r="BF140" s="3"/>
      <c r="BG140" s="3"/>
      <c r="BH140" s="3"/>
      <c r="BI140" s="3"/>
      <c r="BJ140" s="3"/>
      <c r="BK140" s="3"/>
      <c r="BL140" s="3"/>
      <c r="BM140" s="3"/>
      <c r="BN140" s="13">
        <f>AVERAGE(AB140,AC140)</f>
        <v>8</v>
      </c>
      <c r="BO140" s="13">
        <f>RANK(BN140,BN1:BN303)</f>
        <v>25</v>
      </c>
      <c r="BP140" s="3"/>
      <c r="BQ140" s="3"/>
      <c r="BR140" s="3"/>
      <c r="BS140" s="3"/>
      <c r="BT140" s="13">
        <f>AVERAGE(AF140,AG140)</f>
        <v>8</v>
      </c>
      <c r="BU140" s="13">
        <f>RANK(BT140,BT1:BT303)</f>
        <v>20</v>
      </c>
      <c r="BV140" s="15">
        <f>(SUM(G140,I140,K140,M140,O140,Q140,S140,U140,W140,Y140,AA140,AC140,AE140,AG140)-SUM(F140,H140,J140,L140,N140,P140,R140,T140,V140,X140,Z140,AB140,AD140,AF140))/6</f>
        <v>0.166666666666667</v>
      </c>
    </row>
    <row r="141" ht="13.65" customHeight="1">
      <c r="A141" s="3"/>
      <c r="B141" s="12">
        <v>40065</v>
      </c>
      <c r="C141" t="s" s="2">
        <v>287</v>
      </c>
      <c r="D141" t="s" s="6">
        <v>288</v>
      </c>
      <c r="E141" t="s" s="6">
        <v>3</v>
      </c>
      <c r="F141" s="13">
        <v>8</v>
      </c>
      <c r="G141" s="13">
        <v>8</v>
      </c>
      <c r="H141" s="13">
        <v>8</v>
      </c>
      <c r="I141" s="13">
        <v>8</v>
      </c>
      <c r="J141" s="3"/>
      <c r="K141" s="3"/>
      <c r="L141" s="3"/>
      <c r="M141" s="3"/>
      <c r="N141" s="3"/>
      <c r="O141" s="3"/>
      <c r="P141" s="13">
        <v>8</v>
      </c>
      <c r="Q141" s="13">
        <v>8</v>
      </c>
      <c r="R141" s="13">
        <v>6</v>
      </c>
      <c r="S141" s="13">
        <v>6</v>
      </c>
      <c r="T141" s="13">
        <v>6</v>
      </c>
      <c r="U141" s="13">
        <v>7</v>
      </c>
      <c r="V141" s="3"/>
      <c r="W141" s="3"/>
      <c r="X141" s="3"/>
      <c r="Y141" s="3"/>
      <c r="Z141" s="3"/>
      <c r="AA141" s="3"/>
      <c r="AB141" s="13">
        <v>5</v>
      </c>
      <c r="AC141" s="13">
        <v>5</v>
      </c>
      <c r="AD141" s="3"/>
      <c r="AE141" s="3"/>
      <c r="AF141" s="3"/>
      <c r="AG141" s="3"/>
      <c r="AH141" s="14">
        <f>AVERAGE(F141:AG141)</f>
        <v>6.91666666666667</v>
      </c>
      <c r="AI141" s="14">
        <v>7.125</v>
      </c>
      <c r="AJ141" s="14">
        <f>RANK(AI141,AI1:AI303)</f>
        <v>109</v>
      </c>
      <c r="AK141" s="3"/>
      <c r="AL141" s="13">
        <f>AVERAGE(F141,G141)</f>
        <v>8</v>
      </c>
      <c r="AM141" s="13">
        <f>RANK(AL141,AL1:AL303)</f>
        <v>34</v>
      </c>
      <c r="AN141" s="3"/>
      <c r="AO141" s="13">
        <f>AVERAGE(H141,I141)</f>
        <v>8</v>
      </c>
      <c r="AP141" s="13">
        <f>RANK(AO141,AO1:AO303)</f>
        <v>24</v>
      </c>
      <c r="AQ141" s="3"/>
      <c r="AR141" s="3"/>
      <c r="AS141" s="3"/>
      <c r="AT141" s="3"/>
      <c r="AU141" s="3"/>
      <c r="AV141" s="3"/>
      <c r="AW141" s="13">
        <f>AVERAGE(P141,Q141)</f>
        <v>8</v>
      </c>
      <c r="AX141" s="13">
        <f>RANK(AW141,AW1:AW303)</f>
        <v>32</v>
      </c>
      <c r="AY141" s="3"/>
      <c r="AZ141" s="13">
        <f>AVERAGE(R141,S141)</f>
        <v>6</v>
      </c>
      <c r="BA141" s="13">
        <f>RANK(AZ141,AZ1:AZ303)</f>
        <v>129</v>
      </c>
      <c r="BB141" s="3"/>
      <c r="BC141" s="13">
        <f>AVERAGE(T141,U141)</f>
        <v>6.5</v>
      </c>
      <c r="BD141" s="13">
        <f>RANK(BC141,BC1:BC303)</f>
        <v>106</v>
      </c>
      <c r="BE141" s="3"/>
      <c r="BF141" s="3"/>
      <c r="BG141" s="3"/>
      <c r="BH141" s="3"/>
      <c r="BI141" s="3"/>
      <c r="BJ141" s="3"/>
      <c r="BK141" s="3"/>
      <c r="BL141" s="3"/>
      <c r="BM141" s="3"/>
      <c r="BN141" s="13">
        <f>AVERAGE(AB141,AC141)</f>
        <v>5</v>
      </c>
      <c r="BO141" s="13">
        <f>RANK(BN141,BN1:BN303)</f>
        <v>213</v>
      </c>
      <c r="BP141" s="3"/>
      <c r="BQ141" s="3"/>
      <c r="BR141" s="3"/>
      <c r="BS141" s="3"/>
      <c r="BT141" s="3"/>
      <c r="BU141" s="3"/>
      <c r="BV141" s="15">
        <f>(SUM(G141,I141,K141,M141,O141,Q141,S141,U141,W141,Y141,AA141,AC141,AE141,AG141)-SUM(F141,H141,J141,L141,N141,P141,R141,T141,V141,X141,Z141,AB141,AD141,AF141))/6</f>
        <v>0.166666666666667</v>
      </c>
    </row>
    <row r="142" ht="13.65" customHeight="1">
      <c r="A142" s="3"/>
      <c r="B142" s="12">
        <v>40087</v>
      </c>
      <c r="C142" t="s" s="2">
        <v>289</v>
      </c>
      <c r="D142" t="s" s="6">
        <v>290</v>
      </c>
      <c r="E142" t="s" s="6">
        <v>6</v>
      </c>
      <c r="F142" s="3"/>
      <c r="G142" s="3"/>
      <c r="H142" s="13">
        <v>6</v>
      </c>
      <c r="I142" s="13">
        <v>7</v>
      </c>
      <c r="J142" s="3"/>
      <c r="K142" s="3"/>
      <c r="L142" s="3"/>
      <c r="M142" s="3"/>
      <c r="N142" s="3"/>
      <c r="O142" s="3"/>
      <c r="P142" s="13">
        <v>7</v>
      </c>
      <c r="Q142" s="13">
        <v>8</v>
      </c>
      <c r="R142" s="13">
        <v>7</v>
      </c>
      <c r="S142" s="13">
        <v>7</v>
      </c>
      <c r="T142" s="13">
        <v>4</v>
      </c>
      <c r="U142" s="13">
        <v>5</v>
      </c>
      <c r="V142" s="3"/>
      <c r="W142" s="3"/>
      <c r="X142" s="3"/>
      <c r="Y142" s="3"/>
      <c r="Z142" s="3"/>
      <c r="AA142" s="3"/>
      <c r="AB142" s="13">
        <v>7</v>
      </c>
      <c r="AC142" s="13">
        <v>8</v>
      </c>
      <c r="AD142" s="3"/>
      <c r="AE142" s="3"/>
      <c r="AF142" s="13">
        <v>8</v>
      </c>
      <c r="AG142" s="13">
        <v>8</v>
      </c>
      <c r="AH142" s="14">
        <f>AVERAGE(F142:AG142)</f>
        <v>6.83333333333333</v>
      </c>
      <c r="AI142" s="14">
        <v>7.125</v>
      </c>
      <c r="AJ142" s="14">
        <f>RANK(AI142,AI1:AI303)</f>
        <v>109</v>
      </c>
      <c r="AK142" s="3"/>
      <c r="AL142" s="3"/>
      <c r="AM142" s="3"/>
      <c r="AN142" s="3"/>
      <c r="AO142" s="13">
        <f>AVERAGE(H142,I142)</f>
        <v>6.5</v>
      </c>
      <c r="AP142" s="13">
        <f>RANK(AO142,AO1:AO303)</f>
        <v>137</v>
      </c>
      <c r="AQ142" s="3"/>
      <c r="AR142" s="3"/>
      <c r="AS142" s="3"/>
      <c r="AT142" s="3"/>
      <c r="AU142" s="3"/>
      <c r="AV142" s="3"/>
      <c r="AW142" s="13">
        <f>AVERAGE(P142,Q142)</f>
        <v>7.5</v>
      </c>
      <c r="AX142" s="13">
        <f>RANK(AW142,AW1:AW303)</f>
        <v>95</v>
      </c>
      <c r="AY142" s="3"/>
      <c r="AZ142" s="13">
        <f>AVERAGE(R142,S142)</f>
        <v>7</v>
      </c>
      <c r="BA142" s="13">
        <f>RANK(AZ142,AZ1:AZ303)</f>
        <v>72</v>
      </c>
      <c r="BB142" s="3"/>
      <c r="BC142" s="13">
        <f>AVERAGE(T142,U142)</f>
        <v>4.5</v>
      </c>
      <c r="BD142" s="13">
        <f>RANK(BC142,BC1:BC303)</f>
        <v>251</v>
      </c>
      <c r="BE142" s="3"/>
      <c r="BF142" s="3"/>
      <c r="BG142" s="3"/>
      <c r="BH142" s="3"/>
      <c r="BI142" s="3"/>
      <c r="BJ142" s="3"/>
      <c r="BK142" s="3"/>
      <c r="BL142" s="3"/>
      <c r="BM142" s="3"/>
      <c r="BN142" s="13">
        <f>AVERAGE(AB142,AC142)</f>
        <v>7.5</v>
      </c>
      <c r="BO142" s="13">
        <f>RANK(BN142,BN1:BN303)</f>
        <v>61</v>
      </c>
      <c r="BP142" s="3"/>
      <c r="BQ142" s="3"/>
      <c r="BR142" s="3"/>
      <c r="BS142" s="3"/>
      <c r="BT142" s="13">
        <f>AVERAGE(AF142,AG142)</f>
        <v>8</v>
      </c>
      <c r="BU142" s="13">
        <f>RANK(BT142,BT1:BT303)</f>
        <v>20</v>
      </c>
      <c r="BV142" s="15">
        <f>(SUM(G142,I142,K142,M142,O142,Q142,S142,U142,W142,Y142,AA142,AC142,AE142,AG142)-SUM(F142,H142,J142,L142,N142,P142,R142,T142,V142,X142,Z142,AB142,AD142,AF142))/6</f>
        <v>0.666666666666667</v>
      </c>
    </row>
    <row r="143" ht="13.65" customHeight="1">
      <c r="A143" s="3"/>
      <c r="B143" s="12">
        <v>40118</v>
      </c>
      <c r="C143" t="s" s="2">
        <v>291</v>
      </c>
      <c r="D143" t="s" s="6">
        <v>292</v>
      </c>
      <c r="E143" t="s" s="6">
        <v>8</v>
      </c>
      <c r="F143" s="13">
        <v>6</v>
      </c>
      <c r="G143" s="13">
        <v>7</v>
      </c>
      <c r="H143" s="13">
        <v>9</v>
      </c>
      <c r="I143" s="13">
        <v>9</v>
      </c>
      <c r="J143" s="3"/>
      <c r="K143" s="3"/>
      <c r="L143" s="3"/>
      <c r="M143" s="3"/>
      <c r="N143" s="3"/>
      <c r="O143" s="3"/>
      <c r="P143" s="13">
        <v>5</v>
      </c>
      <c r="Q143" s="13">
        <v>6</v>
      </c>
      <c r="R143" s="13">
        <v>4</v>
      </c>
      <c r="S143" s="13">
        <v>4</v>
      </c>
      <c r="T143" s="13">
        <v>8</v>
      </c>
      <c r="U143" s="13">
        <v>8</v>
      </c>
      <c r="V143" s="3"/>
      <c r="W143" s="3"/>
      <c r="X143" s="3"/>
      <c r="Y143" s="3"/>
      <c r="Z143" s="3"/>
      <c r="AA143" s="3"/>
      <c r="AB143" s="13">
        <v>10</v>
      </c>
      <c r="AC143" s="13">
        <v>10</v>
      </c>
      <c r="AD143" s="3"/>
      <c r="AE143" s="3"/>
      <c r="AF143" s="13">
        <v>6</v>
      </c>
      <c r="AG143" s="13">
        <v>7</v>
      </c>
      <c r="AH143" s="14">
        <f>AVERAGE(F143:AG143)</f>
        <v>7.07142857142857</v>
      </c>
      <c r="AI143" s="14">
        <v>7.1</v>
      </c>
      <c r="AJ143" s="14">
        <f>RANK(AI143,AI1:AI303)</f>
        <v>115</v>
      </c>
      <c r="AK143" s="3"/>
      <c r="AL143" s="13">
        <f>AVERAGE(F143,G143)</f>
        <v>6.5</v>
      </c>
      <c r="AM143" s="13">
        <f>RANK(AL143,AL1:AL303)</f>
        <v>170</v>
      </c>
      <c r="AN143" s="3"/>
      <c r="AO143" s="13">
        <f>AVERAGE(H143,I143)</f>
        <v>9</v>
      </c>
      <c r="AP143" s="13">
        <f>RANK(AO143,AO1:AO303)</f>
        <v>4</v>
      </c>
      <c r="AQ143" s="3"/>
      <c r="AR143" s="3"/>
      <c r="AS143" s="3"/>
      <c r="AT143" s="3"/>
      <c r="AU143" s="3"/>
      <c r="AV143" s="3"/>
      <c r="AW143" s="13">
        <f>AVERAGE(P143,Q143)</f>
        <v>5.5</v>
      </c>
      <c r="AX143" s="13">
        <f>RANK(AW143,AW1:AW303)</f>
        <v>214</v>
      </c>
      <c r="AY143" s="3"/>
      <c r="AZ143" s="13">
        <f>AVERAGE(R143,S143)</f>
        <v>4</v>
      </c>
      <c r="BA143" s="13">
        <f>RANK(AZ143,AZ1:AZ303)</f>
        <v>186</v>
      </c>
      <c r="BB143" s="3"/>
      <c r="BC143" s="13">
        <f>AVERAGE(T143,U143)</f>
        <v>8</v>
      </c>
      <c r="BD143" s="13">
        <f>RANK(BC143,BC1:BC303)</f>
        <v>24</v>
      </c>
      <c r="BE143" s="3"/>
      <c r="BF143" s="3"/>
      <c r="BG143" s="3"/>
      <c r="BH143" s="3"/>
      <c r="BI143" s="3"/>
      <c r="BJ143" s="3"/>
      <c r="BK143" s="3"/>
      <c r="BL143" s="3"/>
      <c r="BM143" s="3"/>
      <c r="BN143" s="13">
        <f>AVERAGE(AB143,AC143)</f>
        <v>10</v>
      </c>
      <c r="BO143" s="13">
        <f>RANK(BN143,BN1:BN303)</f>
        <v>1</v>
      </c>
      <c r="BP143" s="3"/>
      <c r="BQ143" s="3"/>
      <c r="BR143" s="3"/>
      <c r="BS143" s="3"/>
      <c r="BT143" s="13">
        <f>AVERAGE(AF143,AG143)</f>
        <v>6.5</v>
      </c>
      <c r="BU143" s="13">
        <f>RANK(BT143,BT1:BT303)</f>
        <v>75</v>
      </c>
      <c r="BV143" s="15">
        <f>(SUM(G143,I143,K143,M143,O143,Q143,S143,U143,W143,Y143,AA143,AC143,AE143,AG143)-SUM(F143,H143,J143,L143,N143,P143,R143,T143,V143,X143,Z143,AB143,AD143,AF143))/7</f>
        <v>0.428571428571429</v>
      </c>
    </row>
    <row r="144" ht="13.65" customHeight="1">
      <c r="A144" s="3"/>
      <c r="B144" s="12">
        <v>40148</v>
      </c>
      <c r="C144" t="s" s="2">
        <v>293</v>
      </c>
      <c r="D144" t="s" s="6">
        <v>294</v>
      </c>
      <c r="E144" t="s" s="6">
        <v>7</v>
      </c>
      <c r="F144" s="13">
        <v>6</v>
      </c>
      <c r="G144" s="13">
        <v>7</v>
      </c>
      <c r="H144" s="3"/>
      <c r="I144" s="3"/>
      <c r="J144" s="3"/>
      <c r="K144" s="3"/>
      <c r="L144" s="3"/>
      <c r="M144" s="3"/>
      <c r="N144" s="3"/>
      <c r="O144" s="3"/>
      <c r="P144" s="13">
        <v>6</v>
      </c>
      <c r="Q144" s="13">
        <v>8</v>
      </c>
      <c r="R144" s="13">
        <v>5</v>
      </c>
      <c r="S144" s="13">
        <v>8</v>
      </c>
      <c r="T144" s="13">
        <v>5</v>
      </c>
      <c r="U144" s="13">
        <v>6</v>
      </c>
      <c r="V144" s="3"/>
      <c r="W144" s="3"/>
      <c r="X144" s="13">
        <v>7</v>
      </c>
      <c r="Y144" s="13">
        <v>8</v>
      </c>
      <c r="Z144" s="3"/>
      <c r="AA144" s="3"/>
      <c r="AB144" s="13">
        <v>6</v>
      </c>
      <c r="AC144" s="13">
        <v>7</v>
      </c>
      <c r="AD144" s="3"/>
      <c r="AE144" s="3"/>
      <c r="AF144" s="13">
        <v>4</v>
      </c>
      <c r="AG144" s="13">
        <v>6</v>
      </c>
      <c r="AH144" s="14">
        <f>AVERAGE(F144:AG144)</f>
        <v>6.35714285714286</v>
      </c>
      <c r="AI144" s="14">
        <v>6.4</v>
      </c>
      <c r="AJ144" s="14">
        <f>RANK(AI144,AI1:AI303)</f>
        <v>202</v>
      </c>
      <c r="AK144" s="3"/>
      <c r="AL144" s="13">
        <f>AVERAGE(F144,G144)</f>
        <v>6.5</v>
      </c>
      <c r="AM144" s="13">
        <f>RANK(AL144,AL1:AL303)</f>
        <v>170</v>
      </c>
      <c r="AN144" s="3"/>
      <c r="AO144" s="3"/>
      <c r="AP144" s="3"/>
      <c r="AQ144" s="3"/>
      <c r="AR144" s="3"/>
      <c r="AS144" s="3"/>
      <c r="AT144" s="3"/>
      <c r="AU144" s="3"/>
      <c r="AV144" s="3"/>
      <c r="AW144" s="13">
        <f>AVERAGE(P144,Q144)</f>
        <v>7</v>
      </c>
      <c r="AX144" s="13">
        <f>RANK(AW144,AW1:AW303)</f>
        <v>123</v>
      </c>
      <c r="AY144" s="3"/>
      <c r="AZ144" s="13">
        <f>AVERAGE(R144,S144)</f>
        <v>6.5</v>
      </c>
      <c r="BA144" s="13">
        <f>RANK(AZ144,AZ1:AZ303)</f>
        <v>113</v>
      </c>
      <c r="BB144" s="3"/>
      <c r="BC144" s="13">
        <f>AVERAGE(T144,U144)</f>
        <v>5.5</v>
      </c>
      <c r="BD144" s="13">
        <f>RANK(BC144,BC1:BC303)</f>
        <v>184</v>
      </c>
      <c r="BE144" s="3"/>
      <c r="BF144" s="3"/>
      <c r="BG144" s="3"/>
      <c r="BH144" s="3"/>
      <c r="BI144" s="13">
        <f>AVERAGE(X144,Y144)</f>
        <v>7.5</v>
      </c>
      <c r="BJ144" s="13">
        <f>RANK(BI144,BI1:BI303)</f>
        <v>36</v>
      </c>
      <c r="BK144" s="3"/>
      <c r="BL144" s="3"/>
      <c r="BM144" s="3"/>
      <c r="BN144" s="13">
        <f>AVERAGE(AB144,AC144)</f>
        <v>6.5</v>
      </c>
      <c r="BO144" s="13">
        <f>RANK(BN144,BN1:BN303)</f>
        <v>125</v>
      </c>
      <c r="BP144" s="3"/>
      <c r="BQ144" s="3"/>
      <c r="BR144" s="3"/>
      <c r="BS144" s="3"/>
      <c r="BT144" s="13">
        <f>AVERAGE(AF144,AG144)</f>
        <v>5</v>
      </c>
      <c r="BU144" s="13">
        <f>RANK(BT144,BT1:BT303)</f>
        <v>107</v>
      </c>
      <c r="BV144" s="15">
        <f>(SUM(G144,I144,K144,M144,O144,Q144,S144,U144,W144,Y144,AA144,AC144,AE144,AG144)-SUM(F144,H144,J144,L144,N144,P144,R144,T144,V144,X144,Z144,AB144,AD144,AF144))/7</f>
        <v>1.57142857142857</v>
      </c>
    </row>
    <row r="145" ht="13.65" customHeight="1">
      <c r="A145" s="3"/>
      <c r="B145" s="12">
        <v>40179</v>
      </c>
      <c r="C145" t="s" s="2">
        <v>295</v>
      </c>
      <c r="D145" t="s" s="6">
        <v>296</v>
      </c>
      <c r="E145" t="s" s="6">
        <v>14</v>
      </c>
      <c r="F145" s="3"/>
      <c r="G145" s="3"/>
      <c r="H145" s="3"/>
      <c r="I145" s="3"/>
      <c r="J145" s="3"/>
      <c r="K145" s="3"/>
      <c r="L145" s="13">
        <v>1</v>
      </c>
      <c r="M145" s="13">
        <v>1</v>
      </c>
      <c r="N145" s="3"/>
      <c r="O145" s="3"/>
      <c r="P145" s="13">
        <v>5</v>
      </c>
      <c r="Q145" s="13">
        <v>5</v>
      </c>
      <c r="R145" s="13">
        <v>5</v>
      </c>
      <c r="S145" s="13">
        <v>5</v>
      </c>
      <c r="T145" s="13">
        <v>2</v>
      </c>
      <c r="U145" s="13">
        <v>2</v>
      </c>
      <c r="V145" s="3"/>
      <c r="W145" s="3"/>
      <c r="X145" s="3"/>
      <c r="Y145" s="3"/>
      <c r="Z145" s="3"/>
      <c r="AA145" s="3"/>
      <c r="AB145" s="13">
        <v>4</v>
      </c>
      <c r="AC145" s="13">
        <v>5</v>
      </c>
      <c r="AD145" s="3"/>
      <c r="AE145" s="3"/>
      <c r="AF145" s="13">
        <v>7</v>
      </c>
      <c r="AG145" s="13">
        <v>6</v>
      </c>
      <c r="AH145" s="14">
        <f>AVERAGE(F145:AG145)</f>
        <v>4</v>
      </c>
      <c r="AI145" s="14">
        <v>4.125</v>
      </c>
      <c r="AJ145" s="14">
        <f>RANK(AI145,AI1:AI303)</f>
        <v>289</v>
      </c>
      <c r="AK145" s="3"/>
      <c r="AL145" s="3"/>
      <c r="AM145" s="3"/>
      <c r="AN145" s="3"/>
      <c r="AO145" s="3"/>
      <c r="AP145" s="3"/>
      <c r="AQ145" s="3"/>
      <c r="AR145" s="3"/>
      <c r="AS145" s="3"/>
      <c r="AT145" s="13">
        <f>AVERAGE(L145,M145)</f>
        <v>1</v>
      </c>
      <c r="AU145" s="13">
        <f>RANK(AT145,AT1:AT303)</f>
        <v>227</v>
      </c>
      <c r="AV145" s="3"/>
      <c r="AW145" s="13">
        <f>AVERAGE(P145,Q145)</f>
        <v>5</v>
      </c>
      <c r="AX145" s="13">
        <f>RANK(AW145,AW1:AW303)</f>
        <v>218</v>
      </c>
      <c r="AY145" s="3"/>
      <c r="AZ145" s="13">
        <f>AVERAGE(R145,S145)</f>
        <v>5</v>
      </c>
      <c r="BA145" s="13">
        <f>RANK(AZ145,AZ1:AZ303)</f>
        <v>171</v>
      </c>
      <c r="BB145" s="3"/>
      <c r="BC145" s="13">
        <f>AVERAGE(T145,U145)</f>
        <v>2</v>
      </c>
      <c r="BD145" s="13">
        <f>RANK(BC145,BC1:BC303)</f>
        <v>290</v>
      </c>
      <c r="BE145" s="3"/>
      <c r="BF145" s="3"/>
      <c r="BG145" s="3"/>
      <c r="BH145" s="3"/>
      <c r="BI145" s="3"/>
      <c r="BJ145" s="3"/>
      <c r="BK145" s="3"/>
      <c r="BL145" s="3"/>
      <c r="BM145" s="3"/>
      <c r="BN145" s="13">
        <f>AVERAGE(AB145,AC145)</f>
        <v>4.5</v>
      </c>
      <c r="BO145" s="13">
        <f>RANK(BN145,BN1:BN303)</f>
        <v>226</v>
      </c>
      <c r="BP145" s="3"/>
      <c r="BQ145" s="3"/>
      <c r="BR145" s="3"/>
      <c r="BS145" s="3"/>
      <c r="BT145" s="13">
        <f>AVERAGE(AF145,AG145)</f>
        <v>6.5</v>
      </c>
      <c r="BU145" s="13">
        <f>RANK(BT145,BT1:BT303)</f>
        <v>75</v>
      </c>
      <c r="BV145" s="15">
        <f>(SUM(G145,I145,K145,M145,O145,Q145,S145,U145,W145,Y145,AA145,AC145,AE145,AG145)-SUM(F145,H145,J145,L145,N145,P145,R145,T145,V145,X145,Z145,AB145,AD145,AF145))/7</f>
        <v>0</v>
      </c>
    </row>
    <row r="146" ht="13.65" customHeight="1">
      <c r="A146" s="3"/>
      <c r="B146" s="12">
        <v>40210</v>
      </c>
      <c r="C146" t="s" s="2">
        <v>297</v>
      </c>
      <c r="D146" t="s" s="6">
        <v>298</v>
      </c>
      <c r="E146" t="s" s="6">
        <v>11</v>
      </c>
      <c r="F146" s="13">
        <v>6</v>
      </c>
      <c r="G146" s="13">
        <v>8</v>
      </c>
      <c r="H146" s="3"/>
      <c r="I146" s="3"/>
      <c r="J146" s="3"/>
      <c r="K146" s="3"/>
      <c r="L146" s="13">
        <v>6</v>
      </c>
      <c r="M146" s="13">
        <v>6</v>
      </c>
      <c r="N146" s="3"/>
      <c r="O146" s="3"/>
      <c r="P146" s="13">
        <v>7</v>
      </c>
      <c r="Q146" s="13">
        <v>8</v>
      </c>
      <c r="R146" s="13">
        <v>8</v>
      </c>
      <c r="S146" s="13">
        <v>8</v>
      </c>
      <c r="T146" s="13">
        <v>7</v>
      </c>
      <c r="U146" s="13">
        <v>7</v>
      </c>
      <c r="V146" s="3"/>
      <c r="W146" s="3"/>
      <c r="X146" s="3"/>
      <c r="Y146" s="3"/>
      <c r="Z146" s="13">
        <v>7</v>
      </c>
      <c r="AA146" s="13">
        <v>8</v>
      </c>
      <c r="AB146" s="3"/>
      <c r="AC146" s="3"/>
      <c r="AD146" s="3"/>
      <c r="AE146" s="3"/>
      <c r="AF146" s="13">
        <v>8</v>
      </c>
      <c r="AG146" s="13">
        <v>7</v>
      </c>
      <c r="AH146" s="14">
        <f>AVERAGE(F146:AG146)</f>
        <v>7.21428571428571</v>
      </c>
      <c r="AI146" s="14">
        <v>7.3</v>
      </c>
      <c r="AJ146" s="14">
        <f>RANK(AI146,AI1:AI303)</f>
        <v>78</v>
      </c>
      <c r="AK146" s="3"/>
      <c r="AL146" s="13">
        <f>AVERAGE(F146,G146)</f>
        <v>7</v>
      </c>
      <c r="AM146" s="13">
        <f>RANK(AL146,AL1:AL303)</f>
        <v>116</v>
      </c>
      <c r="AN146" s="3"/>
      <c r="AO146" s="3"/>
      <c r="AP146" s="3"/>
      <c r="AQ146" s="3"/>
      <c r="AR146" s="3"/>
      <c r="AS146" s="3"/>
      <c r="AT146" s="13">
        <f>AVERAGE(L146,M146)</f>
        <v>6</v>
      </c>
      <c r="AU146" s="13">
        <f>RANK(AT146,AT1:AT303)</f>
        <v>134</v>
      </c>
      <c r="AV146" s="3"/>
      <c r="AW146" s="13">
        <f>AVERAGE(P146,Q146)</f>
        <v>7.5</v>
      </c>
      <c r="AX146" s="13">
        <f>RANK(AW146,AW1:AW303)</f>
        <v>95</v>
      </c>
      <c r="AY146" s="3"/>
      <c r="AZ146" s="13">
        <f>AVERAGE(R146,S146)</f>
        <v>8</v>
      </c>
      <c r="BA146" s="13">
        <f>RANK(AZ146,AZ1:AZ303)</f>
        <v>19</v>
      </c>
      <c r="BB146" s="3"/>
      <c r="BC146" s="13">
        <f>AVERAGE(T146,U146)</f>
        <v>7</v>
      </c>
      <c r="BD146" s="13">
        <f>RANK(BC146,BC1:BC303)</f>
        <v>65</v>
      </c>
      <c r="BE146" s="3"/>
      <c r="BF146" s="3"/>
      <c r="BG146" s="3"/>
      <c r="BH146" s="3"/>
      <c r="BI146" s="3"/>
      <c r="BJ146" s="3"/>
      <c r="BK146" s="3"/>
      <c r="BL146" s="13">
        <f>AVERAGE(Z146,AA146)</f>
        <v>7.5</v>
      </c>
      <c r="BM146" s="13">
        <f>RANK(BL146,BL1:BL303)</f>
        <v>38</v>
      </c>
      <c r="BN146" s="3"/>
      <c r="BO146" s="3"/>
      <c r="BP146" s="3"/>
      <c r="BQ146" s="3"/>
      <c r="BR146" s="3"/>
      <c r="BS146" s="3"/>
      <c r="BT146" s="13">
        <f>AVERAGE(AF146,AG146)</f>
        <v>7.5</v>
      </c>
      <c r="BU146" s="13">
        <f>RANK(BT146,BT1:BT303)</f>
        <v>32</v>
      </c>
      <c r="BV146" s="15">
        <f>(SUM(G146,I146,K146,M146,O146,Q146,S146,U146,W146,Y146,AA146,AC146,AE146,AG146)-SUM(F146,H146,J146,L146,N146,P146,R146,T146,V146,X146,Z146,AB146,AD146,AF146))/7</f>
        <v>0.428571428571429</v>
      </c>
    </row>
    <row r="147" ht="13.65" customHeight="1">
      <c r="A147" s="3"/>
      <c r="B147" s="12">
        <v>40269</v>
      </c>
      <c r="C147" t="s" s="2">
        <v>299</v>
      </c>
      <c r="D147" t="s" s="6">
        <v>300</v>
      </c>
      <c r="E147" t="s" s="6">
        <v>2</v>
      </c>
      <c r="F147" s="13">
        <v>6</v>
      </c>
      <c r="G147" s="13">
        <v>7</v>
      </c>
      <c r="H147" s="3"/>
      <c r="I147" s="3"/>
      <c r="J147" s="3"/>
      <c r="K147" s="3"/>
      <c r="L147" s="13">
        <v>6</v>
      </c>
      <c r="M147" s="13">
        <v>6</v>
      </c>
      <c r="N147" s="3"/>
      <c r="O147" s="3"/>
      <c r="P147" s="13">
        <v>6</v>
      </c>
      <c r="Q147" s="13">
        <v>7</v>
      </c>
      <c r="R147" s="3"/>
      <c r="S147" s="3"/>
      <c r="T147" s="13">
        <v>4</v>
      </c>
      <c r="U147" s="13">
        <v>4</v>
      </c>
      <c r="V147" s="3"/>
      <c r="W147" s="3"/>
      <c r="X147" s="3"/>
      <c r="Y147" s="3"/>
      <c r="Z147" s="3"/>
      <c r="AA147" s="3"/>
      <c r="AB147" s="13">
        <v>6</v>
      </c>
      <c r="AC147" s="13">
        <v>6</v>
      </c>
      <c r="AD147" s="3"/>
      <c r="AE147" s="3"/>
      <c r="AF147" s="13">
        <v>7</v>
      </c>
      <c r="AG147" s="13">
        <v>7</v>
      </c>
      <c r="AH147" s="14">
        <f>AVERAGE(F147:AG147)</f>
        <v>6</v>
      </c>
      <c r="AI147" s="14">
        <v>6</v>
      </c>
      <c r="AJ147" s="14">
        <f>RANK(AI147,AI1:AI303)</f>
        <v>237</v>
      </c>
      <c r="AK147" s="3"/>
      <c r="AL147" s="13">
        <f>AVERAGE(F147,G147)</f>
        <v>6.5</v>
      </c>
      <c r="AM147" s="13">
        <f>RANK(AL147,AL1:AL303)</f>
        <v>170</v>
      </c>
      <c r="AN147" s="3"/>
      <c r="AO147" s="3"/>
      <c r="AP147" s="3"/>
      <c r="AQ147" s="3"/>
      <c r="AR147" s="3"/>
      <c r="AS147" s="3"/>
      <c r="AT147" s="13">
        <f>AVERAGE(L147,M147)</f>
        <v>6</v>
      </c>
      <c r="AU147" s="13">
        <f>RANK(AT147,AT1:AT303)</f>
        <v>134</v>
      </c>
      <c r="AV147" s="3"/>
      <c r="AW147" s="13">
        <f>AVERAGE(P147,Q147)</f>
        <v>6.5</v>
      </c>
      <c r="AX147" s="13">
        <f>RANK(AW147,AW1:AW303)</f>
        <v>172</v>
      </c>
      <c r="AY147" s="3"/>
      <c r="AZ147" s="3"/>
      <c r="BA147" s="3"/>
      <c r="BB147" s="3"/>
      <c r="BC147" s="13">
        <f>AVERAGE(T147,U147)</f>
        <v>4</v>
      </c>
      <c r="BD147" s="13">
        <f>RANK(BC147,BC1:BC303)</f>
        <v>259</v>
      </c>
      <c r="BE147" s="3"/>
      <c r="BF147" s="3"/>
      <c r="BG147" s="3"/>
      <c r="BH147" s="3"/>
      <c r="BI147" s="3"/>
      <c r="BJ147" s="3"/>
      <c r="BK147" s="3"/>
      <c r="BL147" s="3"/>
      <c r="BM147" s="3"/>
      <c r="BN147" s="13">
        <f>AVERAGE(AB147,AC147)</f>
        <v>6</v>
      </c>
      <c r="BO147" s="13">
        <f>RANK(BN147,BN1:BN303)</f>
        <v>158</v>
      </c>
      <c r="BP147" s="3"/>
      <c r="BQ147" s="3"/>
      <c r="BR147" s="3"/>
      <c r="BS147" s="3"/>
      <c r="BT147" s="13">
        <f>AVERAGE(AF147,AG147)</f>
        <v>7</v>
      </c>
      <c r="BU147" s="13">
        <f>RANK(BT147,BT1:BT303)</f>
        <v>51</v>
      </c>
      <c r="BV147" s="15">
        <f>(SUM(G147,I147,K147,M147,O147,Q147,S147,U147,W147,Y147,AA147,AC147,AE147,AG147)-SUM(F147,H147,J147,L147,N147,P147,R147,T147,V147,X147,Z147,AB147,AD147,AF147))/6</f>
        <v>0.333333333333333</v>
      </c>
    </row>
    <row r="148" ht="13.65" customHeight="1">
      <c r="A148" s="3"/>
      <c r="B148" s="12">
        <v>40299</v>
      </c>
      <c r="C148" t="s" s="2">
        <v>301</v>
      </c>
      <c r="D148" t="s" s="6">
        <v>302</v>
      </c>
      <c r="E148" t="s" s="6">
        <v>10</v>
      </c>
      <c r="F148" s="13">
        <v>6</v>
      </c>
      <c r="G148" s="13">
        <v>6</v>
      </c>
      <c r="H148" s="13">
        <v>7</v>
      </c>
      <c r="I148" s="13">
        <v>7</v>
      </c>
      <c r="J148" s="3"/>
      <c r="K148" s="3"/>
      <c r="L148" s="3"/>
      <c r="M148" s="3"/>
      <c r="N148" s="3"/>
      <c r="O148" s="3"/>
      <c r="P148" s="13">
        <v>7</v>
      </c>
      <c r="Q148" s="13">
        <v>9</v>
      </c>
      <c r="R148" s="13">
        <v>6</v>
      </c>
      <c r="S148" s="13">
        <v>8</v>
      </c>
      <c r="T148" s="13">
        <v>6</v>
      </c>
      <c r="U148" s="13">
        <v>8</v>
      </c>
      <c r="V148" s="3"/>
      <c r="W148" s="3"/>
      <c r="X148" s="13">
        <v>8</v>
      </c>
      <c r="Y148" s="13">
        <v>9</v>
      </c>
      <c r="Z148" s="13">
        <v>9</v>
      </c>
      <c r="AA148" s="13">
        <v>9</v>
      </c>
      <c r="AB148" s="13">
        <v>7</v>
      </c>
      <c r="AC148" s="13">
        <v>8</v>
      </c>
      <c r="AD148" s="3"/>
      <c r="AE148" s="3"/>
      <c r="AF148" s="13">
        <v>7</v>
      </c>
      <c r="AG148" s="13">
        <v>8</v>
      </c>
      <c r="AH148" s="14">
        <f>AVERAGE(F148:AG148)</f>
        <v>7.5</v>
      </c>
      <c r="AI148" s="14">
        <v>7.5</v>
      </c>
      <c r="AJ148" s="14">
        <f>RANK(AI148,AI1:AI303)</f>
        <v>56</v>
      </c>
      <c r="AK148" s="3"/>
      <c r="AL148" s="13">
        <f>AVERAGE(F148,G148)</f>
        <v>6</v>
      </c>
      <c r="AM148" s="13">
        <f>RANK(AL148,AL1:AL303)</f>
        <v>199</v>
      </c>
      <c r="AN148" s="3"/>
      <c r="AO148" s="13">
        <f>AVERAGE(H148,I148)</f>
        <v>7</v>
      </c>
      <c r="AP148" s="13">
        <f>RANK(AO148,AO1:AO303)</f>
        <v>76</v>
      </c>
      <c r="AQ148" s="3"/>
      <c r="AR148" s="3"/>
      <c r="AS148" s="3"/>
      <c r="AT148" s="3"/>
      <c r="AU148" s="3"/>
      <c r="AV148" s="3"/>
      <c r="AW148" s="13">
        <f>AVERAGE(P148,Q148)</f>
        <v>8</v>
      </c>
      <c r="AX148" s="13">
        <f>RANK(AW148,AW1:AW303)</f>
        <v>32</v>
      </c>
      <c r="AY148" s="3"/>
      <c r="AZ148" s="13">
        <f>AVERAGE(R148,S148)</f>
        <v>7</v>
      </c>
      <c r="BA148" s="13">
        <f>RANK(AZ148,AZ1:AZ303)</f>
        <v>72</v>
      </c>
      <c r="BB148" s="3"/>
      <c r="BC148" s="13">
        <f>AVERAGE(T148,U148)</f>
        <v>7</v>
      </c>
      <c r="BD148" s="13">
        <f>RANK(BC148,BC1:BC303)</f>
        <v>65</v>
      </c>
      <c r="BE148" s="3"/>
      <c r="BF148" s="3"/>
      <c r="BG148" s="3"/>
      <c r="BH148" s="3"/>
      <c r="BI148" s="13">
        <f>AVERAGE(X148,Y148)</f>
        <v>8.5</v>
      </c>
      <c r="BJ148" s="13">
        <f>RANK(BI148,BI1:BI303)</f>
        <v>13</v>
      </c>
      <c r="BK148" s="3"/>
      <c r="BL148" s="13">
        <f>AVERAGE(Z148,AA148)</f>
        <v>9</v>
      </c>
      <c r="BM148" s="13">
        <f>RANK(BL148,BL1:BL303)</f>
        <v>5</v>
      </c>
      <c r="BN148" s="13">
        <f>AVERAGE(AB148,AC148)</f>
        <v>7.5</v>
      </c>
      <c r="BO148" s="13">
        <f>RANK(BN148,BN1:BN303)</f>
        <v>61</v>
      </c>
      <c r="BP148" s="3"/>
      <c r="BQ148" s="3"/>
      <c r="BR148" s="3"/>
      <c r="BS148" s="3"/>
      <c r="BT148" s="13">
        <f>AVERAGE(AF148,AG148)</f>
        <v>7.5</v>
      </c>
      <c r="BU148" s="13">
        <f>RANK(BT148,BT1:BT303)</f>
        <v>32</v>
      </c>
      <c r="BV148" s="15">
        <f>(SUM(G148,I148,K148,M148,O148,Q148,S148,U148,W148,Y148,AA148,AC148,AE148,AG148)-SUM(F148,H148,J148,L148,N148,P148,R148,T148,V148,X148,Z148,AB148,AD148,AF148))/9</f>
        <v>1</v>
      </c>
    </row>
    <row r="149" ht="13.65" customHeight="1">
      <c r="A149" s="3"/>
      <c r="B149" s="12">
        <v>40330</v>
      </c>
      <c r="C149" t="s" s="2">
        <v>303</v>
      </c>
      <c r="D149" t="s" s="6">
        <v>304</v>
      </c>
      <c r="E149" t="s" s="6">
        <v>12</v>
      </c>
      <c r="F149" s="3"/>
      <c r="G149" s="3"/>
      <c r="H149" s="3"/>
      <c r="I149" s="3"/>
      <c r="J149" s="3"/>
      <c r="K149" s="3"/>
      <c r="L149" s="13">
        <v>7</v>
      </c>
      <c r="M149" s="13">
        <v>7</v>
      </c>
      <c r="N149" s="3"/>
      <c r="O149" s="3"/>
      <c r="P149" s="13">
        <v>4</v>
      </c>
      <c r="Q149" s="13">
        <v>5</v>
      </c>
      <c r="R149" s="13">
        <v>8</v>
      </c>
      <c r="S149" s="13">
        <v>8</v>
      </c>
      <c r="T149" s="13">
        <v>7</v>
      </c>
      <c r="U149" s="13">
        <v>7</v>
      </c>
      <c r="V149" s="3"/>
      <c r="W149" s="3"/>
      <c r="X149" s="3"/>
      <c r="Y149" s="3"/>
      <c r="Z149" s="3"/>
      <c r="AA149" s="3"/>
      <c r="AB149" s="13">
        <v>7</v>
      </c>
      <c r="AC149" s="13">
        <v>7</v>
      </c>
      <c r="AD149" s="3"/>
      <c r="AE149" s="3"/>
      <c r="AF149" s="13">
        <v>6</v>
      </c>
      <c r="AG149" s="13">
        <v>6</v>
      </c>
      <c r="AH149" s="14">
        <f>AVERAGE(F149:AG149)</f>
        <v>6.58333333333333</v>
      </c>
      <c r="AI149" s="14">
        <v>6.58333333333333</v>
      </c>
      <c r="AJ149" s="14">
        <f>RANK(AI149,AI1:AI303)</f>
        <v>179</v>
      </c>
      <c r="AK149" s="3"/>
      <c r="AL149" s="3"/>
      <c r="AM149" s="3"/>
      <c r="AN149" s="3"/>
      <c r="AO149" s="3"/>
      <c r="AP149" s="3"/>
      <c r="AQ149" s="3"/>
      <c r="AR149" s="3"/>
      <c r="AS149" s="3"/>
      <c r="AT149" s="13">
        <f>AVERAGE(L149,M149)</f>
        <v>7</v>
      </c>
      <c r="AU149" s="13">
        <f>RANK(AT149,AT1:AT303)</f>
        <v>79</v>
      </c>
      <c r="AV149" s="3"/>
      <c r="AW149" s="13">
        <f>AVERAGE(P149,Q149)</f>
        <v>4.5</v>
      </c>
      <c r="AX149" s="13">
        <f>RANK(AW149,AW1:AW303)</f>
        <v>227</v>
      </c>
      <c r="AY149" s="3"/>
      <c r="AZ149" s="13">
        <f>AVERAGE(R149,S149)</f>
        <v>8</v>
      </c>
      <c r="BA149" s="13">
        <f>RANK(AZ149,AZ1:AZ303)</f>
        <v>19</v>
      </c>
      <c r="BB149" s="3"/>
      <c r="BC149" s="13">
        <f>AVERAGE(T149,U149)</f>
        <v>7</v>
      </c>
      <c r="BD149" s="13">
        <f>RANK(BC149,BC1:BC303)</f>
        <v>65</v>
      </c>
      <c r="BE149" s="3"/>
      <c r="BF149" s="3"/>
      <c r="BG149" s="3"/>
      <c r="BH149" s="3"/>
      <c r="BI149" s="3"/>
      <c r="BJ149" s="3"/>
      <c r="BK149" s="3"/>
      <c r="BL149" s="3"/>
      <c r="BM149" s="3"/>
      <c r="BN149" s="13">
        <f>AVERAGE(AB149,AC149)</f>
        <v>7</v>
      </c>
      <c r="BO149" s="13">
        <f>RANK(BN149,BN1:BN303)</f>
        <v>87</v>
      </c>
      <c r="BP149" s="3"/>
      <c r="BQ149" s="3"/>
      <c r="BR149" s="3"/>
      <c r="BS149" s="3"/>
      <c r="BT149" s="13">
        <f>AVERAGE(AF149,AG149)</f>
        <v>6</v>
      </c>
      <c r="BU149" s="13">
        <f>RANK(BT149,BT1:BT303)</f>
        <v>94</v>
      </c>
      <c r="BV149" s="15">
        <f>(SUM(G149,I149,K149,M149,O149,Q149,S149,U149,W149,Y149,AA149,AC149,AE149,AG149)-SUM(F149,H149,J149,L149,N149,P149,R149,T149,V149,X149,Z149,AB149,AD149,AF149))/6</f>
        <v>0.166666666666667</v>
      </c>
    </row>
    <row r="150" ht="13.65" customHeight="1">
      <c r="A150" s="3"/>
      <c r="B150" s="12">
        <v>40360</v>
      </c>
      <c r="C150" t="s" s="2">
        <v>305</v>
      </c>
      <c r="D150" t="s" s="6">
        <v>306</v>
      </c>
      <c r="E150" t="s" s="6">
        <v>5</v>
      </c>
      <c r="F150" s="13">
        <v>6</v>
      </c>
      <c r="G150" s="13">
        <v>6</v>
      </c>
      <c r="H150" s="13">
        <v>8</v>
      </c>
      <c r="I150" s="13">
        <v>8</v>
      </c>
      <c r="J150" s="3"/>
      <c r="K150" s="3"/>
      <c r="L150" s="13">
        <v>8</v>
      </c>
      <c r="M150" s="13">
        <v>8</v>
      </c>
      <c r="N150" s="3"/>
      <c r="O150" s="3"/>
      <c r="P150" s="13">
        <v>8</v>
      </c>
      <c r="Q150" s="13">
        <v>8</v>
      </c>
      <c r="R150" s="13">
        <v>6</v>
      </c>
      <c r="S150" s="13">
        <v>6</v>
      </c>
      <c r="T150" s="13">
        <v>6</v>
      </c>
      <c r="U150" s="13">
        <v>6</v>
      </c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13">
        <v>6</v>
      </c>
      <c r="AG150" s="13">
        <v>7</v>
      </c>
      <c r="AH150" s="14">
        <f>AVERAGE(F150:AG150)</f>
        <v>6.92857142857143</v>
      </c>
      <c r="AI150" s="14">
        <v>6.9</v>
      </c>
      <c r="AJ150" s="14">
        <f>RANK(AI150,AI1:AI303)</f>
        <v>140</v>
      </c>
      <c r="AK150" s="3"/>
      <c r="AL150" s="13">
        <f>AVERAGE(F150,G150)</f>
        <v>6</v>
      </c>
      <c r="AM150" s="13">
        <f>RANK(AL150,AL1:AL303)</f>
        <v>199</v>
      </c>
      <c r="AN150" s="3"/>
      <c r="AO150" s="13">
        <f>AVERAGE(H150,I150)</f>
        <v>8</v>
      </c>
      <c r="AP150" s="13">
        <f>RANK(AO150,AO1:AO303)</f>
        <v>24</v>
      </c>
      <c r="AQ150" s="3"/>
      <c r="AR150" s="3"/>
      <c r="AS150" s="3"/>
      <c r="AT150" s="13">
        <f>AVERAGE(L150,M150)</f>
        <v>8</v>
      </c>
      <c r="AU150" s="13">
        <f>RANK(AT150,AT1:AT303)</f>
        <v>22</v>
      </c>
      <c r="AV150" s="3"/>
      <c r="AW150" s="13">
        <f>AVERAGE(P150,Q150)</f>
        <v>8</v>
      </c>
      <c r="AX150" s="13">
        <f>RANK(AW150,AW1:AW303)</f>
        <v>32</v>
      </c>
      <c r="AY150" s="3"/>
      <c r="AZ150" s="13">
        <f>AVERAGE(R150,S150)</f>
        <v>6</v>
      </c>
      <c r="BA150" s="13">
        <f>RANK(AZ150,AZ1:AZ303)</f>
        <v>129</v>
      </c>
      <c r="BB150" s="3"/>
      <c r="BC150" s="13">
        <f>AVERAGE(T150,U150)</f>
        <v>6</v>
      </c>
      <c r="BD150" s="13">
        <f>RANK(BC150,BC1:BC303)</f>
        <v>132</v>
      </c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13">
        <f>AVERAGE(AF150,AG150)</f>
        <v>6.5</v>
      </c>
      <c r="BU150" s="13">
        <f>RANK(BT150,BT1:BT303)</f>
        <v>75</v>
      </c>
      <c r="BV150" s="15">
        <f>(SUM(G150,I150,K150,M150,O150,Q150,S150,U150,W150,Y150,AA150,AC150,AE150,AG150)-SUM(F150,H150,J150,L150,N150,P150,R150,T150,V150,X150,Z150,AB150,AD150,AF150))/7</f>
        <v>0.142857142857143</v>
      </c>
    </row>
    <row r="151" ht="13.65" customHeight="1">
      <c r="A151" s="3"/>
      <c r="B151" s="12">
        <v>40391</v>
      </c>
      <c r="C151" t="s" s="2">
        <v>307</v>
      </c>
      <c r="D151" t="s" s="6">
        <v>308</v>
      </c>
      <c r="E151" t="s" s="6">
        <v>3</v>
      </c>
      <c r="F151" s="13">
        <v>8</v>
      </c>
      <c r="G151" s="13">
        <v>8</v>
      </c>
      <c r="H151" s="13">
        <v>6</v>
      </c>
      <c r="I151" s="13">
        <v>6</v>
      </c>
      <c r="J151" s="3"/>
      <c r="K151" s="3"/>
      <c r="L151" s="3"/>
      <c r="M151" s="3"/>
      <c r="N151" s="3"/>
      <c r="O151" s="3"/>
      <c r="P151" s="13">
        <v>7</v>
      </c>
      <c r="Q151" s="13">
        <v>7</v>
      </c>
      <c r="R151" s="13">
        <v>7</v>
      </c>
      <c r="S151" s="13">
        <v>7</v>
      </c>
      <c r="T151" s="13">
        <v>6</v>
      </c>
      <c r="U151" s="13">
        <v>5</v>
      </c>
      <c r="V151" s="3"/>
      <c r="W151" s="3"/>
      <c r="X151" s="3"/>
      <c r="Y151" s="3"/>
      <c r="Z151" s="3"/>
      <c r="AA151" s="3"/>
      <c r="AB151" s="13">
        <v>6</v>
      </c>
      <c r="AC151" s="13">
        <v>5</v>
      </c>
      <c r="AD151" s="3"/>
      <c r="AE151" s="3"/>
      <c r="AF151" s="13">
        <v>9</v>
      </c>
      <c r="AG151" s="13">
        <v>9</v>
      </c>
      <c r="AH151" s="14">
        <f>AVERAGE(F151:AG151)</f>
        <v>6.85714285714286</v>
      </c>
      <c r="AI151" s="14">
        <v>6.7</v>
      </c>
      <c r="AJ151" s="14">
        <f>RANK(AI151,AI1:AI303)</f>
        <v>163</v>
      </c>
      <c r="AK151" s="3"/>
      <c r="AL151" s="13">
        <f>AVERAGE(F151,G151)</f>
        <v>8</v>
      </c>
      <c r="AM151" s="13">
        <f>RANK(AL151,AL1:AL303)</f>
        <v>34</v>
      </c>
      <c r="AN151" s="3"/>
      <c r="AO151" s="13">
        <f>AVERAGE(H151,I151)</f>
        <v>6</v>
      </c>
      <c r="AP151" s="13">
        <f>RANK(AO151,AO1:AO303)</f>
        <v>156</v>
      </c>
      <c r="AQ151" s="3"/>
      <c r="AR151" s="3"/>
      <c r="AS151" s="3"/>
      <c r="AT151" s="3"/>
      <c r="AU151" s="3"/>
      <c r="AV151" s="3"/>
      <c r="AW151" s="13">
        <f>AVERAGE(P151,Q151)</f>
        <v>7</v>
      </c>
      <c r="AX151" s="13">
        <f>RANK(AW151,AW1:AW303)</f>
        <v>123</v>
      </c>
      <c r="AY151" s="3"/>
      <c r="AZ151" s="13">
        <f>AVERAGE(R151,S151)</f>
        <v>7</v>
      </c>
      <c r="BA151" s="13">
        <f>RANK(AZ151,AZ1:AZ303)</f>
        <v>72</v>
      </c>
      <c r="BB151" s="3"/>
      <c r="BC151" s="13">
        <f>AVERAGE(T151,U151)</f>
        <v>5.5</v>
      </c>
      <c r="BD151" s="13">
        <f>RANK(BC151,BC1:BC303)</f>
        <v>184</v>
      </c>
      <c r="BE151" s="3"/>
      <c r="BF151" s="3"/>
      <c r="BG151" s="3"/>
      <c r="BH151" s="3"/>
      <c r="BI151" s="3"/>
      <c r="BJ151" s="3"/>
      <c r="BK151" s="3"/>
      <c r="BL151" s="3"/>
      <c r="BM151" s="3"/>
      <c r="BN151" s="13">
        <f>AVERAGE(AB151,AC151)</f>
        <v>5.5</v>
      </c>
      <c r="BO151" s="13">
        <f>RANK(BN151,BN1:BN303)</f>
        <v>204</v>
      </c>
      <c r="BP151" s="3"/>
      <c r="BQ151" s="3"/>
      <c r="BR151" s="3"/>
      <c r="BS151" s="3"/>
      <c r="BT151" s="13">
        <f>AVERAGE(AF151,AG151)</f>
        <v>9</v>
      </c>
      <c r="BU151" s="13">
        <f>RANK(BT151,BT1:BT303)</f>
        <v>5</v>
      </c>
      <c r="BV151" s="15">
        <f>(SUM(G151,I151,K151,M151,O151,Q151,S151,U151,W151,Y151,AA151,AC151,AE151,AG151)-SUM(F151,H151,J151,L151,N151,P151,R151,T151,V151,X151,Z151,AB151,AD151,AF151))/7</f>
        <v>-0.285714285714286</v>
      </c>
    </row>
    <row r="152" ht="13.65" customHeight="1">
      <c r="A152" s="3"/>
      <c r="B152" s="12">
        <v>40422</v>
      </c>
      <c r="C152" t="s" s="2">
        <v>309</v>
      </c>
      <c r="D152" t="s" s="6">
        <v>310</v>
      </c>
      <c r="E152" t="s" s="6">
        <v>6</v>
      </c>
      <c r="F152" s="13">
        <v>8</v>
      </c>
      <c r="G152" s="13">
        <v>9</v>
      </c>
      <c r="H152" s="13">
        <v>6</v>
      </c>
      <c r="I152" s="13">
        <v>7</v>
      </c>
      <c r="J152" s="3"/>
      <c r="K152" s="3"/>
      <c r="L152" s="13">
        <v>8</v>
      </c>
      <c r="M152" s="13">
        <v>8</v>
      </c>
      <c r="N152" s="3"/>
      <c r="O152" s="3"/>
      <c r="P152" s="13">
        <v>9</v>
      </c>
      <c r="Q152" s="13">
        <v>9</v>
      </c>
      <c r="R152" s="13">
        <v>8</v>
      </c>
      <c r="S152" s="13">
        <v>8</v>
      </c>
      <c r="T152" s="13">
        <v>6</v>
      </c>
      <c r="U152" s="13">
        <v>6</v>
      </c>
      <c r="V152" s="3"/>
      <c r="W152" s="3"/>
      <c r="X152" s="13">
        <v>9</v>
      </c>
      <c r="Y152" s="13">
        <v>9</v>
      </c>
      <c r="Z152" s="3"/>
      <c r="AA152" s="3"/>
      <c r="AB152" s="13">
        <v>8</v>
      </c>
      <c r="AC152" s="13">
        <v>9</v>
      </c>
      <c r="AD152" s="3"/>
      <c r="AE152" s="3"/>
      <c r="AF152" s="13">
        <v>8</v>
      </c>
      <c r="AG152" s="13">
        <v>9</v>
      </c>
      <c r="AH152" s="14">
        <f>AVERAGE(F152:AG152)</f>
        <v>8</v>
      </c>
      <c r="AI152" s="14">
        <v>8</v>
      </c>
      <c r="AJ152" s="14">
        <f>RANK(AI152,AI1:AI303)</f>
        <v>17</v>
      </c>
      <c r="AK152" s="3"/>
      <c r="AL152" s="13">
        <f>AVERAGE(F152,G152)</f>
        <v>8.5</v>
      </c>
      <c r="AM152" s="13">
        <f>RANK(AL152,AL1:AL303)</f>
        <v>16</v>
      </c>
      <c r="AN152" s="3"/>
      <c r="AO152" s="13">
        <f>AVERAGE(H152,I152)</f>
        <v>6.5</v>
      </c>
      <c r="AP152" s="13">
        <f>RANK(AO152,AO1:AO303)</f>
        <v>137</v>
      </c>
      <c r="AQ152" s="3"/>
      <c r="AR152" s="3"/>
      <c r="AS152" s="3"/>
      <c r="AT152" s="13">
        <f>AVERAGE(L152,M152)</f>
        <v>8</v>
      </c>
      <c r="AU152" s="13">
        <f>RANK(AT152,AT1:AT303)</f>
        <v>22</v>
      </c>
      <c r="AV152" s="3"/>
      <c r="AW152" s="13">
        <f>AVERAGE(P152,Q152)</f>
        <v>9</v>
      </c>
      <c r="AX152" s="13">
        <f>RANK(AW152,AW1:AW303)</f>
        <v>2</v>
      </c>
      <c r="AY152" s="3"/>
      <c r="AZ152" s="13">
        <f>AVERAGE(R152,S152)</f>
        <v>8</v>
      </c>
      <c r="BA152" s="13">
        <f>RANK(AZ152,AZ1:AZ303)</f>
        <v>19</v>
      </c>
      <c r="BB152" s="3"/>
      <c r="BC152" s="13">
        <f>AVERAGE(T152,U152)</f>
        <v>6</v>
      </c>
      <c r="BD152" s="13">
        <f>RANK(BC152,BC1:BC303)</f>
        <v>132</v>
      </c>
      <c r="BE152" s="3"/>
      <c r="BF152" s="3"/>
      <c r="BG152" s="3"/>
      <c r="BH152" s="3"/>
      <c r="BI152" s="13">
        <f>AVERAGE(X152,Y152)</f>
        <v>9</v>
      </c>
      <c r="BJ152" s="13">
        <f>RANK(BI152,BI1:BI303)</f>
        <v>3</v>
      </c>
      <c r="BK152" s="3"/>
      <c r="BL152" s="3"/>
      <c r="BM152" s="3"/>
      <c r="BN152" s="13">
        <f>AVERAGE(AB152,AC152)</f>
        <v>8.5</v>
      </c>
      <c r="BO152" s="13">
        <f>RANK(BN152,BN1:BN303)</f>
        <v>10</v>
      </c>
      <c r="BP152" s="3"/>
      <c r="BQ152" s="3"/>
      <c r="BR152" s="3"/>
      <c r="BS152" s="3"/>
      <c r="BT152" s="13">
        <f>AVERAGE(AF152,AG152)</f>
        <v>8.5</v>
      </c>
      <c r="BU152" s="13">
        <f>RANK(BT152,BT1:BT303)</f>
        <v>11</v>
      </c>
      <c r="BV152" s="15">
        <f>(SUM(G152,I152,K152,M152,O152,Q152,S152,U152,W152,Y152,AA152,AC152,AE152,AG152)-SUM(F152,H152,J152,L152,N152,P152,R152,T152,V152,X152,Z152,AB152,AD152,AF152))/9</f>
        <v>0.444444444444444</v>
      </c>
    </row>
    <row r="153" ht="13.65" customHeight="1">
      <c r="A153" s="3"/>
      <c r="B153" s="12">
        <v>40452</v>
      </c>
      <c r="C153" t="s" s="2">
        <v>311</v>
      </c>
      <c r="D153" t="s" s="6">
        <v>231</v>
      </c>
      <c r="E153" t="s" s="6">
        <v>8</v>
      </c>
      <c r="F153" s="13">
        <v>4</v>
      </c>
      <c r="G153" s="13">
        <v>5</v>
      </c>
      <c r="H153" s="13">
        <v>6</v>
      </c>
      <c r="I153" s="13">
        <v>6</v>
      </c>
      <c r="J153" s="3"/>
      <c r="K153" s="3"/>
      <c r="L153" s="3"/>
      <c r="M153" s="3"/>
      <c r="N153" s="3"/>
      <c r="O153" s="3"/>
      <c r="P153" s="3"/>
      <c r="Q153" s="3"/>
      <c r="R153" s="13">
        <v>6</v>
      </c>
      <c r="S153" s="13">
        <v>6</v>
      </c>
      <c r="T153" s="13">
        <v>8</v>
      </c>
      <c r="U153" s="13">
        <v>8</v>
      </c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13">
        <v>5</v>
      </c>
      <c r="AG153" s="13">
        <v>7</v>
      </c>
      <c r="AH153" s="14">
        <f>AVERAGE(F153:AG153)</f>
        <v>6.1</v>
      </c>
      <c r="AI153" s="14">
        <v>6</v>
      </c>
      <c r="AJ153" s="14">
        <f>RANK(AI153,AI1:AI303)</f>
        <v>237</v>
      </c>
      <c r="AK153" s="3"/>
      <c r="AL153" s="13">
        <f>AVERAGE(F153,G153)</f>
        <v>4.5</v>
      </c>
      <c r="AM153" s="13">
        <f>RANK(AL153,AL1:AL303)</f>
        <v>251</v>
      </c>
      <c r="AN153" s="3"/>
      <c r="AO153" s="13">
        <f>AVERAGE(H153,I153)</f>
        <v>6</v>
      </c>
      <c r="AP153" s="13">
        <f>RANK(AO153,AO1:AO303)</f>
        <v>156</v>
      </c>
      <c r="AQ153" s="3"/>
      <c r="AR153" s="3"/>
      <c r="AS153" s="3"/>
      <c r="AT153" s="3"/>
      <c r="AU153" s="3"/>
      <c r="AV153" s="3"/>
      <c r="AW153" s="3"/>
      <c r="AX153" s="3"/>
      <c r="AY153" s="3"/>
      <c r="AZ153" s="13">
        <f>AVERAGE(R153,S153)</f>
        <v>6</v>
      </c>
      <c r="BA153" s="13">
        <f>RANK(AZ153,AZ1:AZ303)</f>
        <v>129</v>
      </c>
      <c r="BB153" s="3"/>
      <c r="BC153" s="13">
        <f>AVERAGE(T153,U153)</f>
        <v>8</v>
      </c>
      <c r="BD153" s="13">
        <f>RANK(BC153,BC1:BC303)</f>
        <v>24</v>
      </c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13">
        <f>AVERAGE(AF153,AG153)</f>
        <v>6</v>
      </c>
      <c r="BU153" s="13">
        <f>RANK(BT153,BT1:BT303)</f>
        <v>94</v>
      </c>
      <c r="BV153" s="15">
        <f>(SUM(G153,I153,K153,M153,O153,Q153,S153,U153,W153,Y153,AA153,AC153,AE153,AG153)-SUM(F153,H153,J153,L153,N153,P153,R153,T153,V153,X153,Z153,AB153,AD153,AF153))/5</f>
        <v>0.6</v>
      </c>
    </row>
    <row r="154" ht="13.65" customHeight="1">
      <c r="A154" s="3"/>
      <c r="B154" s="12">
        <v>40483</v>
      </c>
      <c r="C154" t="s" s="2">
        <v>312</v>
      </c>
      <c r="D154" t="s" s="6">
        <v>313</v>
      </c>
      <c r="E154" t="s" s="6">
        <v>7</v>
      </c>
      <c r="F154" s="13">
        <v>7</v>
      </c>
      <c r="G154" s="13">
        <v>7</v>
      </c>
      <c r="H154" s="13">
        <v>6</v>
      </c>
      <c r="I154" s="13">
        <v>6</v>
      </c>
      <c r="J154" s="3"/>
      <c r="K154" s="3"/>
      <c r="L154" s="13">
        <v>8</v>
      </c>
      <c r="M154" s="13">
        <v>8</v>
      </c>
      <c r="N154" s="3"/>
      <c r="O154" s="3"/>
      <c r="P154" s="13">
        <v>6</v>
      </c>
      <c r="Q154" s="13">
        <v>7</v>
      </c>
      <c r="R154" s="13">
        <v>8</v>
      </c>
      <c r="S154" s="13">
        <v>8</v>
      </c>
      <c r="T154" s="13">
        <v>5</v>
      </c>
      <c r="U154" s="13">
        <v>5</v>
      </c>
      <c r="V154" s="3"/>
      <c r="W154" s="3"/>
      <c r="X154" s="3"/>
      <c r="Y154" s="3"/>
      <c r="Z154" s="3"/>
      <c r="AA154" s="3"/>
      <c r="AB154" s="13">
        <v>7</v>
      </c>
      <c r="AC154" s="13">
        <v>8</v>
      </c>
      <c r="AD154" s="3"/>
      <c r="AE154" s="3"/>
      <c r="AF154" s="13">
        <v>7</v>
      </c>
      <c r="AG154" s="13">
        <v>8</v>
      </c>
      <c r="AH154" s="14">
        <f>AVERAGE(F154:AG154)</f>
        <v>6.9375</v>
      </c>
      <c r="AI154" s="14">
        <v>7.08333333333333</v>
      </c>
      <c r="AJ154" s="14">
        <f>RANK(AI154,AI1:AI303)</f>
        <v>119</v>
      </c>
      <c r="AK154" s="3"/>
      <c r="AL154" s="13">
        <f>AVERAGE(F154,G154)</f>
        <v>7</v>
      </c>
      <c r="AM154" s="13">
        <f>RANK(AL154,AL1:AL303)</f>
        <v>116</v>
      </c>
      <c r="AN154" s="3"/>
      <c r="AO154" s="13">
        <f>AVERAGE(H154,I154)</f>
        <v>6</v>
      </c>
      <c r="AP154" s="13">
        <f>RANK(AO154,AO1:AO303)</f>
        <v>156</v>
      </c>
      <c r="AQ154" s="3"/>
      <c r="AR154" s="3"/>
      <c r="AS154" s="3"/>
      <c r="AT154" s="13">
        <f>AVERAGE(L154,M154)</f>
        <v>8</v>
      </c>
      <c r="AU154" s="13">
        <f>RANK(AT154,AT1:AT303)</f>
        <v>22</v>
      </c>
      <c r="AV154" s="3"/>
      <c r="AW154" s="13">
        <f>AVERAGE(P154,Q154)</f>
        <v>6.5</v>
      </c>
      <c r="AX154" s="13">
        <f>RANK(AW154,AW1:AW303)</f>
        <v>172</v>
      </c>
      <c r="AY154" s="3"/>
      <c r="AZ154" s="13">
        <f>AVERAGE(R154,S154)</f>
        <v>8</v>
      </c>
      <c r="BA154" s="13">
        <f>RANK(AZ154,AZ1:AZ303)</f>
        <v>19</v>
      </c>
      <c r="BB154" s="3"/>
      <c r="BC154" s="13">
        <f>AVERAGE(T154,U154)</f>
        <v>5</v>
      </c>
      <c r="BD154" s="13">
        <f>RANK(BC154,BC1:BC303)</f>
        <v>210</v>
      </c>
      <c r="BE154" s="3"/>
      <c r="BF154" s="3"/>
      <c r="BG154" s="3"/>
      <c r="BH154" s="3"/>
      <c r="BI154" s="3"/>
      <c r="BJ154" s="3"/>
      <c r="BK154" s="3"/>
      <c r="BL154" s="3"/>
      <c r="BM154" s="3"/>
      <c r="BN154" s="13">
        <f>AVERAGE(AB154,AC154)</f>
        <v>7.5</v>
      </c>
      <c r="BO154" s="13">
        <f>RANK(BN154,BN1:BN303)</f>
        <v>61</v>
      </c>
      <c r="BP154" s="3"/>
      <c r="BQ154" s="3"/>
      <c r="BR154" s="3"/>
      <c r="BS154" s="3"/>
      <c r="BT154" s="13">
        <f>AVERAGE(AF154,AG154)</f>
        <v>7.5</v>
      </c>
      <c r="BU154" s="13">
        <f>RANK(BT154,BT1:BT303)</f>
        <v>32</v>
      </c>
      <c r="BV154" s="15">
        <f>(SUM(G154,I154,K154,M154,O154,Q154,S154,U154,W154,Y154,AA154,AC154,AE154,AG154)-SUM(F154,H154,J154,L154,N154,P154,R154,T154,V154,X154,Z154,AB154,AD154,AF154))/8</f>
        <v>0.375</v>
      </c>
    </row>
    <row r="155" ht="13.65" customHeight="1">
      <c r="A155" s="3"/>
      <c r="B155" s="12">
        <v>40513</v>
      </c>
      <c r="C155" t="s" s="2">
        <v>314</v>
      </c>
      <c r="D155" t="s" s="6">
        <v>315</v>
      </c>
      <c r="E155" t="s" s="6">
        <v>14</v>
      </c>
      <c r="F155" s="3"/>
      <c r="G155" s="3"/>
      <c r="H155" s="13">
        <v>7</v>
      </c>
      <c r="I155" s="13">
        <v>7</v>
      </c>
      <c r="J155" s="3"/>
      <c r="K155" s="3"/>
      <c r="L155" s="13">
        <v>6</v>
      </c>
      <c r="M155" s="13">
        <v>6</v>
      </c>
      <c r="N155" s="3"/>
      <c r="O155" s="3"/>
      <c r="P155" s="13">
        <v>7</v>
      </c>
      <c r="Q155" s="13">
        <v>7</v>
      </c>
      <c r="R155" s="13">
        <v>6</v>
      </c>
      <c r="S155" s="13">
        <v>6</v>
      </c>
      <c r="T155" s="13">
        <v>5</v>
      </c>
      <c r="U155" s="13">
        <v>6</v>
      </c>
      <c r="V155" s="3"/>
      <c r="W155" s="3"/>
      <c r="X155" s="3"/>
      <c r="Y155" s="3"/>
      <c r="Z155" s="3"/>
      <c r="AA155" s="3"/>
      <c r="AB155" s="13">
        <v>6</v>
      </c>
      <c r="AC155" s="13">
        <v>7</v>
      </c>
      <c r="AD155" s="3"/>
      <c r="AE155" s="3"/>
      <c r="AF155" s="13">
        <v>7</v>
      </c>
      <c r="AG155" s="13">
        <v>7</v>
      </c>
      <c r="AH155" s="14">
        <f>AVERAGE(F155:AG155)</f>
        <v>6.42857142857143</v>
      </c>
      <c r="AI155" s="14">
        <v>6.5</v>
      </c>
      <c r="AJ155" s="14">
        <f>RANK(AI155,AI1:AI303)</f>
        <v>182</v>
      </c>
      <c r="AK155" s="3"/>
      <c r="AL155" s="3"/>
      <c r="AM155" s="3"/>
      <c r="AN155" s="3"/>
      <c r="AO155" s="13">
        <f>AVERAGE(H155,I155)</f>
        <v>7</v>
      </c>
      <c r="AP155" s="13">
        <f>RANK(AO155,AO1:AO303)</f>
        <v>76</v>
      </c>
      <c r="AQ155" s="3"/>
      <c r="AR155" s="3"/>
      <c r="AS155" s="3"/>
      <c r="AT155" s="13">
        <f>AVERAGE(L155,M155)</f>
        <v>6</v>
      </c>
      <c r="AU155" s="13">
        <f>RANK(AT155,AT1:AT303)</f>
        <v>134</v>
      </c>
      <c r="AV155" s="3"/>
      <c r="AW155" s="13">
        <f>AVERAGE(P155,Q155)</f>
        <v>7</v>
      </c>
      <c r="AX155" s="13">
        <f>RANK(AW155,AW1:AW303)</f>
        <v>123</v>
      </c>
      <c r="AY155" s="3"/>
      <c r="AZ155" s="13">
        <f>AVERAGE(R155,S155)</f>
        <v>6</v>
      </c>
      <c r="BA155" s="13">
        <f>RANK(AZ155,AZ1:AZ303)</f>
        <v>129</v>
      </c>
      <c r="BB155" s="3"/>
      <c r="BC155" s="13">
        <f>AVERAGE(T155,U155)</f>
        <v>5.5</v>
      </c>
      <c r="BD155" s="13">
        <f>RANK(BC155,BC1:BC303)</f>
        <v>184</v>
      </c>
      <c r="BE155" s="3"/>
      <c r="BF155" s="3"/>
      <c r="BG155" s="3"/>
      <c r="BH155" s="3"/>
      <c r="BI155" s="3"/>
      <c r="BJ155" s="3"/>
      <c r="BK155" s="3"/>
      <c r="BL155" s="3"/>
      <c r="BM155" s="3"/>
      <c r="BN155" s="13">
        <f>AVERAGE(AB155,AC155)</f>
        <v>6.5</v>
      </c>
      <c r="BO155" s="13">
        <f>RANK(BN155,BN1:BN303)</f>
        <v>125</v>
      </c>
      <c r="BP155" s="3"/>
      <c r="BQ155" s="3"/>
      <c r="BR155" s="3"/>
      <c r="BS155" s="3"/>
      <c r="BT155" s="13">
        <f>AVERAGE(AF155,AG155)</f>
        <v>7</v>
      </c>
      <c r="BU155" s="13">
        <f>RANK(BT155,BT1:BT303)</f>
        <v>51</v>
      </c>
      <c r="BV155" s="15">
        <f>(SUM(G155,I155,K155,M155,O155,Q155,S155,U155,W155,Y155,AA155,AC155,AE155,AG155)-SUM(F155,H155,J155,L155,N155,P155,R155,T155,V155,X155,Z155,AB155,AD155,AF155))/7</f>
        <v>0.285714285714286</v>
      </c>
    </row>
    <row r="156" ht="13.65" customHeight="1">
      <c r="A156" s="3"/>
      <c r="B156" s="12">
        <v>40554</v>
      </c>
      <c r="C156" t="s" s="2">
        <v>316</v>
      </c>
      <c r="D156" t="s" s="6">
        <v>317</v>
      </c>
      <c r="E156" t="s" s="6">
        <v>11</v>
      </c>
      <c r="F156" s="13">
        <v>8</v>
      </c>
      <c r="G156" s="13">
        <v>9</v>
      </c>
      <c r="H156" s="13">
        <v>8</v>
      </c>
      <c r="I156" s="13">
        <v>8</v>
      </c>
      <c r="J156" s="3"/>
      <c r="K156" s="3"/>
      <c r="L156" s="3"/>
      <c r="M156" s="3"/>
      <c r="N156" s="3"/>
      <c r="O156" s="3"/>
      <c r="P156" s="3"/>
      <c r="Q156" s="3"/>
      <c r="R156" s="13">
        <v>7</v>
      </c>
      <c r="S156" s="13">
        <v>8</v>
      </c>
      <c r="T156" s="13">
        <v>8</v>
      </c>
      <c r="U156" s="13">
        <v>8</v>
      </c>
      <c r="V156" s="3"/>
      <c r="W156" s="3"/>
      <c r="X156" s="13">
        <v>8</v>
      </c>
      <c r="Y156" s="13">
        <v>8</v>
      </c>
      <c r="Z156" s="13">
        <v>7</v>
      </c>
      <c r="AA156" s="13">
        <v>9</v>
      </c>
      <c r="AB156" s="13">
        <v>6</v>
      </c>
      <c r="AC156" s="13">
        <v>6</v>
      </c>
      <c r="AD156" s="3"/>
      <c r="AE156" s="3"/>
      <c r="AF156" s="13">
        <v>7</v>
      </c>
      <c r="AG156" s="13">
        <v>7</v>
      </c>
      <c r="AH156" s="14">
        <f>AVERAGE(F156:AG156)</f>
        <v>7.625</v>
      </c>
      <c r="AI156" s="14">
        <v>7.75</v>
      </c>
      <c r="AJ156" s="14">
        <f>RANK(AI156,AI1:AI303)</f>
        <v>32</v>
      </c>
      <c r="AK156" s="3"/>
      <c r="AL156" s="13">
        <f>AVERAGE(F156,G156)</f>
        <v>8.5</v>
      </c>
      <c r="AM156" s="13">
        <f>RANK(AL156,AL1:AL303)</f>
        <v>16</v>
      </c>
      <c r="AN156" s="3"/>
      <c r="AO156" s="13">
        <f>AVERAGE(H156,I156)</f>
        <v>8</v>
      </c>
      <c r="AP156" s="13">
        <f>RANK(AO156,AO1:AO303)</f>
        <v>24</v>
      </c>
      <c r="AQ156" s="3"/>
      <c r="AR156" s="3"/>
      <c r="AS156" s="3"/>
      <c r="AT156" s="3"/>
      <c r="AU156" s="3"/>
      <c r="AV156" s="3"/>
      <c r="AW156" s="3"/>
      <c r="AX156" s="3"/>
      <c r="AY156" s="3"/>
      <c r="AZ156" s="13">
        <f>AVERAGE(R156,S156)</f>
        <v>7.5</v>
      </c>
      <c r="BA156" s="13">
        <f>RANK(AZ156,AZ1:AZ303)</f>
        <v>59</v>
      </c>
      <c r="BB156" s="3"/>
      <c r="BC156" s="13">
        <f>AVERAGE(T156,U156)</f>
        <v>8</v>
      </c>
      <c r="BD156" s="13">
        <f>RANK(BC156,BC1:BC303)</f>
        <v>24</v>
      </c>
      <c r="BE156" s="3"/>
      <c r="BF156" s="3"/>
      <c r="BG156" s="3"/>
      <c r="BH156" s="3"/>
      <c r="BI156" s="13">
        <f>AVERAGE(X156,Y156)</f>
        <v>8</v>
      </c>
      <c r="BJ156" s="13">
        <f>RANK(BI156,BI1:BI303)</f>
        <v>18</v>
      </c>
      <c r="BK156" s="3"/>
      <c r="BL156" s="13">
        <f>AVERAGE(Z156,AA156)</f>
        <v>8</v>
      </c>
      <c r="BM156" s="13">
        <f>RANK(BL156,BL1:BL303)</f>
        <v>20</v>
      </c>
      <c r="BN156" s="13">
        <f>AVERAGE(AB156,AC156)</f>
        <v>6</v>
      </c>
      <c r="BO156" s="13">
        <f>RANK(BN156,BN1:BN303)</f>
        <v>158</v>
      </c>
      <c r="BP156" s="3"/>
      <c r="BQ156" s="3"/>
      <c r="BR156" s="3"/>
      <c r="BS156" s="3"/>
      <c r="BT156" s="13">
        <f>AVERAGE(AF156,AG156)</f>
        <v>7</v>
      </c>
      <c r="BU156" s="13">
        <f>RANK(BT156,BT1:BT303)</f>
        <v>51</v>
      </c>
      <c r="BV156" s="15">
        <f>(SUM(G156,I156,K156,M156,O156,Q156,S156,U156,W156,Y156,AA156,AC156,AE156,AG156)-SUM(F156,H156,J156,L156,N156,P156,R156,T156,V156,X156,Z156,AB156,AD156,AF156))/8</f>
        <v>0.5</v>
      </c>
    </row>
    <row r="157" ht="13.65" customHeight="1">
      <c r="A157" s="3"/>
      <c r="B157" s="12">
        <v>40585</v>
      </c>
      <c r="C157" t="s" s="2">
        <v>318</v>
      </c>
      <c r="D157" t="s" s="6">
        <v>319</v>
      </c>
      <c r="E157" t="s" s="6">
        <v>2</v>
      </c>
      <c r="F157" s="13">
        <v>8</v>
      </c>
      <c r="G157" s="13">
        <v>8</v>
      </c>
      <c r="H157" s="13">
        <v>9</v>
      </c>
      <c r="I157" s="13">
        <v>9</v>
      </c>
      <c r="J157" s="3"/>
      <c r="K157" s="3"/>
      <c r="L157" s="13">
        <v>5</v>
      </c>
      <c r="M157" s="13">
        <v>5</v>
      </c>
      <c r="N157" s="3"/>
      <c r="O157" s="3"/>
      <c r="P157" s="13">
        <v>6</v>
      </c>
      <c r="Q157" s="13">
        <v>7</v>
      </c>
      <c r="R157" s="13">
        <v>6</v>
      </c>
      <c r="S157" s="13">
        <v>6</v>
      </c>
      <c r="T157" s="13">
        <v>5</v>
      </c>
      <c r="U157" s="13">
        <v>5</v>
      </c>
      <c r="V157" s="3"/>
      <c r="W157" s="3"/>
      <c r="X157" s="13">
        <v>7</v>
      </c>
      <c r="Y157" s="13">
        <v>7</v>
      </c>
      <c r="Z157" s="13">
        <v>6</v>
      </c>
      <c r="AA157" s="13">
        <v>7</v>
      </c>
      <c r="AB157" s="13">
        <v>7</v>
      </c>
      <c r="AC157" s="13">
        <v>7</v>
      </c>
      <c r="AD157" s="3"/>
      <c r="AE157" s="3"/>
      <c r="AF157" s="13">
        <v>9</v>
      </c>
      <c r="AG157" s="13">
        <v>10</v>
      </c>
      <c r="AH157" s="14">
        <f>AVERAGE(F157:AG157)</f>
        <v>6.95</v>
      </c>
      <c r="AI157" s="14">
        <v>6.875</v>
      </c>
      <c r="AJ157" s="14">
        <f>RANK(AI157,AI1:AI303)</f>
        <v>142</v>
      </c>
      <c r="AK157" s="3"/>
      <c r="AL157" s="13">
        <f>AVERAGE(F157,G157)</f>
        <v>8</v>
      </c>
      <c r="AM157" s="13">
        <f>RANK(AL157,AL1:AL303)</f>
        <v>34</v>
      </c>
      <c r="AN157" s="3"/>
      <c r="AO157" s="13">
        <f>AVERAGE(H157,I157)</f>
        <v>9</v>
      </c>
      <c r="AP157" s="13">
        <f>RANK(AO157,AO1:AO303)</f>
        <v>4</v>
      </c>
      <c r="AQ157" s="3"/>
      <c r="AR157" s="3"/>
      <c r="AS157" s="3"/>
      <c r="AT157" s="13">
        <f>AVERAGE(L157,M157)</f>
        <v>5</v>
      </c>
      <c r="AU157" s="13">
        <f>RANK(AT157,AT1:AT303)</f>
        <v>182</v>
      </c>
      <c r="AV157" s="3"/>
      <c r="AW157" s="13">
        <f>AVERAGE(P157,Q157)</f>
        <v>6.5</v>
      </c>
      <c r="AX157" s="13">
        <f>RANK(AW157,AW1:AW303)</f>
        <v>172</v>
      </c>
      <c r="AY157" s="3"/>
      <c r="AZ157" s="13">
        <f>AVERAGE(R157,S157)</f>
        <v>6</v>
      </c>
      <c r="BA157" s="13">
        <f>RANK(AZ157,AZ1:AZ303)</f>
        <v>129</v>
      </c>
      <c r="BB157" s="3"/>
      <c r="BC157" s="13">
        <f>AVERAGE(T157,U157)</f>
        <v>5</v>
      </c>
      <c r="BD157" s="13">
        <f>RANK(BC157,BC1:BC303)</f>
        <v>210</v>
      </c>
      <c r="BE157" s="3"/>
      <c r="BF157" s="3"/>
      <c r="BG157" s="3"/>
      <c r="BH157" s="3"/>
      <c r="BI157" s="13">
        <f>AVERAGE(X157,Y157)</f>
        <v>7</v>
      </c>
      <c r="BJ157" s="13">
        <f>RANK(BI157,BI1:BI303)</f>
        <v>48</v>
      </c>
      <c r="BK157" s="3"/>
      <c r="BL157" s="13">
        <f>AVERAGE(Z157,AA157)</f>
        <v>6.5</v>
      </c>
      <c r="BM157" s="13">
        <f>RANK(BL157,BL1:BL303)</f>
        <v>66</v>
      </c>
      <c r="BN157" s="13">
        <f>AVERAGE(AB157,AC157)</f>
        <v>7</v>
      </c>
      <c r="BO157" s="13">
        <f>RANK(BN157,BN1:BN303)</f>
        <v>87</v>
      </c>
      <c r="BP157" s="3"/>
      <c r="BQ157" s="3"/>
      <c r="BR157" s="3"/>
      <c r="BS157" s="3"/>
      <c r="BT157" s="13">
        <f>AVERAGE(AF157,AG157)</f>
        <v>9.5</v>
      </c>
      <c r="BU157" s="13">
        <f>RANK(BT157,BT1:BT303)</f>
        <v>3</v>
      </c>
      <c r="BV157" s="15">
        <f>(SUM(G157,I157,K157,M157,O157,Q157,S157,U157,W157,Y157,AA157,AC157,AE157,AG157)-SUM(F157,H157,J157,L157,N157,P157,R157,T157,V157,X157,Z157,AB157,AD157,AF157))/10</f>
        <v>0.3</v>
      </c>
    </row>
    <row r="158" ht="13.65" customHeight="1">
      <c r="A158" s="3"/>
      <c r="B158" s="12">
        <v>40613</v>
      </c>
      <c r="C158" t="s" s="2">
        <v>320</v>
      </c>
      <c r="D158" t="s" s="6">
        <v>321</v>
      </c>
      <c r="E158" t="s" s="6">
        <v>10</v>
      </c>
      <c r="F158" s="13">
        <v>7</v>
      </c>
      <c r="G158" s="13">
        <v>8</v>
      </c>
      <c r="H158" s="13">
        <v>7</v>
      </c>
      <c r="I158" s="13">
        <v>7</v>
      </c>
      <c r="J158" s="3"/>
      <c r="K158" s="3"/>
      <c r="L158" s="13">
        <v>7</v>
      </c>
      <c r="M158" s="13">
        <v>7</v>
      </c>
      <c r="N158" s="3"/>
      <c r="O158" s="3"/>
      <c r="P158" s="13">
        <v>7</v>
      </c>
      <c r="Q158" s="13">
        <v>8</v>
      </c>
      <c r="R158" s="3"/>
      <c r="S158" s="3"/>
      <c r="T158" s="13">
        <v>4</v>
      </c>
      <c r="U158" s="13">
        <v>4</v>
      </c>
      <c r="V158" s="3"/>
      <c r="W158" s="3"/>
      <c r="X158" s="13">
        <v>8</v>
      </c>
      <c r="Y158" s="13">
        <v>8</v>
      </c>
      <c r="Z158" s="13">
        <v>7</v>
      </c>
      <c r="AA158" s="13">
        <v>8</v>
      </c>
      <c r="AB158" s="13">
        <v>6</v>
      </c>
      <c r="AC158" s="13">
        <v>7</v>
      </c>
      <c r="AD158" s="3"/>
      <c r="AE158" s="3"/>
      <c r="AF158" s="13">
        <v>8</v>
      </c>
      <c r="AG158" s="13">
        <v>8</v>
      </c>
      <c r="AH158" s="14">
        <f>AVERAGE(F158:AG158)</f>
        <v>7</v>
      </c>
      <c r="AI158" s="14">
        <v>7</v>
      </c>
      <c r="AJ158" s="14">
        <f>RANK(AI158,AI1:AI303)</f>
        <v>123</v>
      </c>
      <c r="AK158" s="3"/>
      <c r="AL158" s="13">
        <f>AVERAGE(F158,G158)</f>
        <v>7.5</v>
      </c>
      <c r="AM158" s="13">
        <f>RANK(AL158,AL1:AL303)</f>
        <v>81</v>
      </c>
      <c r="AN158" s="3"/>
      <c r="AO158" s="13">
        <f>AVERAGE(H158,I158)</f>
        <v>7</v>
      </c>
      <c r="AP158" s="13">
        <f>RANK(AO158,AO1:AO303)</f>
        <v>76</v>
      </c>
      <c r="AQ158" s="3"/>
      <c r="AR158" s="3"/>
      <c r="AS158" s="3"/>
      <c r="AT158" s="13">
        <f>AVERAGE(L158,M158)</f>
        <v>7</v>
      </c>
      <c r="AU158" s="13">
        <f>RANK(AT158,AT1:AT303)</f>
        <v>79</v>
      </c>
      <c r="AV158" s="3"/>
      <c r="AW158" s="13">
        <f>AVERAGE(P158,Q158)</f>
        <v>7.5</v>
      </c>
      <c r="AX158" s="13">
        <f>RANK(AW158,AW1:AW303)</f>
        <v>95</v>
      </c>
      <c r="AY158" s="3"/>
      <c r="AZ158" s="3"/>
      <c r="BA158" s="3"/>
      <c r="BB158" s="3"/>
      <c r="BC158" s="13">
        <f>AVERAGE(T158,U158)</f>
        <v>4</v>
      </c>
      <c r="BD158" s="13">
        <f>RANK(BC158,BC1:BC303)</f>
        <v>259</v>
      </c>
      <c r="BE158" s="3"/>
      <c r="BF158" s="3"/>
      <c r="BG158" s="3"/>
      <c r="BH158" s="3"/>
      <c r="BI158" s="13">
        <f>AVERAGE(X158,Y158)</f>
        <v>8</v>
      </c>
      <c r="BJ158" s="13">
        <f>RANK(BI158,BI1:BI303)</f>
        <v>18</v>
      </c>
      <c r="BK158" s="3"/>
      <c r="BL158" s="13">
        <f>AVERAGE(Z158,AA158)</f>
        <v>7.5</v>
      </c>
      <c r="BM158" s="13">
        <f>RANK(BL158,BL1:BL303)</f>
        <v>38</v>
      </c>
      <c r="BN158" s="13">
        <f>AVERAGE(AB158,AC158)</f>
        <v>6.5</v>
      </c>
      <c r="BO158" s="13">
        <f>RANK(BN158,BN1:BN303)</f>
        <v>125</v>
      </c>
      <c r="BP158" s="3"/>
      <c r="BQ158" s="3"/>
      <c r="BR158" s="3"/>
      <c r="BS158" s="3"/>
      <c r="BT158" s="13">
        <f>AVERAGE(AF158,AG158)</f>
        <v>8</v>
      </c>
      <c r="BU158" s="13">
        <f>RANK(BT158,BT1:BT303)</f>
        <v>20</v>
      </c>
      <c r="BV158" s="15">
        <f>(SUM(G158,I158,K158,M158,O158,Q158,S158,U158,W158,Y158,AA158,AC158,AE158,AG158)-SUM(F158,H158,J158,L158,N158,P158,R158,T158,V158,X158,Z158,AB158,AD158,AF158))/9</f>
        <v>0.444444444444444</v>
      </c>
    </row>
    <row r="159" ht="13.65" customHeight="1">
      <c r="A159" s="3"/>
      <c r="B159" s="12">
        <v>40664</v>
      </c>
      <c r="C159" t="s" s="2">
        <v>322</v>
      </c>
      <c r="D159" t="s" s="6">
        <v>323</v>
      </c>
      <c r="E159" t="s" s="6">
        <v>12</v>
      </c>
      <c r="F159" s="13">
        <v>7</v>
      </c>
      <c r="G159" s="13">
        <v>7</v>
      </c>
      <c r="H159" s="13">
        <v>6</v>
      </c>
      <c r="I159" s="13">
        <v>7</v>
      </c>
      <c r="J159" s="3"/>
      <c r="K159" s="3"/>
      <c r="L159" s="3"/>
      <c r="M159" s="3"/>
      <c r="N159" s="3"/>
      <c r="O159" s="3"/>
      <c r="P159" s="13">
        <v>8</v>
      </c>
      <c r="Q159" s="13">
        <v>8</v>
      </c>
      <c r="R159" s="13">
        <v>5</v>
      </c>
      <c r="S159" s="13">
        <v>5</v>
      </c>
      <c r="T159" s="13">
        <v>7</v>
      </c>
      <c r="U159" s="13">
        <v>7</v>
      </c>
      <c r="V159" s="3"/>
      <c r="W159" s="3"/>
      <c r="X159" s="3"/>
      <c r="Y159" s="3"/>
      <c r="Z159" s="3"/>
      <c r="AA159" s="3"/>
      <c r="AB159" s="13">
        <v>6</v>
      </c>
      <c r="AC159" s="13">
        <v>7</v>
      </c>
      <c r="AD159" s="3"/>
      <c r="AE159" s="3"/>
      <c r="AF159" s="13">
        <v>9</v>
      </c>
      <c r="AG159" s="13">
        <v>9</v>
      </c>
      <c r="AH159" s="14">
        <f>AVERAGE(F159:AG159)</f>
        <v>7</v>
      </c>
      <c r="AI159" s="14">
        <v>7</v>
      </c>
      <c r="AJ159" s="14">
        <f>RANK(AI159,AI1:AI303)</f>
        <v>123</v>
      </c>
      <c r="AK159" s="3"/>
      <c r="AL159" s="13">
        <f>AVERAGE(F159,G159)</f>
        <v>7</v>
      </c>
      <c r="AM159" s="13">
        <f>RANK(AL159,AL1:AL303)</f>
        <v>116</v>
      </c>
      <c r="AN159" s="3"/>
      <c r="AO159" s="13">
        <f>AVERAGE(H159,I159)</f>
        <v>6.5</v>
      </c>
      <c r="AP159" s="13">
        <f>RANK(AO159,AO1:AO303)</f>
        <v>137</v>
      </c>
      <c r="AQ159" s="3"/>
      <c r="AR159" s="3"/>
      <c r="AS159" s="3"/>
      <c r="AT159" s="3"/>
      <c r="AU159" s="3"/>
      <c r="AV159" s="3"/>
      <c r="AW159" s="13">
        <f>AVERAGE(P159,Q159)</f>
        <v>8</v>
      </c>
      <c r="AX159" s="13">
        <f>RANK(AW159,AW1:AW303)</f>
        <v>32</v>
      </c>
      <c r="AY159" s="3"/>
      <c r="AZ159" s="13">
        <f>AVERAGE(R159,S159)</f>
        <v>5</v>
      </c>
      <c r="BA159" s="13">
        <f>RANK(AZ159,AZ1:AZ303)</f>
        <v>171</v>
      </c>
      <c r="BB159" s="3"/>
      <c r="BC159" s="13">
        <f>AVERAGE(T159,U159)</f>
        <v>7</v>
      </c>
      <c r="BD159" s="13">
        <f>RANK(BC159,BC1:BC303)</f>
        <v>65</v>
      </c>
      <c r="BE159" s="3"/>
      <c r="BF159" s="3"/>
      <c r="BG159" s="3"/>
      <c r="BH159" s="3"/>
      <c r="BI159" s="3"/>
      <c r="BJ159" s="3"/>
      <c r="BK159" s="3"/>
      <c r="BL159" s="3"/>
      <c r="BM159" s="3"/>
      <c r="BN159" s="13">
        <f>AVERAGE(AB159,AC159)</f>
        <v>6.5</v>
      </c>
      <c r="BO159" s="13">
        <f>RANK(BN159,BN1:BN303)</f>
        <v>125</v>
      </c>
      <c r="BP159" s="3"/>
      <c r="BQ159" s="3"/>
      <c r="BR159" s="3"/>
      <c r="BS159" s="3"/>
      <c r="BT159" s="13">
        <f>AVERAGE(AF159,AG159)</f>
        <v>9</v>
      </c>
      <c r="BU159" s="13">
        <f>RANK(BT159,BT1:BT303)</f>
        <v>5</v>
      </c>
      <c r="BV159" s="15">
        <f>(SUM(G159,I159,K159,M159,O159,Q159,S159,U159,W159,Y159,AA159,AC159,AE159,AG159)-SUM(F159,H159,J159,L159,N159,P159,R159,T159,V159,X159,Z159,AB159,AD159,AF159))/7</f>
        <v>0.285714285714286</v>
      </c>
    </row>
    <row r="160" ht="13.65" customHeight="1">
      <c r="A160" s="3"/>
      <c r="B160" s="12">
        <v>40695</v>
      </c>
      <c r="C160" t="s" s="2">
        <v>324</v>
      </c>
      <c r="D160" t="s" s="6">
        <v>325</v>
      </c>
      <c r="E160" t="s" s="6">
        <v>3</v>
      </c>
      <c r="F160" s="13">
        <v>7</v>
      </c>
      <c r="G160" s="13">
        <v>8</v>
      </c>
      <c r="H160" s="13">
        <v>8</v>
      </c>
      <c r="I160" s="13">
        <v>8</v>
      </c>
      <c r="J160" s="3"/>
      <c r="K160" s="3"/>
      <c r="L160" s="13">
        <v>7</v>
      </c>
      <c r="M160" s="13">
        <v>7</v>
      </c>
      <c r="N160" s="3"/>
      <c r="O160" s="3"/>
      <c r="P160" s="3"/>
      <c r="Q160" s="3"/>
      <c r="R160" s="13">
        <v>9</v>
      </c>
      <c r="S160" s="13">
        <v>9</v>
      </c>
      <c r="T160" s="13">
        <v>8</v>
      </c>
      <c r="U160" s="13">
        <v>9</v>
      </c>
      <c r="V160" s="3"/>
      <c r="W160" s="3"/>
      <c r="X160" s="3"/>
      <c r="Y160" s="3"/>
      <c r="Z160" s="3"/>
      <c r="AA160" s="3"/>
      <c r="AB160" s="13">
        <v>7</v>
      </c>
      <c r="AC160" s="13">
        <v>8</v>
      </c>
      <c r="AD160" s="3"/>
      <c r="AE160" s="3"/>
      <c r="AF160" s="13">
        <v>6</v>
      </c>
      <c r="AG160" s="13">
        <v>7</v>
      </c>
      <c r="AH160" s="14">
        <f>AVERAGE(F160:AG160)</f>
        <v>7.71428571428571</v>
      </c>
      <c r="AI160" s="14">
        <v>7.7</v>
      </c>
      <c r="AJ160" s="14">
        <f>RANK(AI160,AI1:AI303)</f>
        <v>39</v>
      </c>
      <c r="AK160" s="3"/>
      <c r="AL160" s="13">
        <f>AVERAGE(F160,G160)</f>
        <v>7.5</v>
      </c>
      <c r="AM160" s="13">
        <f>RANK(AL160,AL1:AL303)</f>
        <v>81</v>
      </c>
      <c r="AN160" s="3"/>
      <c r="AO160" s="13">
        <f>AVERAGE(H160,I160)</f>
        <v>8</v>
      </c>
      <c r="AP160" s="13">
        <f>RANK(AO160,AO1:AO303)</f>
        <v>24</v>
      </c>
      <c r="AQ160" s="3"/>
      <c r="AR160" s="3"/>
      <c r="AS160" s="3"/>
      <c r="AT160" s="13">
        <f>AVERAGE(L160,M160)</f>
        <v>7</v>
      </c>
      <c r="AU160" s="13">
        <f>RANK(AT160,AT1:AT303)</f>
        <v>79</v>
      </c>
      <c r="AV160" s="3"/>
      <c r="AW160" s="3"/>
      <c r="AX160" s="3"/>
      <c r="AY160" s="3"/>
      <c r="AZ160" s="13">
        <f>AVERAGE(R160,S160)</f>
        <v>9</v>
      </c>
      <c r="BA160" s="13">
        <f>RANK(AZ160,AZ1:AZ303)</f>
        <v>5</v>
      </c>
      <c r="BB160" s="3"/>
      <c r="BC160" s="13">
        <f>AVERAGE(T160,U160)</f>
        <v>8.5</v>
      </c>
      <c r="BD160" s="13">
        <f>RANK(BC160,BC1:BC303)</f>
        <v>9</v>
      </c>
      <c r="BE160" s="3"/>
      <c r="BF160" s="3"/>
      <c r="BG160" s="3"/>
      <c r="BH160" s="3"/>
      <c r="BI160" s="3"/>
      <c r="BJ160" s="3"/>
      <c r="BK160" s="3"/>
      <c r="BL160" s="3"/>
      <c r="BM160" s="3"/>
      <c r="BN160" s="13">
        <f>AVERAGE(AB160,AC160)</f>
        <v>7.5</v>
      </c>
      <c r="BO160" s="13">
        <f>RANK(BN160,BN1:BN303)</f>
        <v>61</v>
      </c>
      <c r="BP160" s="3"/>
      <c r="BQ160" s="3"/>
      <c r="BR160" s="3"/>
      <c r="BS160" s="3"/>
      <c r="BT160" s="13">
        <f>AVERAGE(AF160,AG160)</f>
        <v>6.5</v>
      </c>
      <c r="BU160" s="13">
        <f>RANK(BT160,BT1:BT303)</f>
        <v>75</v>
      </c>
      <c r="BV160" s="15">
        <f>(SUM(G160,I160,K160,M160,O160,Q160,S160,U160,W160,Y160,AA160,AC160,AE160,AG160)-SUM(F160,H160,J160,L160,N160,P160,R160,T160,V160,X160,Z160,AB160,AD160,AF160))/7</f>
        <v>0.571428571428571</v>
      </c>
    </row>
    <row r="161" ht="13.65" customHeight="1">
      <c r="A161" s="3"/>
      <c r="B161" s="12">
        <v>40725</v>
      </c>
      <c r="C161" t="s" s="2">
        <v>326</v>
      </c>
      <c r="D161" t="s" s="6">
        <v>327</v>
      </c>
      <c r="E161" t="s" s="6">
        <v>5</v>
      </c>
      <c r="F161" s="13">
        <v>8</v>
      </c>
      <c r="G161" s="13">
        <v>8</v>
      </c>
      <c r="H161" s="13">
        <v>5</v>
      </c>
      <c r="I161" s="13">
        <v>5</v>
      </c>
      <c r="J161" s="3"/>
      <c r="K161" s="3"/>
      <c r="L161" s="13">
        <v>8</v>
      </c>
      <c r="M161" s="13">
        <v>8</v>
      </c>
      <c r="N161" s="3"/>
      <c r="O161" s="3"/>
      <c r="P161" s="3"/>
      <c r="Q161" s="3"/>
      <c r="R161" s="13">
        <v>8</v>
      </c>
      <c r="S161" s="13">
        <v>8</v>
      </c>
      <c r="T161" s="13">
        <v>6</v>
      </c>
      <c r="U161" s="13">
        <v>6</v>
      </c>
      <c r="V161" s="3"/>
      <c r="W161" s="3"/>
      <c r="X161" s="13">
        <v>7</v>
      </c>
      <c r="Y161" s="13">
        <v>7</v>
      </c>
      <c r="Z161" s="13">
        <v>6</v>
      </c>
      <c r="AA161" s="13">
        <v>7</v>
      </c>
      <c r="AB161" s="3"/>
      <c r="AC161" s="3"/>
      <c r="AD161" s="3"/>
      <c r="AE161" s="3"/>
      <c r="AF161" s="13">
        <v>6</v>
      </c>
      <c r="AG161" s="13">
        <v>7</v>
      </c>
      <c r="AH161" s="14">
        <f>AVERAGE(F161:AG161)</f>
        <v>6.875</v>
      </c>
      <c r="AI161" s="14">
        <v>7</v>
      </c>
      <c r="AJ161" s="14">
        <f>RANK(AI161,AI1:AI303)</f>
        <v>123</v>
      </c>
      <c r="AK161" s="3"/>
      <c r="AL161" s="13">
        <f>AVERAGE(F161,G161)</f>
        <v>8</v>
      </c>
      <c r="AM161" s="13">
        <f>RANK(AL161,AL1:AL303)</f>
        <v>34</v>
      </c>
      <c r="AN161" s="3"/>
      <c r="AO161" s="13">
        <f>AVERAGE(H161,I161)</f>
        <v>5</v>
      </c>
      <c r="AP161" s="13">
        <f>RANK(AO161,AO1:AO303)</f>
        <v>218</v>
      </c>
      <c r="AQ161" s="3"/>
      <c r="AR161" s="3"/>
      <c r="AS161" s="3"/>
      <c r="AT161" s="13">
        <f>AVERAGE(L161,M161)</f>
        <v>8</v>
      </c>
      <c r="AU161" s="13">
        <f>RANK(AT161,AT1:AT303)</f>
        <v>22</v>
      </c>
      <c r="AV161" s="3"/>
      <c r="AW161" s="3"/>
      <c r="AX161" s="3"/>
      <c r="AY161" s="3"/>
      <c r="AZ161" s="13">
        <f>AVERAGE(R161,S161)</f>
        <v>8</v>
      </c>
      <c r="BA161" s="13">
        <f>RANK(AZ161,AZ1:AZ303)</f>
        <v>19</v>
      </c>
      <c r="BB161" s="3"/>
      <c r="BC161" s="13">
        <f>AVERAGE(T161,U161)</f>
        <v>6</v>
      </c>
      <c r="BD161" s="13">
        <f>RANK(BC161,BC1:BC303)</f>
        <v>132</v>
      </c>
      <c r="BE161" s="3"/>
      <c r="BF161" s="3"/>
      <c r="BG161" s="3"/>
      <c r="BH161" s="3"/>
      <c r="BI161" s="13">
        <f>AVERAGE(X161,Y161)</f>
        <v>7</v>
      </c>
      <c r="BJ161" s="13">
        <f>RANK(BI161,BI1:BI303)</f>
        <v>48</v>
      </c>
      <c r="BK161" s="3"/>
      <c r="BL161" s="13">
        <f>AVERAGE(Z161,AA161)</f>
        <v>6.5</v>
      </c>
      <c r="BM161" s="13">
        <f>RANK(BL161,BL1:BL303)</f>
        <v>66</v>
      </c>
      <c r="BN161" s="3"/>
      <c r="BO161" s="3"/>
      <c r="BP161" s="3"/>
      <c r="BQ161" s="3"/>
      <c r="BR161" s="3"/>
      <c r="BS161" s="3"/>
      <c r="BT161" s="13">
        <f>AVERAGE(AF161,AG161)</f>
        <v>6.5</v>
      </c>
      <c r="BU161" s="13">
        <f>RANK(BT161,BT1:BT303)</f>
        <v>75</v>
      </c>
      <c r="BV161" s="15">
        <f>(SUM(G161,I161,K161,M161,O161,Q161,S161,U161,W161,Y161,AA161,AC161,AE161,AG161)-SUM(F161,H161,J161,L161,N161,P161,R161,T161,V161,X161,Z161,AB161,AD161,AF161))/8</f>
        <v>0.25</v>
      </c>
    </row>
    <row r="162" ht="13.65" customHeight="1">
      <c r="A162" s="3"/>
      <c r="B162" s="12">
        <v>40756</v>
      </c>
      <c r="C162" t="s" s="2">
        <v>328</v>
      </c>
      <c r="D162" t="s" s="6">
        <v>329</v>
      </c>
      <c r="E162" t="s" s="6">
        <v>8</v>
      </c>
      <c r="F162" s="3"/>
      <c r="G162" s="3"/>
      <c r="H162" s="13">
        <v>6</v>
      </c>
      <c r="I162" s="13">
        <v>6</v>
      </c>
      <c r="J162" s="3"/>
      <c r="K162" s="3"/>
      <c r="L162" s="13">
        <v>5</v>
      </c>
      <c r="M162" s="13">
        <v>5</v>
      </c>
      <c r="N162" s="3"/>
      <c r="O162" s="3"/>
      <c r="P162" s="3"/>
      <c r="Q162" s="3"/>
      <c r="R162" s="13">
        <v>4</v>
      </c>
      <c r="S162" s="13">
        <v>4</v>
      </c>
      <c r="T162" s="13">
        <v>7</v>
      </c>
      <c r="U162" s="13">
        <v>7</v>
      </c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13">
        <v>6</v>
      </c>
      <c r="AG162" s="13">
        <v>6</v>
      </c>
      <c r="AH162" s="14">
        <f>AVERAGE(F162:AG162)</f>
        <v>5.6</v>
      </c>
      <c r="AI162" s="14">
        <v>5.66666666666667</v>
      </c>
      <c r="AJ162" s="14">
        <f>RANK(AI162,AI1:AI303)</f>
        <v>256</v>
      </c>
      <c r="AK162" s="3"/>
      <c r="AL162" s="3"/>
      <c r="AM162" s="3"/>
      <c r="AN162" s="3"/>
      <c r="AO162" s="13">
        <f>AVERAGE(H162,I162)</f>
        <v>6</v>
      </c>
      <c r="AP162" s="13">
        <f>RANK(AO162,AO1:AO303)</f>
        <v>156</v>
      </c>
      <c r="AQ162" s="3"/>
      <c r="AR162" s="3"/>
      <c r="AS162" s="3"/>
      <c r="AT162" s="13">
        <f>AVERAGE(L162,M162)</f>
        <v>5</v>
      </c>
      <c r="AU162" s="13">
        <f>RANK(AT162,AT1:AT303)</f>
        <v>182</v>
      </c>
      <c r="AV162" s="3"/>
      <c r="AW162" s="3"/>
      <c r="AX162" s="3"/>
      <c r="AY162" s="3"/>
      <c r="AZ162" s="13">
        <f>AVERAGE(R162,S162)</f>
        <v>4</v>
      </c>
      <c r="BA162" s="13">
        <f>RANK(AZ162,AZ1:AZ303)</f>
        <v>186</v>
      </c>
      <c r="BB162" s="3"/>
      <c r="BC162" s="13">
        <f>AVERAGE(T162,U162)</f>
        <v>7</v>
      </c>
      <c r="BD162" s="13">
        <f>RANK(BC162,BC1:BC303)</f>
        <v>65</v>
      </c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13">
        <f>AVERAGE(AF162,AG162)</f>
        <v>6</v>
      </c>
      <c r="BU162" s="13">
        <f>RANK(BT162,BT1:BT303)</f>
        <v>94</v>
      </c>
      <c r="BV162" s="15">
        <f>(SUM(G162,I162,K162,M162,O162,Q162,S162,U162,W162,Y162,AA162,AC162,AE162,AG162)-SUM(F162,H162,J162,L162,N162,P162,R162,T162,V162,X162,Z162,AB162,AD162,AF162))/7</f>
        <v>0</v>
      </c>
    </row>
    <row r="163" ht="13.65" customHeight="1">
      <c r="A163" s="3"/>
      <c r="B163" s="12">
        <v>40787</v>
      </c>
      <c r="C163" t="s" s="2">
        <v>330</v>
      </c>
      <c r="D163" t="s" s="6">
        <v>331</v>
      </c>
      <c r="E163" t="s" s="6">
        <v>6</v>
      </c>
      <c r="F163" s="13">
        <v>6</v>
      </c>
      <c r="G163" s="13">
        <v>7</v>
      </c>
      <c r="H163" s="13">
        <v>8</v>
      </c>
      <c r="I163" s="13">
        <v>8</v>
      </c>
      <c r="J163" s="3"/>
      <c r="K163" s="3"/>
      <c r="L163" s="13">
        <v>6</v>
      </c>
      <c r="M163" s="13">
        <v>6</v>
      </c>
      <c r="N163" s="3"/>
      <c r="O163" s="3"/>
      <c r="P163" s="13">
        <v>7</v>
      </c>
      <c r="Q163" s="13">
        <v>9</v>
      </c>
      <c r="R163" s="13">
        <v>7</v>
      </c>
      <c r="S163" s="13">
        <v>9</v>
      </c>
      <c r="T163" s="13">
        <v>5</v>
      </c>
      <c r="U163" s="13">
        <v>7</v>
      </c>
      <c r="V163" s="3"/>
      <c r="W163" s="3"/>
      <c r="X163" s="13">
        <v>5</v>
      </c>
      <c r="Y163" s="13">
        <v>7</v>
      </c>
      <c r="Z163" s="13">
        <v>7</v>
      </c>
      <c r="AA163" s="13">
        <v>7</v>
      </c>
      <c r="AB163" s="13">
        <v>7</v>
      </c>
      <c r="AC163" s="13">
        <v>8</v>
      </c>
      <c r="AD163" s="3"/>
      <c r="AE163" s="3"/>
      <c r="AF163" s="13">
        <v>5</v>
      </c>
      <c r="AG163" s="13">
        <v>6</v>
      </c>
      <c r="AH163" s="14">
        <f>AVERAGE(F163:AG163)</f>
        <v>6.85</v>
      </c>
      <c r="AI163" s="14">
        <v>6.875</v>
      </c>
      <c r="AJ163" s="14">
        <f>RANK(AI163,AI1:AI303)</f>
        <v>142</v>
      </c>
      <c r="AK163" s="3"/>
      <c r="AL163" s="13">
        <f>AVERAGE(F163,G163)</f>
        <v>6.5</v>
      </c>
      <c r="AM163" s="13">
        <f>RANK(AL163,AL1:AL303)</f>
        <v>170</v>
      </c>
      <c r="AN163" s="3"/>
      <c r="AO163" s="13">
        <f>AVERAGE(H163,I163)</f>
        <v>8</v>
      </c>
      <c r="AP163" s="13">
        <f>RANK(AO163,AO1:AO303)</f>
        <v>24</v>
      </c>
      <c r="AQ163" s="3"/>
      <c r="AR163" s="3"/>
      <c r="AS163" s="3"/>
      <c r="AT163" s="13">
        <f>AVERAGE(L163,M163)</f>
        <v>6</v>
      </c>
      <c r="AU163" s="13">
        <f>RANK(AT163,AT1:AT303)</f>
        <v>134</v>
      </c>
      <c r="AV163" s="3"/>
      <c r="AW163" s="13">
        <f>AVERAGE(P163,Q163)</f>
        <v>8</v>
      </c>
      <c r="AX163" s="13">
        <f>RANK(AW163,AW1:AW303)</f>
        <v>32</v>
      </c>
      <c r="AY163" s="3"/>
      <c r="AZ163" s="13">
        <f>AVERAGE(R163,S163)</f>
        <v>8</v>
      </c>
      <c r="BA163" s="13">
        <f>RANK(AZ163,AZ1:AZ303)</f>
        <v>19</v>
      </c>
      <c r="BB163" s="3"/>
      <c r="BC163" s="13">
        <f>AVERAGE(T163,U163)</f>
        <v>6</v>
      </c>
      <c r="BD163" s="13">
        <f>RANK(BC163,BC1:BC303)</f>
        <v>132</v>
      </c>
      <c r="BE163" s="3"/>
      <c r="BF163" s="3"/>
      <c r="BG163" s="3"/>
      <c r="BH163" s="3"/>
      <c r="BI163" s="13">
        <f>AVERAGE(X163,Y163)</f>
        <v>6</v>
      </c>
      <c r="BJ163" s="13">
        <f>RANK(BI163,BI1:BI303)</f>
        <v>78</v>
      </c>
      <c r="BK163" s="3"/>
      <c r="BL163" s="13">
        <f>AVERAGE(Z163,AA163)</f>
        <v>7</v>
      </c>
      <c r="BM163" s="13">
        <f>RANK(BL163,BL1:BL303)</f>
        <v>49</v>
      </c>
      <c r="BN163" s="13">
        <f>AVERAGE(AB163,AC163)</f>
        <v>7.5</v>
      </c>
      <c r="BO163" s="13">
        <f>RANK(BN163,BN1:BN303)</f>
        <v>61</v>
      </c>
      <c r="BP163" s="3"/>
      <c r="BQ163" s="3"/>
      <c r="BR163" s="3"/>
      <c r="BS163" s="3"/>
      <c r="BT163" s="13">
        <f>AVERAGE(AF163,AG163)</f>
        <v>5.5</v>
      </c>
      <c r="BU163" s="13">
        <f>RANK(BT163,BT1:BT303)</f>
        <v>106</v>
      </c>
      <c r="BV163" s="15">
        <f>(SUM(G163,I163,K163,M163,O163,Q163,S163,U163,W163,Y163,AA163,AC163,AE163,AG163)-SUM(F163,H163,J163,L163,N163,P163,R163,T163,V163,X163,Z163,AB163,AD163,AF163))/10</f>
        <v>1.1</v>
      </c>
    </row>
    <row r="164" ht="13.65" customHeight="1">
      <c r="A164" s="3"/>
      <c r="B164" s="12">
        <v>40817</v>
      </c>
      <c r="C164" t="s" s="2">
        <v>332</v>
      </c>
      <c r="D164" t="s" s="6">
        <v>333</v>
      </c>
      <c r="E164" t="s" s="6">
        <v>7</v>
      </c>
      <c r="F164" s="13">
        <v>7</v>
      </c>
      <c r="G164" s="13">
        <v>8</v>
      </c>
      <c r="H164" s="13">
        <v>7</v>
      </c>
      <c r="I164" s="13">
        <v>7</v>
      </c>
      <c r="J164" s="3"/>
      <c r="K164" s="3"/>
      <c r="L164" s="3"/>
      <c r="M164" s="3"/>
      <c r="N164" s="3"/>
      <c r="O164" s="3"/>
      <c r="P164" s="13">
        <v>7</v>
      </c>
      <c r="Q164" s="13">
        <v>7</v>
      </c>
      <c r="R164" s="13">
        <v>9</v>
      </c>
      <c r="S164" s="13">
        <v>9</v>
      </c>
      <c r="T164" s="13">
        <v>6</v>
      </c>
      <c r="U164" s="13">
        <v>7</v>
      </c>
      <c r="V164" s="3"/>
      <c r="W164" s="3"/>
      <c r="X164" s="3"/>
      <c r="Y164" s="3"/>
      <c r="Z164" s="3"/>
      <c r="AA164" s="3"/>
      <c r="AB164" s="13">
        <v>6</v>
      </c>
      <c r="AC164" s="13">
        <v>6</v>
      </c>
      <c r="AD164" s="3"/>
      <c r="AE164" s="3"/>
      <c r="AF164" s="13">
        <v>7</v>
      </c>
      <c r="AG164" s="13">
        <v>9</v>
      </c>
      <c r="AH164" s="14">
        <f>AVERAGE(F164:AG164)</f>
        <v>7.28571428571429</v>
      </c>
      <c r="AI164" s="14">
        <v>7.2</v>
      </c>
      <c r="AJ164" s="14">
        <f>RANK(AI164,AI1:AI303)</f>
        <v>93</v>
      </c>
      <c r="AK164" s="3"/>
      <c r="AL164" s="13">
        <f>AVERAGE(F164,G164)</f>
        <v>7.5</v>
      </c>
      <c r="AM164" s="13">
        <f>RANK(AL164,AL1:AL303)</f>
        <v>81</v>
      </c>
      <c r="AN164" s="3"/>
      <c r="AO164" s="13">
        <f>AVERAGE(H164,I164)</f>
        <v>7</v>
      </c>
      <c r="AP164" s="13">
        <f>RANK(AO164,AO1:AO303)</f>
        <v>76</v>
      </c>
      <c r="AQ164" s="3"/>
      <c r="AR164" s="3"/>
      <c r="AS164" s="3"/>
      <c r="AT164" s="3"/>
      <c r="AU164" s="3"/>
      <c r="AV164" s="3"/>
      <c r="AW164" s="13">
        <f>AVERAGE(P164,Q164)</f>
        <v>7</v>
      </c>
      <c r="AX164" s="13">
        <f>RANK(AW164,AW1:AW303)</f>
        <v>123</v>
      </c>
      <c r="AY164" s="3"/>
      <c r="AZ164" s="13">
        <f>AVERAGE(R164,S164)</f>
        <v>9</v>
      </c>
      <c r="BA164" s="13">
        <f>RANK(AZ164,AZ1:AZ303)</f>
        <v>5</v>
      </c>
      <c r="BB164" s="3"/>
      <c r="BC164" s="13">
        <f>AVERAGE(T164,U164)</f>
        <v>6.5</v>
      </c>
      <c r="BD164" s="13">
        <f>RANK(BC164,BC1:BC303)</f>
        <v>106</v>
      </c>
      <c r="BE164" s="3"/>
      <c r="BF164" s="3"/>
      <c r="BG164" s="3"/>
      <c r="BH164" s="3"/>
      <c r="BI164" s="3"/>
      <c r="BJ164" s="3"/>
      <c r="BK164" s="3"/>
      <c r="BL164" s="3"/>
      <c r="BM164" s="3"/>
      <c r="BN164" s="13">
        <f>AVERAGE(AB164,AC164)</f>
        <v>6</v>
      </c>
      <c r="BO164" s="13">
        <f>RANK(BN164,BN1:BN303)</f>
        <v>158</v>
      </c>
      <c r="BP164" s="3"/>
      <c r="BQ164" s="3"/>
      <c r="BR164" s="3"/>
      <c r="BS164" s="3"/>
      <c r="BT164" s="13">
        <f>AVERAGE(AF164,AG164)</f>
        <v>8</v>
      </c>
      <c r="BU164" s="13">
        <f>RANK(BT164,BT1:BT303)</f>
        <v>20</v>
      </c>
      <c r="BV164" s="15">
        <f>(SUM(G164,I164,K164,M164,O164,Q164,S164,U164,W164,Y164,AA164,AC164,AE164,AG164)-SUM(F164,H164,J164,L164,N164,P164,R164,T164,V164,X164,Z164,AB164,AD164,AF164))/7</f>
        <v>0.571428571428571</v>
      </c>
    </row>
    <row r="165" ht="13.65" customHeight="1">
      <c r="A165" s="3"/>
      <c r="B165" s="12">
        <v>40848</v>
      </c>
      <c r="C165" t="s" s="2">
        <v>334</v>
      </c>
      <c r="D165" t="s" s="6">
        <v>130</v>
      </c>
      <c r="E165" t="s" s="6">
        <v>14</v>
      </c>
      <c r="F165" s="3"/>
      <c r="G165" s="3"/>
      <c r="H165" s="13">
        <v>7</v>
      </c>
      <c r="I165" s="13">
        <v>7</v>
      </c>
      <c r="J165" s="3"/>
      <c r="K165" s="3"/>
      <c r="L165" s="13">
        <v>6</v>
      </c>
      <c r="M165" s="13">
        <v>6</v>
      </c>
      <c r="N165" s="3"/>
      <c r="O165" s="3"/>
      <c r="P165" s="3"/>
      <c r="Q165" s="3"/>
      <c r="R165" s="13">
        <v>7</v>
      </c>
      <c r="S165" s="13">
        <v>7</v>
      </c>
      <c r="T165" s="13">
        <v>7</v>
      </c>
      <c r="U165" s="13">
        <v>8</v>
      </c>
      <c r="V165" s="3"/>
      <c r="W165" s="3"/>
      <c r="X165" s="13">
        <v>7</v>
      </c>
      <c r="Y165" s="13">
        <v>8</v>
      </c>
      <c r="Z165" s="3"/>
      <c r="AA165" s="3"/>
      <c r="AB165" s="13">
        <v>6</v>
      </c>
      <c r="AC165" s="13">
        <v>7</v>
      </c>
      <c r="AD165" s="3"/>
      <c r="AE165" s="3"/>
      <c r="AF165" s="13">
        <v>7</v>
      </c>
      <c r="AG165" s="13">
        <v>8</v>
      </c>
      <c r="AH165" s="14">
        <f>AVERAGE(F165:AG165)</f>
        <v>7</v>
      </c>
      <c r="AI165" s="14">
        <v>7.1</v>
      </c>
      <c r="AJ165" s="14">
        <f>RANK(AI165,AI1:AI303)</f>
        <v>115</v>
      </c>
      <c r="AK165" s="3"/>
      <c r="AL165" s="3"/>
      <c r="AM165" s="3"/>
      <c r="AN165" s="3"/>
      <c r="AO165" s="13">
        <f>AVERAGE(H165,I165)</f>
        <v>7</v>
      </c>
      <c r="AP165" s="13">
        <f>RANK(AO165,AO1:AO303)</f>
        <v>76</v>
      </c>
      <c r="AQ165" s="3"/>
      <c r="AR165" s="3"/>
      <c r="AS165" s="3"/>
      <c r="AT165" s="13">
        <f>AVERAGE(L165,M165)</f>
        <v>6</v>
      </c>
      <c r="AU165" s="13">
        <f>RANK(AT165,AT1:AT303)</f>
        <v>134</v>
      </c>
      <c r="AV165" s="3"/>
      <c r="AW165" s="3"/>
      <c r="AX165" s="3"/>
      <c r="AY165" s="3"/>
      <c r="AZ165" s="13">
        <f>AVERAGE(R165,S165)</f>
        <v>7</v>
      </c>
      <c r="BA165" s="13">
        <f>RANK(AZ165,AZ1:AZ303)</f>
        <v>72</v>
      </c>
      <c r="BB165" s="3"/>
      <c r="BC165" s="13">
        <f>AVERAGE(T165,U165)</f>
        <v>7.5</v>
      </c>
      <c r="BD165" s="13">
        <f>RANK(BC165,BC1:BC303)</f>
        <v>47</v>
      </c>
      <c r="BE165" s="3"/>
      <c r="BF165" s="3"/>
      <c r="BG165" s="3"/>
      <c r="BH165" s="3"/>
      <c r="BI165" s="13">
        <f>AVERAGE(X165,Y165)</f>
        <v>7.5</v>
      </c>
      <c r="BJ165" s="13">
        <f>RANK(BI165,BI1:BI303)</f>
        <v>36</v>
      </c>
      <c r="BK165" s="3"/>
      <c r="BL165" s="3"/>
      <c r="BM165" s="3"/>
      <c r="BN165" s="13">
        <f>AVERAGE(AB165,AC165)</f>
        <v>6.5</v>
      </c>
      <c r="BO165" s="13">
        <f>RANK(BN165,BN1:BN303)</f>
        <v>125</v>
      </c>
      <c r="BP165" s="3"/>
      <c r="BQ165" s="3"/>
      <c r="BR165" s="3"/>
      <c r="BS165" s="3"/>
      <c r="BT165" s="13">
        <f>AVERAGE(AF165,AG165)</f>
        <v>7.5</v>
      </c>
      <c r="BU165" s="13">
        <f>RANK(BT165,BT1:BT303)</f>
        <v>32</v>
      </c>
      <c r="BV165" s="15">
        <f>(SUM(G165,I165,K165,M165,O165,Q165,S165,U165,W165,Y165,AA165,AC165,AE165,AG165)-SUM(F165,H165,J165,L165,N165,P165,R165,T165,V165,X165,Z165,AB165,AD165,AF165))/7</f>
        <v>0.571428571428571</v>
      </c>
    </row>
    <row r="166" ht="13.65" customHeight="1">
      <c r="A166" s="3"/>
      <c r="B166" s="12">
        <v>40878</v>
      </c>
      <c r="C166" t="s" s="2">
        <v>335</v>
      </c>
      <c r="D166" t="s" s="6">
        <v>336</v>
      </c>
      <c r="E166" t="s" s="6">
        <v>11</v>
      </c>
      <c r="F166" s="13">
        <v>7</v>
      </c>
      <c r="G166" s="13">
        <v>8</v>
      </c>
      <c r="H166" s="13">
        <v>8</v>
      </c>
      <c r="I166" s="13">
        <v>8</v>
      </c>
      <c r="J166" s="3"/>
      <c r="K166" s="3"/>
      <c r="L166" s="13">
        <v>8</v>
      </c>
      <c r="M166" s="13">
        <v>8</v>
      </c>
      <c r="N166" s="3"/>
      <c r="O166" s="3"/>
      <c r="P166" s="13">
        <v>8</v>
      </c>
      <c r="Q166" s="13">
        <v>8</v>
      </c>
      <c r="R166" s="13">
        <v>7</v>
      </c>
      <c r="S166" s="13">
        <v>7</v>
      </c>
      <c r="T166" s="13">
        <v>7</v>
      </c>
      <c r="U166" s="13">
        <v>7</v>
      </c>
      <c r="V166" s="3"/>
      <c r="W166" s="3"/>
      <c r="X166" s="13">
        <v>7</v>
      </c>
      <c r="Y166" s="13">
        <v>8</v>
      </c>
      <c r="Z166" s="13">
        <v>8</v>
      </c>
      <c r="AA166" s="13">
        <v>9</v>
      </c>
      <c r="AB166" s="13">
        <v>8</v>
      </c>
      <c r="AC166" s="13">
        <v>8</v>
      </c>
      <c r="AD166" s="3"/>
      <c r="AE166" s="3"/>
      <c r="AF166" s="13">
        <v>7</v>
      </c>
      <c r="AG166" s="13">
        <v>8</v>
      </c>
      <c r="AH166" s="14">
        <f>AVERAGE(F166:AG166)</f>
        <v>7.7</v>
      </c>
      <c r="AI166" s="14">
        <v>7.6875</v>
      </c>
      <c r="AJ166" s="14">
        <f>RANK(AI166,AI1:AI303)</f>
        <v>42</v>
      </c>
      <c r="AK166" s="3"/>
      <c r="AL166" s="13">
        <f>AVERAGE(F166,G166)</f>
        <v>7.5</v>
      </c>
      <c r="AM166" s="13">
        <f>RANK(AL166,AL1:AL303)</f>
        <v>81</v>
      </c>
      <c r="AN166" s="3"/>
      <c r="AO166" s="13">
        <f>AVERAGE(H166,I166)</f>
        <v>8</v>
      </c>
      <c r="AP166" s="13">
        <f>RANK(AO166,AO1:AO303)</f>
        <v>24</v>
      </c>
      <c r="AQ166" s="3"/>
      <c r="AR166" s="3"/>
      <c r="AS166" s="3"/>
      <c r="AT166" s="13">
        <f>AVERAGE(L166,M166)</f>
        <v>8</v>
      </c>
      <c r="AU166" s="13">
        <f>RANK(AT166,AT1:AT303)</f>
        <v>22</v>
      </c>
      <c r="AV166" s="3"/>
      <c r="AW166" s="13">
        <f>AVERAGE(P166,Q166)</f>
        <v>8</v>
      </c>
      <c r="AX166" s="13">
        <f>RANK(AW166,AW1:AW303)</f>
        <v>32</v>
      </c>
      <c r="AY166" s="3"/>
      <c r="AZ166" s="13">
        <f>AVERAGE(R166,S166)</f>
        <v>7</v>
      </c>
      <c r="BA166" s="13">
        <f>RANK(AZ166,AZ1:AZ303)</f>
        <v>72</v>
      </c>
      <c r="BB166" s="3"/>
      <c r="BC166" s="13">
        <f>AVERAGE(T166,U166)</f>
        <v>7</v>
      </c>
      <c r="BD166" s="13">
        <f>RANK(BC166,BC1:BC303)</f>
        <v>65</v>
      </c>
      <c r="BE166" s="3"/>
      <c r="BF166" s="3"/>
      <c r="BG166" s="3"/>
      <c r="BH166" s="3"/>
      <c r="BI166" s="13">
        <f>AVERAGE(X166,Y166)</f>
        <v>7.5</v>
      </c>
      <c r="BJ166" s="13">
        <f>RANK(BI166,BI1:BI303)</f>
        <v>36</v>
      </c>
      <c r="BK166" s="3"/>
      <c r="BL166" s="13">
        <f>AVERAGE(Z166,AA166)</f>
        <v>8.5</v>
      </c>
      <c r="BM166" s="13">
        <f>RANK(BL166,BL1:BL303)</f>
        <v>8</v>
      </c>
      <c r="BN166" s="13">
        <f>AVERAGE(AB166,AC166)</f>
        <v>8</v>
      </c>
      <c r="BO166" s="13">
        <f>RANK(BN166,BN1:BN303)</f>
        <v>25</v>
      </c>
      <c r="BP166" s="3"/>
      <c r="BQ166" s="3"/>
      <c r="BR166" s="3"/>
      <c r="BS166" s="3"/>
      <c r="BT166" s="13">
        <f>AVERAGE(AF166,AG166)</f>
        <v>7.5</v>
      </c>
      <c r="BU166" s="13">
        <f>RANK(BT166,BT1:BT303)</f>
        <v>32</v>
      </c>
      <c r="BV166" s="15">
        <f>(SUM(G166,I166,K166,M166,O166,Q166,S166,U166,W166,Y166,AA166,AC166,AE166,AG166)-SUM(F166,H166,J166,L166,N166,P166,R166,T166,V166,X166,Z166,AB166,AD166,AF166))/10</f>
        <v>0.4</v>
      </c>
    </row>
    <row r="167" ht="13.65" customHeight="1">
      <c r="A167" s="3"/>
      <c r="B167" s="12">
        <v>40909</v>
      </c>
      <c r="C167" t="s" s="2">
        <v>337</v>
      </c>
      <c r="D167" t="s" s="6">
        <v>321</v>
      </c>
      <c r="E167" t="s" s="6">
        <v>10</v>
      </c>
      <c r="F167" s="3"/>
      <c r="G167" s="3"/>
      <c r="H167" s="13">
        <v>8</v>
      </c>
      <c r="I167" s="13">
        <v>8</v>
      </c>
      <c r="J167" s="3"/>
      <c r="K167" s="3"/>
      <c r="L167" s="3"/>
      <c r="M167" s="3"/>
      <c r="N167" s="3"/>
      <c r="O167" s="3"/>
      <c r="P167" s="13">
        <v>6</v>
      </c>
      <c r="Q167" s="13">
        <v>6</v>
      </c>
      <c r="R167" s="13">
        <v>5</v>
      </c>
      <c r="S167" s="13">
        <v>6</v>
      </c>
      <c r="T167" s="13">
        <v>6</v>
      </c>
      <c r="U167" s="13">
        <v>6</v>
      </c>
      <c r="V167" s="3"/>
      <c r="W167" s="3"/>
      <c r="X167" s="13">
        <v>8</v>
      </c>
      <c r="Y167" s="13">
        <v>8</v>
      </c>
      <c r="Z167" s="13">
        <v>6</v>
      </c>
      <c r="AA167" s="13">
        <v>7</v>
      </c>
      <c r="AB167" s="13">
        <v>5</v>
      </c>
      <c r="AC167" s="13">
        <v>6</v>
      </c>
      <c r="AD167" s="3"/>
      <c r="AE167" s="3"/>
      <c r="AF167" s="13">
        <v>6</v>
      </c>
      <c r="AG167" s="13">
        <v>6</v>
      </c>
      <c r="AH167" s="14">
        <f>AVERAGE(F167:AG167)</f>
        <v>6.4375</v>
      </c>
      <c r="AI167" s="14">
        <v>6.33333333333333</v>
      </c>
      <c r="AJ167" s="14">
        <f>RANK(AI167,AI1:AI303)</f>
        <v>208</v>
      </c>
      <c r="AK167" s="3"/>
      <c r="AL167" s="3"/>
      <c r="AM167" s="3"/>
      <c r="AN167" s="3"/>
      <c r="AO167" s="13">
        <f>AVERAGE(H167,I167)</f>
        <v>8</v>
      </c>
      <c r="AP167" s="13">
        <f>RANK(AO167,AO1:AO303)</f>
        <v>24</v>
      </c>
      <c r="AQ167" s="3"/>
      <c r="AR167" s="3"/>
      <c r="AS167" s="3"/>
      <c r="AT167" s="3"/>
      <c r="AU167" s="3"/>
      <c r="AV167" s="3"/>
      <c r="AW167" s="13">
        <f>AVERAGE(P167,Q167)</f>
        <v>6</v>
      </c>
      <c r="AX167" s="13">
        <f>RANK(AW167,AW1:AW303)</f>
        <v>192</v>
      </c>
      <c r="AY167" s="3"/>
      <c r="AZ167" s="13">
        <f>AVERAGE(R167,S167)</f>
        <v>5.5</v>
      </c>
      <c r="BA167" s="13">
        <f>RANK(AZ167,AZ1:AZ303)</f>
        <v>162</v>
      </c>
      <c r="BB167" s="3"/>
      <c r="BC167" s="13">
        <f>AVERAGE(T167,U167)</f>
        <v>6</v>
      </c>
      <c r="BD167" s="13">
        <f>RANK(BC167,BC1:BC303)</f>
        <v>132</v>
      </c>
      <c r="BE167" s="3"/>
      <c r="BF167" s="3"/>
      <c r="BG167" s="3"/>
      <c r="BH167" s="3"/>
      <c r="BI167" s="13">
        <f>AVERAGE(X167,Y167)</f>
        <v>8</v>
      </c>
      <c r="BJ167" s="13">
        <f>RANK(BI167,BI1:BI303)</f>
        <v>18</v>
      </c>
      <c r="BK167" s="3"/>
      <c r="BL167" s="13">
        <f>AVERAGE(Z167,AA167)</f>
        <v>6.5</v>
      </c>
      <c r="BM167" s="13">
        <f>RANK(BL167,BL1:BL303)</f>
        <v>66</v>
      </c>
      <c r="BN167" s="13">
        <f>AVERAGE(AB167,AC167)</f>
        <v>5.5</v>
      </c>
      <c r="BO167" s="13">
        <f>RANK(BN167,BN1:BN303)</f>
        <v>204</v>
      </c>
      <c r="BP167" s="3"/>
      <c r="BQ167" s="3"/>
      <c r="BR167" s="3"/>
      <c r="BS167" s="3"/>
      <c r="BT167" s="13">
        <f>AVERAGE(AF167,AG167)</f>
        <v>6</v>
      </c>
      <c r="BU167" s="13">
        <f>RANK(BT167,BT1:BT303)</f>
        <v>94</v>
      </c>
      <c r="BV167" s="15">
        <f>(SUM(G167,I167,K167,M167,O167,Q167,S167,U167,W167,Y167,AA167,AC167,AE167,AG167)-SUM(F167,H167,J167,L167,N167,P167,R167,T167,V167,X167,Z167,AB167,AD167,AF167))/8</f>
        <v>0.375</v>
      </c>
    </row>
    <row r="168" ht="13.65" customHeight="1">
      <c r="A168" s="3"/>
      <c r="B168" s="12">
        <v>40940</v>
      </c>
      <c r="C168" t="s" s="2">
        <v>338</v>
      </c>
      <c r="D168" t="s" s="6">
        <v>339</v>
      </c>
      <c r="E168" t="s" s="6">
        <v>2</v>
      </c>
      <c r="F168" s="13">
        <v>8</v>
      </c>
      <c r="G168" s="13">
        <v>8</v>
      </c>
      <c r="H168" s="13">
        <v>5</v>
      </c>
      <c r="I168" s="13">
        <v>5</v>
      </c>
      <c r="J168" s="3"/>
      <c r="K168" s="3"/>
      <c r="L168" s="13">
        <v>7</v>
      </c>
      <c r="M168" s="13">
        <v>7</v>
      </c>
      <c r="N168" s="3"/>
      <c r="O168" s="3"/>
      <c r="P168" s="13">
        <v>6</v>
      </c>
      <c r="Q168" s="13">
        <v>7</v>
      </c>
      <c r="R168" s="13">
        <v>7</v>
      </c>
      <c r="S168" s="13">
        <v>7</v>
      </c>
      <c r="T168" s="13">
        <v>4</v>
      </c>
      <c r="U168" s="13">
        <v>4</v>
      </c>
      <c r="V168" s="3"/>
      <c r="W168" s="3"/>
      <c r="X168" s="13">
        <v>5</v>
      </c>
      <c r="Y168" s="13">
        <v>5</v>
      </c>
      <c r="Z168" s="13">
        <v>6</v>
      </c>
      <c r="AA168" s="13">
        <v>6</v>
      </c>
      <c r="AB168" s="13">
        <v>7</v>
      </c>
      <c r="AC168" s="13">
        <v>7</v>
      </c>
      <c r="AD168" s="3"/>
      <c r="AE168" s="3"/>
      <c r="AF168" s="13">
        <v>6</v>
      </c>
      <c r="AG168" s="13">
        <v>6</v>
      </c>
      <c r="AH168" s="14">
        <f>AVERAGE(F168:AG168)</f>
        <v>6.15</v>
      </c>
      <c r="AI168" s="14">
        <v>6.1875</v>
      </c>
      <c r="AJ168" s="14">
        <f>RANK(AI168,AI1:AI303)</f>
        <v>227</v>
      </c>
      <c r="AK168" s="3"/>
      <c r="AL168" s="13">
        <f>AVERAGE(F168,G168)</f>
        <v>8</v>
      </c>
      <c r="AM168" s="13">
        <f>RANK(AL168,AL1:AL303)</f>
        <v>34</v>
      </c>
      <c r="AN168" s="3"/>
      <c r="AO168" s="13">
        <f>AVERAGE(H168,I168)</f>
        <v>5</v>
      </c>
      <c r="AP168" s="13">
        <f>RANK(AO168,AO1:AO303)</f>
        <v>218</v>
      </c>
      <c r="AQ168" s="3"/>
      <c r="AR168" s="3"/>
      <c r="AS168" s="3"/>
      <c r="AT168" s="13">
        <f>AVERAGE(L168,M168)</f>
        <v>7</v>
      </c>
      <c r="AU168" s="13">
        <f>RANK(AT168,AT1:AT303)</f>
        <v>79</v>
      </c>
      <c r="AV168" s="3"/>
      <c r="AW168" s="13">
        <f>AVERAGE(P168,Q168)</f>
        <v>6.5</v>
      </c>
      <c r="AX168" s="13">
        <f>RANK(AW168,AW1:AW303)</f>
        <v>172</v>
      </c>
      <c r="AY168" s="3"/>
      <c r="AZ168" s="13">
        <f>AVERAGE(R168,S168)</f>
        <v>7</v>
      </c>
      <c r="BA168" s="13">
        <f>RANK(AZ168,AZ1:AZ303)</f>
        <v>72</v>
      </c>
      <c r="BB168" s="3"/>
      <c r="BC168" s="13">
        <f>AVERAGE(T168,U168)</f>
        <v>4</v>
      </c>
      <c r="BD168" s="13">
        <f>RANK(BC168,BC1:BC303)</f>
        <v>259</v>
      </c>
      <c r="BE168" s="3"/>
      <c r="BF168" s="3"/>
      <c r="BG168" s="3"/>
      <c r="BH168" s="3"/>
      <c r="BI168" s="13">
        <f>AVERAGE(X168,Y168)</f>
        <v>5</v>
      </c>
      <c r="BJ168" s="13">
        <f>RANK(BI168,BI1:BI303)</f>
        <v>112</v>
      </c>
      <c r="BK168" s="3"/>
      <c r="BL168" s="13">
        <f>AVERAGE(Z168,AA168)</f>
        <v>6</v>
      </c>
      <c r="BM168" s="13">
        <f>RANK(BL168,BL1:BL303)</f>
        <v>73</v>
      </c>
      <c r="BN168" s="13">
        <f>AVERAGE(AB168,AC168)</f>
        <v>7</v>
      </c>
      <c r="BO168" s="13">
        <f>RANK(BN168,BN1:BN303)</f>
        <v>87</v>
      </c>
      <c r="BP168" s="3"/>
      <c r="BQ168" s="3"/>
      <c r="BR168" s="3"/>
      <c r="BS168" s="3"/>
      <c r="BT168" s="13">
        <f>AVERAGE(AF168,AG168)</f>
        <v>6</v>
      </c>
      <c r="BU168" s="13">
        <f>RANK(BT168,BT1:BT303)</f>
        <v>94</v>
      </c>
      <c r="BV168" s="15">
        <f>(SUM(G168,I168,K168,M168,O168,Q168,S168,U168,W168,Y168,AA168,AC168,AE168,AG168)-SUM(F168,H168,J168,L168,N168,P168,R168,T168,V168,X168,Z168,AB168,AD168,AF168))/10</f>
        <v>0.1</v>
      </c>
    </row>
    <row r="169" ht="13.65" customHeight="1">
      <c r="A169" s="3"/>
      <c r="B169" s="12">
        <v>40969</v>
      </c>
      <c r="C169" t="s" s="2">
        <v>340</v>
      </c>
      <c r="D169" t="s" s="6">
        <v>341</v>
      </c>
      <c r="E169" t="s" s="6">
        <v>12</v>
      </c>
      <c r="F169" s="13">
        <v>6</v>
      </c>
      <c r="G169" s="13">
        <v>7</v>
      </c>
      <c r="H169" s="13">
        <v>9</v>
      </c>
      <c r="I169" s="13">
        <v>9</v>
      </c>
      <c r="J169" s="3"/>
      <c r="K169" s="3"/>
      <c r="L169" s="13">
        <v>6</v>
      </c>
      <c r="M169" s="13">
        <v>6</v>
      </c>
      <c r="N169" s="3"/>
      <c r="O169" s="3"/>
      <c r="P169" s="3"/>
      <c r="Q169" s="3"/>
      <c r="R169" s="13">
        <v>7</v>
      </c>
      <c r="S169" s="13">
        <v>7</v>
      </c>
      <c r="T169" s="13">
        <v>7</v>
      </c>
      <c r="U169" s="13">
        <v>7</v>
      </c>
      <c r="V169" s="3"/>
      <c r="W169" s="3"/>
      <c r="X169" s="3"/>
      <c r="Y169" s="3"/>
      <c r="Z169" s="3"/>
      <c r="AA169" s="3"/>
      <c r="AB169" s="13">
        <v>8</v>
      </c>
      <c r="AC169" s="13">
        <v>9</v>
      </c>
      <c r="AD169" s="3"/>
      <c r="AE169" s="3"/>
      <c r="AF169" s="13">
        <v>8</v>
      </c>
      <c r="AG169" s="13">
        <v>9</v>
      </c>
      <c r="AH169" s="14">
        <f>AVERAGE(F169:AG169)</f>
        <v>7.5</v>
      </c>
      <c r="AI169" s="14">
        <v>7.5</v>
      </c>
      <c r="AJ169" s="14">
        <f>RANK(AI169,AI1:AI303)</f>
        <v>56</v>
      </c>
      <c r="AK169" s="3"/>
      <c r="AL169" s="13">
        <f>AVERAGE(F169,G169)</f>
        <v>6.5</v>
      </c>
      <c r="AM169" s="13">
        <f>RANK(AL169,AL1:AL303)</f>
        <v>170</v>
      </c>
      <c r="AN169" s="3"/>
      <c r="AO169" s="13">
        <f>AVERAGE(H169,I169)</f>
        <v>9</v>
      </c>
      <c r="AP169" s="13">
        <f>RANK(AO169,AO1:AO303)</f>
        <v>4</v>
      </c>
      <c r="AQ169" s="3"/>
      <c r="AR169" s="3"/>
      <c r="AS169" s="3"/>
      <c r="AT169" s="13">
        <f>AVERAGE(L169,M169)</f>
        <v>6</v>
      </c>
      <c r="AU169" s="13">
        <f>RANK(AT169,AT1:AT303)</f>
        <v>134</v>
      </c>
      <c r="AV169" s="3"/>
      <c r="AW169" s="3"/>
      <c r="AX169" s="3"/>
      <c r="AY169" s="3"/>
      <c r="AZ169" s="13">
        <f>AVERAGE(R169,S169)</f>
        <v>7</v>
      </c>
      <c r="BA169" s="13">
        <f>RANK(AZ169,AZ1:AZ303)</f>
        <v>72</v>
      </c>
      <c r="BB169" s="3"/>
      <c r="BC169" s="13">
        <f>AVERAGE(T169,U169)</f>
        <v>7</v>
      </c>
      <c r="BD169" s="13">
        <f>RANK(BC169,BC1:BC303)</f>
        <v>65</v>
      </c>
      <c r="BE169" s="3"/>
      <c r="BF169" s="3"/>
      <c r="BG169" s="3"/>
      <c r="BH169" s="3"/>
      <c r="BI169" s="3"/>
      <c r="BJ169" s="3"/>
      <c r="BK169" s="3"/>
      <c r="BL169" s="3"/>
      <c r="BM169" s="3"/>
      <c r="BN169" s="13">
        <f>AVERAGE(AB169,AC169)</f>
        <v>8.5</v>
      </c>
      <c r="BO169" s="13">
        <f>RANK(BN169,BN1:BN303)</f>
        <v>10</v>
      </c>
      <c r="BP169" s="3"/>
      <c r="BQ169" s="3"/>
      <c r="BR169" s="3"/>
      <c r="BS169" s="3"/>
      <c r="BT169" s="13">
        <f>AVERAGE(AF169,AG169)</f>
        <v>8.5</v>
      </c>
      <c r="BU169" s="13">
        <f>RANK(BT169,BT1:BT303)</f>
        <v>11</v>
      </c>
      <c r="BV169" s="15">
        <f>(SUM(G169,I169,K169,M169,O169,Q169,S169,U169,W169,Y169,AA169,AC169,AE169,AG169)-SUM(F169,H169,J169,L169,N169,P169,R169,T169,V169,X169,Z169,AB169,AD169,AF169))/7</f>
        <v>0.428571428571429</v>
      </c>
    </row>
    <row r="170" ht="13.65" customHeight="1">
      <c r="A170" s="3"/>
      <c r="B170" s="12">
        <v>41011</v>
      </c>
      <c r="C170" t="s" s="2">
        <v>342</v>
      </c>
      <c r="D170" t="s" s="6">
        <v>343</v>
      </c>
      <c r="E170" t="s" s="6">
        <v>3</v>
      </c>
      <c r="F170" s="13">
        <v>7</v>
      </c>
      <c r="G170" s="13">
        <v>7</v>
      </c>
      <c r="H170" s="13">
        <v>6</v>
      </c>
      <c r="I170" s="13">
        <v>6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13">
        <v>6</v>
      </c>
      <c r="U170" s="13">
        <v>6</v>
      </c>
      <c r="V170" s="3"/>
      <c r="W170" s="3"/>
      <c r="X170" s="3"/>
      <c r="Y170" s="3"/>
      <c r="Z170" s="3"/>
      <c r="AA170" s="3"/>
      <c r="AB170" s="13">
        <v>5</v>
      </c>
      <c r="AC170" s="13">
        <v>5</v>
      </c>
      <c r="AD170" s="3"/>
      <c r="AE170" s="3"/>
      <c r="AF170" s="13">
        <v>6</v>
      </c>
      <c r="AG170" s="13">
        <v>6</v>
      </c>
      <c r="AH170" s="14">
        <f>AVERAGE(F170:AG170)</f>
        <v>6</v>
      </c>
      <c r="AI170" s="14">
        <v>6</v>
      </c>
      <c r="AJ170" s="14">
        <f>RANK(AI170,AI1:AI303)</f>
        <v>237</v>
      </c>
      <c r="AK170" s="3"/>
      <c r="AL170" s="13">
        <f>AVERAGE(F170,G170)</f>
        <v>7</v>
      </c>
      <c r="AM170" s="13">
        <f>RANK(AL170,AL1:AL303)</f>
        <v>116</v>
      </c>
      <c r="AN170" s="3"/>
      <c r="AO170" s="13">
        <f>AVERAGE(H170,I170)</f>
        <v>6</v>
      </c>
      <c r="AP170" s="13">
        <f>RANK(AO170,AO1:AO303)</f>
        <v>156</v>
      </c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13">
        <f>AVERAGE(T170,U170)</f>
        <v>6</v>
      </c>
      <c r="BD170" s="13">
        <f>RANK(BC170,BC1:BC303)</f>
        <v>132</v>
      </c>
      <c r="BE170" s="3"/>
      <c r="BF170" s="3"/>
      <c r="BG170" s="3"/>
      <c r="BH170" s="3"/>
      <c r="BI170" s="3"/>
      <c r="BJ170" s="3"/>
      <c r="BK170" s="3"/>
      <c r="BL170" s="3"/>
      <c r="BM170" s="3"/>
      <c r="BN170" s="13">
        <f>AVERAGE(AB170,AC170)</f>
        <v>5</v>
      </c>
      <c r="BO170" s="13">
        <f>RANK(BN170,BN1:BN303)</f>
        <v>213</v>
      </c>
      <c r="BP170" s="3"/>
      <c r="BQ170" s="3"/>
      <c r="BR170" s="3"/>
      <c r="BS170" s="3"/>
      <c r="BT170" s="13">
        <f>AVERAGE(AF170,AG170)</f>
        <v>6</v>
      </c>
      <c r="BU170" s="13">
        <f>RANK(BT170,BT1:BT303)</f>
        <v>94</v>
      </c>
      <c r="BV170" s="15">
        <f>(SUM(G170,I170,K170,M170,O170,Q170,S170,U170,W170,Y170,AA170,AC170,AE170,AG170)-SUM(F170,H170,J170,L170,N170,P170,R170,T170,V170,X170,Z170,AB170,AD170,AF170))/7</f>
        <v>0</v>
      </c>
    </row>
    <row r="171" ht="13.65" customHeight="1">
      <c r="A171" s="3"/>
      <c r="B171" s="12">
        <v>41061</v>
      </c>
      <c r="C171" t="s" s="2">
        <v>344</v>
      </c>
      <c r="D171" t="s" s="6">
        <v>345</v>
      </c>
      <c r="E171" t="s" s="6">
        <v>8</v>
      </c>
      <c r="F171" s="13">
        <v>7</v>
      </c>
      <c r="G171" s="13">
        <v>7</v>
      </c>
      <c r="H171" s="13">
        <v>7</v>
      </c>
      <c r="I171" s="13">
        <v>8</v>
      </c>
      <c r="J171" s="3"/>
      <c r="K171" s="3"/>
      <c r="L171" s="13">
        <v>8</v>
      </c>
      <c r="M171" s="13">
        <v>8</v>
      </c>
      <c r="N171" s="3"/>
      <c r="O171" s="3"/>
      <c r="P171" s="13">
        <v>6</v>
      </c>
      <c r="Q171" s="13">
        <v>7</v>
      </c>
      <c r="R171" s="13">
        <v>7</v>
      </c>
      <c r="S171" s="13">
        <v>7</v>
      </c>
      <c r="T171" s="13">
        <v>8</v>
      </c>
      <c r="U171" s="13">
        <v>9</v>
      </c>
      <c r="V171" s="3"/>
      <c r="W171" s="3"/>
      <c r="X171" s="3"/>
      <c r="Y171" s="3"/>
      <c r="Z171" s="3"/>
      <c r="AA171" s="3"/>
      <c r="AB171" s="13">
        <v>5</v>
      </c>
      <c r="AC171" s="13">
        <v>5</v>
      </c>
      <c r="AD171" s="3"/>
      <c r="AE171" s="3"/>
      <c r="AF171" s="13">
        <v>5</v>
      </c>
      <c r="AG171" s="13">
        <v>7</v>
      </c>
      <c r="AH171" s="14">
        <f>AVERAGE(F171:AG171)</f>
        <v>6.9375</v>
      </c>
      <c r="AI171" s="14">
        <v>7</v>
      </c>
      <c r="AJ171" s="14">
        <f>RANK(AI171,AI1:AI303)</f>
        <v>123</v>
      </c>
      <c r="AK171" s="3"/>
      <c r="AL171" s="13">
        <f>AVERAGE(F171,G171)</f>
        <v>7</v>
      </c>
      <c r="AM171" s="13">
        <f>RANK(AL171,AL1:AL303)</f>
        <v>116</v>
      </c>
      <c r="AN171" s="3"/>
      <c r="AO171" s="13">
        <f>AVERAGE(H171,I171)</f>
        <v>7.5</v>
      </c>
      <c r="AP171" s="13">
        <f>RANK(AO171,AO1:AO303)</f>
        <v>64</v>
      </c>
      <c r="AQ171" s="3"/>
      <c r="AR171" s="3"/>
      <c r="AS171" s="3"/>
      <c r="AT171" s="13">
        <f>AVERAGE(L171,M171)</f>
        <v>8</v>
      </c>
      <c r="AU171" s="13">
        <f>RANK(AT171,AT1:AT303)</f>
        <v>22</v>
      </c>
      <c r="AV171" s="3"/>
      <c r="AW171" s="13">
        <f>AVERAGE(P171,Q171)</f>
        <v>6.5</v>
      </c>
      <c r="AX171" s="13">
        <f>RANK(AW171,AW1:AW303)</f>
        <v>172</v>
      </c>
      <c r="AY171" s="3"/>
      <c r="AZ171" s="13">
        <f>AVERAGE(R171,S171)</f>
        <v>7</v>
      </c>
      <c r="BA171" s="13">
        <f>RANK(AZ171,AZ1:AZ303)</f>
        <v>72</v>
      </c>
      <c r="BB171" s="3"/>
      <c r="BC171" s="13">
        <f>AVERAGE(T171,U171)</f>
        <v>8.5</v>
      </c>
      <c r="BD171" s="13">
        <f>RANK(BC171,BC1:BC303)</f>
        <v>9</v>
      </c>
      <c r="BE171" s="3"/>
      <c r="BF171" s="3"/>
      <c r="BG171" s="3"/>
      <c r="BH171" s="3"/>
      <c r="BI171" s="3"/>
      <c r="BJ171" s="3"/>
      <c r="BK171" s="3"/>
      <c r="BL171" s="3"/>
      <c r="BM171" s="3"/>
      <c r="BN171" s="13">
        <f>AVERAGE(AB171,AC171)</f>
        <v>5</v>
      </c>
      <c r="BO171" s="13">
        <f>RANK(BN171,BN1:BN303)</f>
        <v>213</v>
      </c>
      <c r="BP171" s="3"/>
      <c r="BQ171" s="3"/>
      <c r="BR171" s="3"/>
      <c r="BS171" s="3"/>
      <c r="BT171" s="13">
        <f>AVERAGE(AF171,AG171)</f>
        <v>6</v>
      </c>
      <c r="BU171" s="13">
        <f>RANK(BT171,BT1:BT303)</f>
        <v>94</v>
      </c>
      <c r="BV171" s="15">
        <f>(SUM(G171,I171,K171,M171,O171,Q171,S171,U171,W171,Y171,AA171,AC171,AE171,AG171)-SUM(F171,H171,J171,L171,N171,P171,R171,T171,V171,X171,Z171,AB171,AD171,AF171))/8</f>
        <v>0.625</v>
      </c>
    </row>
    <row r="172" ht="13.65" customHeight="1">
      <c r="A172" s="3"/>
      <c r="B172" s="12">
        <v>41091</v>
      </c>
      <c r="C172" t="s" s="2">
        <v>346</v>
      </c>
      <c r="D172" t="s" s="6">
        <v>347</v>
      </c>
      <c r="E172" t="s" s="6">
        <v>5</v>
      </c>
      <c r="F172" s="13">
        <v>8</v>
      </c>
      <c r="G172" s="13">
        <v>8</v>
      </c>
      <c r="H172" s="13">
        <v>5</v>
      </c>
      <c r="I172" s="13">
        <v>5</v>
      </c>
      <c r="J172" s="3"/>
      <c r="K172" s="3"/>
      <c r="L172" s="13">
        <v>8</v>
      </c>
      <c r="M172" s="13">
        <v>8</v>
      </c>
      <c r="N172" s="3"/>
      <c r="O172" s="3"/>
      <c r="P172" s="13">
        <v>7</v>
      </c>
      <c r="Q172" s="13">
        <v>8</v>
      </c>
      <c r="R172" s="13">
        <v>8</v>
      </c>
      <c r="S172" s="13">
        <v>8</v>
      </c>
      <c r="T172" s="13">
        <v>6</v>
      </c>
      <c r="U172" s="13">
        <v>6</v>
      </c>
      <c r="V172" s="3"/>
      <c r="W172" s="3"/>
      <c r="X172" s="13">
        <v>6</v>
      </c>
      <c r="Y172" s="13">
        <v>6</v>
      </c>
      <c r="Z172" s="13">
        <v>6</v>
      </c>
      <c r="AA172" s="13">
        <v>6</v>
      </c>
      <c r="AB172" s="3"/>
      <c r="AC172" s="3"/>
      <c r="AD172" s="3"/>
      <c r="AE172" s="3"/>
      <c r="AF172" s="13">
        <v>6</v>
      </c>
      <c r="AG172" s="13">
        <v>6</v>
      </c>
      <c r="AH172" s="14">
        <f>AVERAGE(F172:AG172)</f>
        <v>6.72222222222222</v>
      </c>
      <c r="AI172" s="14">
        <v>6.72222222222222</v>
      </c>
      <c r="AJ172" s="14">
        <f>RANK(AI172,AI1:AI303)</f>
        <v>162</v>
      </c>
      <c r="AK172" s="3"/>
      <c r="AL172" s="13">
        <f>AVERAGE(F172,G172)</f>
        <v>8</v>
      </c>
      <c r="AM172" s="13">
        <f>RANK(AL172,AL1:AL303)</f>
        <v>34</v>
      </c>
      <c r="AN172" s="3"/>
      <c r="AO172" s="13">
        <f>AVERAGE(H172,I172)</f>
        <v>5</v>
      </c>
      <c r="AP172" s="13">
        <f>RANK(AO172,AO1:AO303)</f>
        <v>218</v>
      </c>
      <c r="AQ172" s="3"/>
      <c r="AR172" s="3"/>
      <c r="AS172" s="3"/>
      <c r="AT172" s="13">
        <f>AVERAGE(L172,M172)</f>
        <v>8</v>
      </c>
      <c r="AU172" s="13">
        <f>RANK(AT172,AT1:AT303)</f>
        <v>22</v>
      </c>
      <c r="AV172" s="3"/>
      <c r="AW172" s="13">
        <f>AVERAGE(P172,Q172)</f>
        <v>7.5</v>
      </c>
      <c r="AX172" s="13">
        <f>RANK(AW172,AW1:AW303)</f>
        <v>95</v>
      </c>
      <c r="AY172" s="3"/>
      <c r="AZ172" s="13">
        <f>AVERAGE(R172,S172)</f>
        <v>8</v>
      </c>
      <c r="BA172" s="13">
        <f>RANK(AZ172,AZ1:AZ303)</f>
        <v>19</v>
      </c>
      <c r="BB172" s="3"/>
      <c r="BC172" s="13">
        <f>AVERAGE(T172,U172)</f>
        <v>6</v>
      </c>
      <c r="BD172" s="13">
        <f>RANK(BC172,BC1:BC303)</f>
        <v>132</v>
      </c>
      <c r="BE172" s="3"/>
      <c r="BF172" s="3"/>
      <c r="BG172" s="3"/>
      <c r="BH172" s="3"/>
      <c r="BI172" s="13">
        <f>AVERAGE(X172,Y172)</f>
        <v>6</v>
      </c>
      <c r="BJ172" s="13">
        <f>RANK(BI172,BI1:BI303)</f>
        <v>78</v>
      </c>
      <c r="BK172" s="3"/>
      <c r="BL172" s="13">
        <f>AVERAGE(Z172,AA172)</f>
        <v>6</v>
      </c>
      <c r="BM172" s="13">
        <f>RANK(BL172,BL1:BL303)</f>
        <v>73</v>
      </c>
      <c r="BN172" s="3"/>
      <c r="BO172" s="3"/>
      <c r="BP172" s="3"/>
      <c r="BQ172" s="3"/>
      <c r="BR172" s="3"/>
      <c r="BS172" s="3"/>
      <c r="BT172" s="13">
        <f>AVERAGE(AF172,AG172)</f>
        <v>6</v>
      </c>
      <c r="BU172" s="13">
        <f>RANK(BT172,BT1:BT303)</f>
        <v>94</v>
      </c>
      <c r="BV172" s="15">
        <f>(SUM(G172,I172,K172,M172,O172,Q172,S172,U172,W172,Y172,AA172,AC172,AE172,AG172)-SUM(F172,H172,J172,L172,N172,P172,R172,T172,V172,X172,Z172,AB172,AD172,AF172))/9</f>
        <v>0.111111111111111</v>
      </c>
    </row>
    <row r="173" ht="13.65" customHeight="1">
      <c r="A173" s="3"/>
      <c r="B173" s="12">
        <v>41122</v>
      </c>
      <c r="C173" t="s" s="2">
        <v>348</v>
      </c>
      <c r="D173" t="s" s="6">
        <v>203</v>
      </c>
      <c r="E173" t="s" s="6">
        <v>2</v>
      </c>
      <c r="F173" s="13">
        <v>8</v>
      </c>
      <c r="G173" s="13">
        <v>9</v>
      </c>
      <c r="H173" s="13">
        <v>8</v>
      </c>
      <c r="I173" s="13">
        <v>8</v>
      </c>
      <c r="J173" s="3"/>
      <c r="K173" s="3"/>
      <c r="L173" s="13">
        <v>7</v>
      </c>
      <c r="M173" s="13">
        <v>8</v>
      </c>
      <c r="N173" s="3"/>
      <c r="O173" s="3"/>
      <c r="P173" s="13">
        <v>8</v>
      </c>
      <c r="Q173" s="13">
        <v>9</v>
      </c>
      <c r="R173" s="3"/>
      <c r="S173" s="3"/>
      <c r="T173" s="13">
        <v>9</v>
      </c>
      <c r="U173" s="13">
        <v>9</v>
      </c>
      <c r="V173" s="3"/>
      <c r="W173" s="3"/>
      <c r="X173" s="13">
        <v>9</v>
      </c>
      <c r="Y173" s="13">
        <v>9</v>
      </c>
      <c r="Z173" s="13">
        <v>8</v>
      </c>
      <c r="AA173" s="13">
        <v>9</v>
      </c>
      <c r="AB173" s="13">
        <v>8</v>
      </c>
      <c r="AC173" s="13">
        <v>8</v>
      </c>
      <c r="AD173" s="3"/>
      <c r="AE173" s="3"/>
      <c r="AF173" s="13">
        <v>8</v>
      </c>
      <c r="AG173" s="13">
        <v>9</v>
      </c>
      <c r="AH173" s="14">
        <f>AVERAGE(F173:AG173)</f>
        <v>8.388888888888889</v>
      </c>
      <c r="AI173" s="14">
        <v>8.388888888888889</v>
      </c>
      <c r="AJ173" s="14">
        <f>RANK(AI173,AI1:AI303)</f>
        <v>5</v>
      </c>
      <c r="AK173" s="3"/>
      <c r="AL173" s="13">
        <f>AVERAGE(F173,G173)</f>
        <v>8.5</v>
      </c>
      <c r="AM173" s="13">
        <f>RANK(AL173,AL1:AL303)</f>
        <v>16</v>
      </c>
      <c r="AN173" s="3"/>
      <c r="AO173" s="13">
        <f>AVERAGE(H173,I173)</f>
        <v>8</v>
      </c>
      <c r="AP173" s="13">
        <f>RANK(AO173,AO1:AO303)</f>
        <v>24</v>
      </c>
      <c r="AQ173" s="3"/>
      <c r="AR173" s="3"/>
      <c r="AS173" s="3"/>
      <c r="AT173" s="13">
        <f>AVERAGE(L173,M173)</f>
        <v>7.5</v>
      </c>
      <c r="AU173" s="13">
        <f>RANK(AT173,AT1:AT303)</f>
        <v>69</v>
      </c>
      <c r="AV173" s="3"/>
      <c r="AW173" s="13">
        <f>AVERAGE(P173,Q173)</f>
        <v>8.5</v>
      </c>
      <c r="AX173" s="13">
        <f>RANK(AW173,AW1:AW303)</f>
        <v>18</v>
      </c>
      <c r="AY173" s="3"/>
      <c r="AZ173" s="3"/>
      <c r="BA173" s="3"/>
      <c r="BB173" s="3"/>
      <c r="BC173" s="13">
        <f>AVERAGE(T173,U173)</f>
        <v>9</v>
      </c>
      <c r="BD173" s="13">
        <f>RANK(BC173,BC1:BC303)</f>
        <v>1</v>
      </c>
      <c r="BE173" s="3"/>
      <c r="BF173" s="3"/>
      <c r="BG173" s="3"/>
      <c r="BH173" s="3"/>
      <c r="BI173" s="13">
        <f>AVERAGE(X173,Y173)</f>
        <v>9</v>
      </c>
      <c r="BJ173" s="13">
        <f>RANK(BI173,BI1:BI303)</f>
        <v>3</v>
      </c>
      <c r="BK173" s="3"/>
      <c r="BL173" s="13">
        <f>AVERAGE(Z173,AA173)</f>
        <v>8.5</v>
      </c>
      <c r="BM173" s="13">
        <f>RANK(BL173,BL1:BL303)</f>
        <v>8</v>
      </c>
      <c r="BN173" s="13">
        <f>AVERAGE(AB173,AC173)</f>
        <v>8</v>
      </c>
      <c r="BO173" s="13">
        <f>RANK(BN173,BN1:BN303)</f>
        <v>25</v>
      </c>
      <c r="BP173" s="3"/>
      <c r="BQ173" s="3"/>
      <c r="BR173" s="3"/>
      <c r="BS173" s="3"/>
      <c r="BT173" s="13">
        <f>AVERAGE(AF173,AG173)</f>
        <v>8.5</v>
      </c>
      <c r="BU173" s="13">
        <f>RANK(BT173,BT1:BT303)</f>
        <v>11</v>
      </c>
      <c r="BV173" s="15">
        <f>(SUM(G173,I173,K173,M173,O173,Q173,S173,U173,W173,Y173,AA173,AC173,AE173,AG173)-SUM(F173,H173,J173,L173,N173,P173,R173,T173,V173,X173,Z173,AB173,AD173,AF173))/9</f>
        <v>0.555555555555556</v>
      </c>
    </row>
    <row r="174" ht="13.65" customHeight="1">
      <c r="A174" s="3"/>
      <c r="B174" s="12">
        <v>41153</v>
      </c>
      <c r="C174" t="s" s="2">
        <v>349</v>
      </c>
      <c r="D174" t="s" s="6">
        <v>350</v>
      </c>
      <c r="E174" t="s" s="6">
        <v>7</v>
      </c>
      <c r="F174" s="13">
        <v>8</v>
      </c>
      <c r="G174" s="13">
        <v>9</v>
      </c>
      <c r="H174" s="13">
        <v>7</v>
      </c>
      <c r="I174" s="13">
        <v>8</v>
      </c>
      <c r="J174" s="3"/>
      <c r="K174" s="3"/>
      <c r="L174" s="3"/>
      <c r="M174" s="3"/>
      <c r="N174" s="3"/>
      <c r="O174" s="3"/>
      <c r="P174" s="3"/>
      <c r="Q174" s="3"/>
      <c r="R174" s="13">
        <v>7</v>
      </c>
      <c r="S174" s="13">
        <v>8</v>
      </c>
      <c r="T174" s="13">
        <v>6</v>
      </c>
      <c r="U174" s="13">
        <v>8</v>
      </c>
      <c r="V174" s="3"/>
      <c r="W174" s="3"/>
      <c r="X174" s="13">
        <v>6</v>
      </c>
      <c r="Y174" s="13">
        <v>8</v>
      </c>
      <c r="Z174" s="13">
        <v>6</v>
      </c>
      <c r="AA174" s="13">
        <v>7</v>
      </c>
      <c r="AB174" s="3"/>
      <c r="AC174" s="3"/>
      <c r="AD174" s="3"/>
      <c r="AE174" s="3"/>
      <c r="AF174" s="3"/>
      <c r="AG174" s="3"/>
      <c r="AH174" s="14">
        <f>AVERAGE(F174:AG174)</f>
        <v>7.33333333333333</v>
      </c>
      <c r="AI174" s="14">
        <v>7.33333333333333</v>
      </c>
      <c r="AJ174" s="14">
        <f>RANK(AI174,AI1:AI303)</f>
        <v>70</v>
      </c>
      <c r="AK174" s="3"/>
      <c r="AL174" s="13">
        <f>AVERAGE(F174,G174)</f>
        <v>8.5</v>
      </c>
      <c r="AM174" s="13">
        <f>RANK(AL174,AL1:AL303)</f>
        <v>16</v>
      </c>
      <c r="AN174" s="3"/>
      <c r="AO174" s="13">
        <f>AVERAGE(H174,I174)</f>
        <v>7.5</v>
      </c>
      <c r="AP174" s="13">
        <f>RANK(AO174,AO1:AO303)</f>
        <v>64</v>
      </c>
      <c r="AQ174" s="3"/>
      <c r="AR174" s="3"/>
      <c r="AS174" s="3"/>
      <c r="AT174" s="3"/>
      <c r="AU174" s="3"/>
      <c r="AV174" s="3"/>
      <c r="AW174" s="3"/>
      <c r="AX174" s="3"/>
      <c r="AY174" s="3"/>
      <c r="AZ174" s="13">
        <f>AVERAGE(R174,S174)</f>
        <v>7.5</v>
      </c>
      <c r="BA174" s="13">
        <f>RANK(AZ174,AZ1:AZ303)</f>
        <v>59</v>
      </c>
      <c r="BB174" s="3"/>
      <c r="BC174" s="13">
        <f>AVERAGE(T174,U174)</f>
        <v>7</v>
      </c>
      <c r="BD174" s="13">
        <f>RANK(BC174,BC1:BC303)</f>
        <v>65</v>
      </c>
      <c r="BE174" s="3"/>
      <c r="BF174" s="3"/>
      <c r="BG174" s="3"/>
      <c r="BH174" s="3"/>
      <c r="BI174" s="13">
        <f>AVERAGE(X174,Y174)</f>
        <v>7</v>
      </c>
      <c r="BJ174" s="13">
        <f>RANK(BI174,BI1:BI303)</f>
        <v>48</v>
      </c>
      <c r="BK174" s="3"/>
      <c r="BL174" s="13">
        <f>AVERAGE(Z174,AA174)</f>
        <v>6.5</v>
      </c>
      <c r="BM174" s="13">
        <f>RANK(BL174,BL1:BL303)</f>
        <v>66</v>
      </c>
      <c r="BN174" s="3"/>
      <c r="BO174" s="3"/>
      <c r="BP174" s="3"/>
      <c r="BQ174" s="3"/>
      <c r="BR174" s="3"/>
      <c r="BS174" s="3"/>
      <c r="BT174" s="3"/>
      <c r="BU174" s="3"/>
      <c r="BV174" s="15">
        <f>(SUM(G174,I174,K174,M174,O174,Q174,S174,U174,W174,Y174,AA174,AC174,AE174,AG174)-SUM(F174,H174,J174,L174,N174,P174,R174,T174,V174,X174,Z174,AB174,AD174,AF174))/6</f>
        <v>1.33333333333333</v>
      </c>
    </row>
    <row r="175" ht="13.65" customHeight="1">
      <c r="A175" s="3"/>
      <c r="B175" s="12">
        <v>41183</v>
      </c>
      <c r="C175" t="s" s="6">
        <v>351</v>
      </c>
      <c r="D175" t="s" s="6">
        <v>352</v>
      </c>
      <c r="E175" t="s" s="6">
        <v>14</v>
      </c>
      <c r="F175" s="13">
        <v>6</v>
      </c>
      <c r="G175" s="13">
        <v>6</v>
      </c>
      <c r="H175" s="13">
        <v>4</v>
      </c>
      <c r="I175" s="13">
        <v>4</v>
      </c>
      <c r="J175" s="3"/>
      <c r="K175" s="3"/>
      <c r="L175" s="13">
        <v>8</v>
      </c>
      <c r="M175" s="13">
        <v>8</v>
      </c>
      <c r="N175" s="3"/>
      <c r="O175" s="3"/>
      <c r="P175" s="13">
        <v>8</v>
      </c>
      <c r="Q175" s="13">
        <v>8</v>
      </c>
      <c r="R175" s="13">
        <v>5</v>
      </c>
      <c r="S175" s="13">
        <v>5</v>
      </c>
      <c r="T175" s="13">
        <v>6</v>
      </c>
      <c r="U175" s="13">
        <v>5</v>
      </c>
      <c r="V175" s="3"/>
      <c r="W175" s="3"/>
      <c r="X175" s="13">
        <v>6</v>
      </c>
      <c r="Y175" s="13">
        <v>5</v>
      </c>
      <c r="Z175" s="3"/>
      <c r="AA175" s="3"/>
      <c r="AB175" s="13">
        <v>5</v>
      </c>
      <c r="AC175" s="13">
        <v>5</v>
      </c>
      <c r="AD175" s="3"/>
      <c r="AE175" s="3"/>
      <c r="AF175" s="13">
        <v>7</v>
      </c>
      <c r="AG175" s="13">
        <v>6</v>
      </c>
      <c r="AH175" s="14">
        <f>AVERAGE(F175:AG175)</f>
        <v>5.94444444444444</v>
      </c>
      <c r="AI175" s="14">
        <v>5.94444444444444</v>
      </c>
      <c r="AJ175" s="14">
        <f>RANK(AI175,AI1:AI303)</f>
        <v>245</v>
      </c>
      <c r="AK175" s="3"/>
      <c r="AL175" s="13">
        <f>AVERAGE(F175,G175)</f>
        <v>6</v>
      </c>
      <c r="AM175" s="13">
        <f>RANK(AL175,AL1:AL303)</f>
        <v>199</v>
      </c>
      <c r="AN175" s="3"/>
      <c r="AO175" s="13">
        <f>AVERAGE(H175,I175)</f>
        <v>4</v>
      </c>
      <c r="AP175" s="13">
        <f>RANK(AO175,AO1:AO303)</f>
        <v>244</v>
      </c>
      <c r="AQ175" s="3"/>
      <c r="AR175" s="3"/>
      <c r="AS175" s="3"/>
      <c r="AT175" s="13">
        <f>AVERAGE(L175,M175)</f>
        <v>8</v>
      </c>
      <c r="AU175" s="13">
        <f>RANK(AT175,AT1:AT303)</f>
        <v>22</v>
      </c>
      <c r="AV175" s="3"/>
      <c r="AW175" s="13">
        <f>AVERAGE(P175,Q175)</f>
        <v>8</v>
      </c>
      <c r="AX175" s="13">
        <f>RANK(AW175,AW1:AW303)</f>
        <v>32</v>
      </c>
      <c r="AY175" s="3"/>
      <c r="AZ175" s="13">
        <f>AVERAGE(R175,S175)</f>
        <v>5</v>
      </c>
      <c r="BA175" s="13">
        <f>RANK(AZ175,AZ1:AZ303)</f>
        <v>171</v>
      </c>
      <c r="BB175" s="3"/>
      <c r="BC175" s="13">
        <f>AVERAGE(T175,U175)</f>
        <v>5.5</v>
      </c>
      <c r="BD175" s="13">
        <f>RANK(BC175,BC1:BC303)</f>
        <v>184</v>
      </c>
      <c r="BE175" s="3"/>
      <c r="BF175" s="3"/>
      <c r="BG175" s="3"/>
      <c r="BH175" s="3"/>
      <c r="BI175" s="13">
        <f>AVERAGE(X175,Y175)</f>
        <v>5.5</v>
      </c>
      <c r="BJ175" s="13">
        <f>RANK(BI175,BI1:BI303)</f>
        <v>107</v>
      </c>
      <c r="BK175" s="3"/>
      <c r="BL175" s="3"/>
      <c r="BM175" s="3"/>
      <c r="BN175" s="13">
        <f>AVERAGE(AB175,AC175)</f>
        <v>5</v>
      </c>
      <c r="BO175" s="13">
        <f>RANK(BN175,BN1:BN303)</f>
        <v>213</v>
      </c>
      <c r="BP175" s="3"/>
      <c r="BQ175" s="3"/>
      <c r="BR175" s="3"/>
      <c r="BS175" s="3"/>
      <c r="BT175" s="13">
        <f>AVERAGE(AF175,AG175)</f>
        <v>6.5</v>
      </c>
      <c r="BU175" s="13">
        <f>RANK(BT175,BT1:BT303)</f>
        <v>75</v>
      </c>
      <c r="BV175" s="15">
        <f>(SUM(G175,I175,K175,M175,O175,Q175,S175,U175,W175,Y175,AA175,AC175,AE175,AG175)-SUM(F175,H175,J175,L175,N175,P175,R175,T175,V175,X175,Z175,AB175,AD175,AF175))/9</f>
        <v>-0.333333333333333</v>
      </c>
    </row>
    <row r="176" ht="13.65" customHeight="1">
      <c r="A176" s="3"/>
      <c r="B176" s="12">
        <v>41214</v>
      </c>
      <c r="C176" t="s" s="2">
        <v>353</v>
      </c>
      <c r="D176" t="s" s="6">
        <v>59</v>
      </c>
      <c r="E176" t="s" s="6">
        <v>11</v>
      </c>
      <c r="F176" s="13">
        <v>10</v>
      </c>
      <c r="G176" s="13">
        <v>10</v>
      </c>
      <c r="H176" s="13">
        <v>8</v>
      </c>
      <c r="I176" s="13">
        <v>8</v>
      </c>
      <c r="J176" s="3"/>
      <c r="K176" s="3"/>
      <c r="L176" s="13">
        <v>6</v>
      </c>
      <c r="M176" s="13">
        <v>7</v>
      </c>
      <c r="N176" s="3"/>
      <c r="O176" s="3"/>
      <c r="P176" s="13">
        <v>6</v>
      </c>
      <c r="Q176" s="13">
        <v>7</v>
      </c>
      <c r="R176" s="13">
        <v>8</v>
      </c>
      <c r="S176" s="13">
        <v>8</v>
      </c>
      <c r="T176" s="13">
        <v>5</v>
      </c>
      <c r="U176" s="13">
        <v>6</v>
      </c>
      <c r="V176" s="3"/>
      <c r="W176" s="3"/>
      <c r="X176" s="13">
        <v>9</v>
      </c>
      <c r="Y176" s="13">
        <v>9</v>
      </c>
      <c r="Z176" s="13">
        <v>9</v>
      </c>
      <c r="AA176" s="13">
        <v>10</v>
      </c>
      <c r="AB176" s="13">
        <v>8</v>
      </c>
      <c r="AC176" s="13">
        <v>9</v>
      </c>
      <c r="AD176" s="3"/>
      <c r="AE176" s="3"/>
      <c r="AF176" s="13">
        <v>7</v>
      </c>
      <c r="AG176" s="13">
        <v>8</v>
      </c>
      <c r="AH176" s="14">
        <f>AVERAGE(F176:AG176)</f>
        <v>7.9</v>
      </c>
      <c r="AI176" s="14">
        <v>7.9375</v>
      </c>
      <c r="AJ176" s="14">
        <f>RANK(AI176,AI1:AI303)</f>
        <v>21</v>
      </c>
      <c r="AK176" s="3"/>
      <c r="AL176" s="13">
        <f>AVERAGE(F176,G176)</f>
        <v>10</v>
      </c>
      <c r="AM176" s="13">
        <f>RANK(AL176,AL1:AL303)</f>
        <v>1</v>
      </c>
      <c r="AN176" s="3"/>
      <c r="AO176" s="13">
        <f>AVERAGE(H176,I176)</f>
        <v>8</v>
      </c>
      <c r="AP176" s="13">
        <f>RANK(AO176,AO1:AO303)</f>
        <v>24</v>
      </c>
      <c r="AQ176" s="3"/>
      <c r="AR176" s="3"/>
      <c r="AS176" s="3"/>
      <c r="AT176" s="13">
        <f>AVERAGE(L176,M176)</f>
        <v>6.5</v>
      </c>
      <c r="AU176" s="13">
        <f>RANK(AT176,AT1:AT303)</f>
        <v>121</v>
      </c>
      <c r="AV176" s="3"/>
      <c r="AW176" s="13">
        <f>AVERAGE(P176,Q176)</f>
        <v>6.5</v>
      </c>
      <c r="AX176" s="13">
        <f>RANK(AW176,AW1:AW303)</f>
        <v>172</v>
      </c>
      <c r="AY176" s="3"/>
      <c r="AZ176" s="13">
        <f>AVERAGE(R176,S176)</f>
        <v>8</v>
      </c>
      <c r="BA176" s="13">
        <f>RANK(AZ176,AZ1:AZ303)</f>
        <v>19</v>
      </c>
      <c r="BB176" s="3"/>
      <c r="BC176" s="13">
        <f>AVERAGE(T176,U176)</f>
        <v>5.5</v>
      </c>
      <c r="BD176" s="13">
        <f>RANK(BC176,BC1:BC303)</f>
        <v>184</v>
      </c>
      <c r="BE176" s="3"/>
      <c r="BF176" s="3"/>
      <c r="BG176" s="3"/>
      <c r="BH176" s="3"/>
      <c r="BI176" s="13">
        <f>AVERAGE(X176,Y176)</f>
        <v>9</v>
      </c>
      <c r="BJ176" s="13">
        <f>RANK(BI176,BI1:BI303)</f>
        <v>3</v>
      </c>
      <c r="BK176" s="3"/>
      <c r="BL176" s="13">
        <f>AVERAGE(Z176,AA176)</f>
        <v>9.5</v>
      </c>
      <c r="BM176" s="13">
        <f>RANK(BL176,BL1:BL303)</f>
        <v>3</v>
      </c>
      <c r="BN176" s="13">
        <f>AVERAGE(AB176,AC176)</f>
        <v>8.5</v>
      </c>
      <c r="BO176" s="13">
        <f>RANK(BN176,BN1:BN303)</f>
        <v>10</v>
      </c>
      <c r="BP176" s="3"/>
      <c r="BQ176" s="3"/>
      <c r="BR176" s="3"/>
      <c r="BS176" s="3"/>
      <c r="BT176" s="13">
        <f>AVERAGE(AF176,AG176)</f>
        <v>7.5</v>
      </c>
      <c r="BU176" s="13">
        <f>RANK(BT176,BT1:BT303)</f>
        <v>32</v>
      </c>
      <c r="BV176" s="15">
        <f>(SUM(G176,I176,K176,M176,O176,Q176,S176,U176,W176,Y176,AA176,AC176,AE176,AG176)-SUM(F176,H176,J176,L176,N176,P176,R176,T176,V176,X176,Z176,AB176,AD176,AF176))/10</f>
        <v>0.6</v>
      </c>
    </row>
    <row r="177" ht="13.65" customHeight="1">
      <c r="A177" s="3"/>
      <c r="B177" s="12">
        <v>41244</v>
      </c>
      <c r="C177" t="s" s="2">
        <v>354</v>
      </c>
      <c r="D177" t="s" s="6">
        <v>119</v>
      </c>
      <c r="E177" t="s" s="6">
        <v>6</v>
      </c>
      <c r="F177" s="13">
        <v>9</v>
      </c>
      <c r="G177" s="13">
        <v>9</v>
      </c>
      <c r="H177" s="13">
        <v>8</v>
      </c>
      <c r="I177" s="13">
        <v>8</v>
      </c>
      <c r="J177" s="3"/>
      <c r="K177" s="3"/>
      <c r="L177" s="13">
        <v>8</v>
      </c>
      <c r="M177" s="13">
        <v>9</v>
      </c>
      <c r="N177" s="3"/>
      <c r="O177" s="3"/>
      <c r="P177" s="13">
        <v>8</v>
      </c>
      <c r="Q177" s="13">
        <v>9</v>
      </c>
      <c r="R177" s="13">
        <v>9</v>
      </c>
      <c r="S177" s="13">
        <v>9</v>
      </c>
      <c r="T177" s="13">
        <v>7</v>
      </c>
      <c r="U177" s="13">
        <v>8</v>
      </c>
      <c r="V177" s="3"/>
      <c r="W177" s="3"/>
      <c r="X177" s="13">
        <v>7</v>
      </c>
      <c r="Y177" s="13">
        <v>8</v>
      </c>
      <c r="Z177" s="13">
        <v>8</v>
      </c>
      <c r="AA177" s="13">
        <v>9</v>
      </c>
      <c r="AB177" s="13">
        <v>6</v>
      </c>
      <c r="AC177" s="13">
        <v>6</v>
      </c>
      <c r="AD177" s="3"/>
      <c r="AE177" s="3"/>
      <c r="AF177" s="13">
        <v>8</v>
      </c>
      <c r="AG177" s="13">
        <v>9</v>
      </c>
      <c r="AH177" s="14">
        <f>AVERAGE(F177:AG177)</f>
        <v>8.1</v>
      </c>
      <c r="AI177" s="14">
        <v>8.25</v>
      </c>
      <c r="AJ177" s="14">
        <f>RANK(AI177,AI1:AI303)</f>
        <v>8</v>
      </c>
      <c r="AK177" s="3"/>
      <c r="AL177" s="13">
        <f>AVERAGE(F177,G177)</f>
        <v>9</v>
      </c>
      <c r="AM177" s="13">
        <f>RANK(AL177,AL1:AL303)</f>
        <v>4</v>
      </c>
      <c r="AN177" s="3"/>
      <c r="AO177" s="13">
        <f>AVERAGE(H177,I177)</f>
        <v>8</v>
      </c>
      <c r="AP177" s="13">
        <f>RANK(AO177,AO1:AO303)</f>
        <v>24</v>
      </c>
      <c r="AQ177" s="3"/>
      <c r="AR177" s="3"/>
      <c r="AS177" s="3"/>
      <c r="AT177" s="13">
        <f>AVERAGE(L177,M177)</f>
        <v>8.5</v>
      </c>
      <c r="AU177" s="13">
        <f>RANK(AT177,AT1:AT303)</f>
        <v>10</v>
      </c>
      <c r="AV177" s="3"/>
      <c r="AW177" s="13">
        <f>AVERAGE(P177,Q177)</f>
        <v>8.5</v>
      </c>
      <c r="AX177" s="13">
        <f>RANK(AW177,AW1:AW303)</f>
        <v>18</v>
      </c>
      <c r="AY177" s="3"/>
      <c r="AZ177" s="13">
        <f>AVERAGE(R177,S177)</f>
        <v>9</v>
      </c>
      <c r="BA177" s="13">
        <f>RANK(AZ177,AZ1:AZ303)</f>
        <v>5</v>
      </c>
      <c r="BB177" s="3"/>
      <c r="BC177" s="13">
        <f>AVERAGE(T177,U177)</f>
        <v>7.5</v>
      </c>
      <c r="BD177" s="13">
        <f>RANK(BC177,BC1:BC303)</f>
        <v>47</v>
      </c>
      <c r="BE177" s="3"/>
      <c r="BF177" s="3"/>
      <c r="BG177" s="3"/>
      <c r="BH177" s="3"/>
      <c r="BI177" s="13">
        <f>AVERAGE(X177,Y177)</f>
        <v>7.5</v>
      </c>
      <c r="BJ177" s="13">
        <f>RANK(BI177,BI1:BI303)</f>
        <v>36</v>
      </c>
      <c r="BK177" s="3"/>
      <c r="BL177" s="13">
        <f>AVERAGE(Z177,AA177)</f>
        <v>8.5</v>
      </c>
      <c r="BM177" s="13">
        <f>RANK(BL177,BL1:BL303)</f>
        <v>8</v>
      </c>
      <c r="BN177" s="13">
        <f>AVERAGE(AB177,AC177)</f>
        <v>6</v>
      </c>
      <c r="BO177" s="13">
        <f>RANK(BN177,BN1:BN303)</f>
        <v>158</v>
      </c>
      <c r="BP177" s="3"/>
      <c r="BQ177" s="3"/>
      <c r="BR177" s="3"/>
      <c r="BS177" s="3"/>
      <c r="BT177" s="13">
        <f>AVERAGE(AF177,AG177)</f>
        <v>8.5</v>
      </c>
      <c r="BU177" s="13">
        <f>RANK(BT177,BT1:BT303)</f>
        <v>11</v>
      </c>
      <c r="BV177" s="15">
        <f>(SUM(G177,I177,K177,M177,O177,Q177,S177,U177,W177,Y177,AA177,AC177,AE177,AG177)-SUM(F177,H177,J177,L177,N177,P177,R177,T177,V177,X177,Z177,AB177,AD177,AF177))/10</f>
        <v>0.6</v>
      </c>
    </row>
    <row r="178" ht="13.65" customHeight="1">
      <c r="A178" s="3"/>
      <c r="B178" s="12">
        <v>41275</v>
      </c>
      <c r="C178" t="s" s="2">
        <v>355</v>
      </c>
      <c r="D178" t="s" s="6">
        <v>61</v>
      </c>
      <c r="E178" t="s" s="6">
        <v>10</v>
      </c>
      <c r="F178" s="13">
        <v>10</v>
      </c>
      <c r="G178" s="13">
        <v>10</v>
      </c>
      <c r="H178" s="13">
        <v>6</v>
      </c>
      <c r="I178" s="13">
        <v>7</v>
      </c>
      <c r="J178" s="3"/>
      <c r="K178" s="3"/>
      <c r="L178" s="13">
        <v>8</v>
      </c>
      <c r="M178" s="13">
        <v>8</v>
      </c>
      <c r="N178" s="3"/>
      <c r="O178" s="3"/>
      <c r="P178" s="13">
        <v>7</v>
      </c>
      <c r="Q178" s="13">
        <v>7</v>
      </c>
      <c r="R178" s="13">
        <v>10</v>
      </c>
      <c r="S178" s="13">
        <v>10</v>
      </c>
      <c r="T178" s="13">
        <v>6</v>
      </c>
      <c r="U178" s="13">
        <v>7</v>
      </c>
      <c r="V178" s="3"/>
      <c r="W178" s="3"/>
      <c r="X178" s="13">
        <v>9</v>
      </c>
      <c r="Y178" s="13">
        <v>9</v>
      </c>
      <c r="Z178" s="3"/>
      <c r="AA178" s="3"/>
      <c r="AB178" s="13">
        <v>8</v>
      </c>
      <c r="AC178" s="13">
        <v>9</v>
      </c>
      <c r="AD178" s="3"/>
      <c r="AE178" s="3"/>
      <c r="AF178" s="13">
        <v>8</v>
      </c>
      <c r="AG178" s="13">
        <v>9</v>
      </c>
      <c r="AH178" s="14">
        <f>AVERAGE(F178:AG178)</f>
        <v>8.22222222222222</v>
      </c>
      <c r="AI178" s="14">
        <v>8.22222222222222</v>
      </c>
      <c r="AJ178" s="14">
        <f>RANK(AI178,AI1:AI303)</f>
        <v>9</v>
      </c>
      <c r="AK178" s="3"/>
      <c r="AL178" s="13">
        <f>AVERAGE(F178,G178)</f>
        <v>10</v>
      </c>
      <c r="AM178" s="13">
        <f>RANK(AL178,AL1:AL303)</f>
        <v>1</v>
      </c>
      <c r="AN178" s="3"/>
      <c r="AO178" s="13">
        <f>AVERAGE(H178,I178)</f>
        <v>6.5</v>
      </c>
      <c r="AP178" s="13">
        <f>RANK(AO178,AO1:AO303)</f>
        <v>137</v>
      </c>
      <c r="AQ178" s="3"/>
      <c r="AR178" s="3"/>
      <c r="AS178" s="3"/>
      <c r="AT178" s="13">
        <f>AVERAGE(L178,M178)</f>
        <v>8</v>
      </c>
      <c r="AU178" s="13">
        <f>RANK(AT178,AT1:AT303)</f>
        <v>22</v>
      </c>
      <c r="AV178" s="3"/>
      <c r="AW178" s="13">
        <f>AVERAGE(P178,Q178)</f>
        <v>7</v>
      </c>
      <c r="AX178" s="13">
        <f>RANK(AW178,AW1:AW303)</f>
        <v>123</v>
      </c>
      <c r="AY178" s="3"/>
      <c r="AZ178" s="13">
        <f>AVERAGE(R178,S178)</f>
        <v>10</v>
      </c>
      <c r="BA178" s="13">
        <f>RANK(AZ178,AZ1:AZ303)</f>
        <v>1</v>
      </c>
      <c r="BB178" s="3"/>
      <c r="BC178" s="13">
        <f>AVERAGE(T178,U178)</f>
        <v>6.5</v>
      </c>
      <c r="BD178" s="13">
        <f>RANK(BC178,BC1:BC303)</f>
        <v>106</v>
      </c>
      <c r="BE178" s="3"/>
      <c r="BF178" s="3"/>
      <c r="BG178" s="3"/>
      <c r="BH178" s="3"/>
      <c r="BI178" s="13">
        <f>AVERAGE(X178,Y178)</f>
        <v>9</v>
      </c>
      <c r="BJ178" s="13">
        <f>RANK(BI178,BI1:BI303)</f>
        <v>3</v>
      </c>
      <c r="BK178" s="3"/>
      <c r="BL178" s="3"/>
      <c r="BM178" s="3"/>
      <c r="BN178" s="13">
        <f>AVERAGE(AB178,AC178)</f>
        <v>8.5</v>
      </c>
      <c r="BO178" s="13">
        <f>RANK(BN178,BN1:BN303)</f>
        <v>10</v>
      </c>
      <c r="BP178" s="3"/>
      <c r="BQ178" s="3"/>
      <c r="BR178" s="3"/>
      <c r="BS178" s="3"/>
      <c r="BT178" s="13">
        <f>AVERAGE(AF178,AG178)</f>
        <v>8.5</v>
      </c>
      <c r="BU178" s="13">
        <f>RANK(BT178,BT1:BT303)</f>
        <v>11</v>
      </c>
      <c r="BV178" s="15">
        <f>(SUM(G178,I178,K178,M178,O178,Q178,S178,U178,W178,Y178,AA178,AC178,AE178,AG178)-SUM(F178,H178,J178,L178,N178,P178,R178,T178,V178,X178,Z178,AB178,AD178,AF178))/9</f>
        <v>0.444444444444444</v>
      </c>
    </row>
    <row r="179" ht="13.65" customHeight="1">
      <c r="A179" s="3"/>
      <c r="B179" s="12">
        <v>41306</v>
      </c>
      <c r="C179" t="s" s="2">
        <v>356</v>
      </c>
      <c r="D179" t="s" s="6">
        <v>357</v>
      </c>
      <c r="E179" t="s" s="6">
        <v>12</v>
      </c>
      <c r="F179" s="13">
        <v>7</v>
      </c>
      <c r="G179" s="13">
        <v>7</v>
      </c>
      <c r="H179" s="13">
        <v>5</v>
      </c>
      <c r="I179" s="13">
        <v>5</v>
      </c>
      <c r="J179" s="3"/>
      <c r="K179" s="3"/>
      <c r="L179" s="13">
        <v>7</v>
      </c>
      <c r="M179" s="13">
        <v>7</v>
      </c>
      <c r="N179" s="3"/>
      <c r="O179" s="3"/>
      <c r="P179" s="3"/>
      <c r="Q179" s="3"/>
      <c r="R179" s="13">
        <v>8</v>
      </c>
      <c r="S179" s="13">
        <v>8</v>
      </c>
      <c r="T179" s="13">
        <v>6</v>
      </c>
      <c r="U179" s="13">
        <v>6</v>
      </c>
      <c r="V179" s="3"/>
      <c r="W179" s="3"/>
      <c r="X179" s="3"/>
      <c r="Y179" s="3"/>
      <c r="Z179" s="13">
        <v>6</v>
      </c>
      <c r="AA179" s="13">
        <v>6</v>
      </c>
      <c r="AB179" s="13">
        <v>7</v>
      </c>
      <c r="AC179" s="13">
        <v>8</v>
      </c>
      <c r="AD179" s="3"/>
      <c r="AE179" s="3"/>
      <c r="AF179" s="13">
        <v>7</v>
      </c>
      <c r="AG179" s="13">
        <v>7</v>
      </c>
      <c r="AH179" s="14">
        <f>AVERAGE(F179:AG179)</f>
        <v>6.6875</v>
      </c>
      <c r="AI179" s="14">
        <v>6.75</v>
      </c>
      <c r="AJ179" s="14">
        <f>RANK(AI179,AI1:AI303)</f>
        <v>157</v>
      </c>
      <c r="AK179" s="3"/>
      <c r="AL179" s="13">
        <f>AVERAGE(F179,G179)</f>
        <v>7</v>
      </c>
      <c r="AM179" s="13">
        <f>RANK(AL179,AL1:AL303)</f>
        <v>116</v>
      </c>
      <c r="AN179" s="3"/>
      <c r="AO179" s="13">
        <f>AVERAGE(H179,I179)</f>
        <v>5</v>
      </c>
      <c r="AP179" s="13">
        <f>RANK(AO179,AO1:AO303)</f>
        <v>218</v>
      </c>
      <c r="AQ179" s="3"/>
      <c r="AR179" s="3"/>
      <c r="AS179" s="3"/>
      <c r="AT179" s="13">
        <f>AVERAGE(L179,M179)</f>
        <v>7</v>
      </c>
      <c r="AU179" s="13">
        <f>RANK(AT179,AT1:AT303)</f>
        <v>79</v>
      </c>
      <c r="AV179" s="3"/>
      <c r="AW179" s="3"/>
      <c r="AX179" s="3"/>
      <c r="AY179" s="3"/>
      <c r="AZ179" s="13">
        <f>AVERAGE(R179,S179)</f>
        <v>8</v>
      </c>
      <c r="BA179" s="13">
        <f>RANK(AZ179,AZ1:AZ303)</f>
        <v>19</v>
      </c>
      <c r="BB179" s="3"/>
      <c r="BC179" s="13">
        <f>AVERAGE(T179,U179)</f>
        <v>6</v>
      </c>
      <c r="BD179" s="13">
        <f>RANK(BC179,BC1:BC303)</f>
        <v>132</v>
      </c>
      <c r="BE179" s="3"/>
      <c r="BF179" s="3"/>
      <c r="BG179" s="3"/>
      <c r="BH179" s="3"/>
      <c r="BI179" s="3"/>
      <c r="BJ179" s="3"/>
      <c r="BK179" s="3"/>
      <c r="BL179" s="13">
        <f>AVERAGE(Z179,AA179)</f>
        <v>6</v>
      </c>
      <c r="BM179" s="13">
        <f>RANK(BL179,BL1:BL303)</f>
        <v>73</v>
      </c>
      <c r="BN179" s="13">
        <f>AVERAGE(AB179,AC179)</f>
        <v>7.5</v>
      </c>
      <c r="BO179" s="13">
        <f>RANK(BN179,BN1:BN303)</f>
        <v>61</v>
      </c>
      <c r="BP179" s="3"/>
      <c r="BQ179" s="3"/>
      <c r="BR179" s="3"/>
      <c r="BS179" s="3"/>
      <c r="BT179" s="13">
        <f>AVERAGE(AF179,AG179)</f>
        <v>7</v>
      </c>
      <c r="BU179" s="13">
        <f>RANK(BT179,BT1:BT303)</f>
        <v>51</v>
      </c>
      <c r="BV179" s="15">
        <f>(SUM(G179,I179,K179,M179,O179,Q179,S179,U179,W179,Y179,AA179,AC179,AE179,AG179)-SUM(F179,H179,J179,L179,N179,P179,R179,T179,V179,X179,Z179,AB179,AD179,AF179))/8</f>
        <v>0.125</v>
      </c>
    </row>
    <row r="180" ht="13.65" customHeight="1">
      <c r="A180" s="3"/>
      <c r="B180" s="12">
        <v>41334</v>
      </c>
      <c r="C180" t="s" s="2">
        <v>358</v>
      </c>
      <c r="D180" t="s" s="6">
        <v>359</v>
      </c>
      <c r="E180" t="s" s="6">
        <v>3</v>
      </c>
      <c r="F180" s="13">
        <v>7</v>
      </c>
      <c r="G180" s="13">
        <v>7</v>
      </c>
      <c r="H180" s="13">
        <v>8</v>
      </c>
      <c r="I180" s="13">
        <v>8</v>
      </c>
      <c r="J180" s="3"/>
      <c r="K180" s="3"/>
      <c r="L180" s="13">
        <v>6</v>
      </c>
      <c r="M180" s="13">
        <v>6</v>
      </c>
      <c r="N180" s="3"/>
      <c r="O180" s="3"/>
      <c r="P180" s="13">
        <v>8</v>
      </c>
      <c r="Q180" s="13">
        <v>8</v>
      </c>
      <c r="R180" s="13">
        <v>6</v>
      </c>
      <c r="S180" s="13">
        <v>6</v>
      </c>
      <c r="T180" s="13">
        <v>7</v>
      </c>
      <c r="U180" s="13">
        <v>7</v>
      </c>
      <c r="V180" s="3"/>
      <c r="W180" s="3"/>
      <c r="X180" s="3"/>
      <c r="Y180" s="3"/>
      <c r="Z180" s="3"/>
      <c r="AA180" s="3"/>
      <c r="AB180" s="13">
        <v>6</v>
      </c>
      <c r="AC180" s="13">
        <v>6</v>
      </c>
      <c r="AD180" s="3"/>
      <c r="AE180" s="3"/>
      <c r="AF180" s="13">
        <v>6</v>
      </c>
      <c r="AG180" s="13">
        <v>6</v>
      </c>
      <c r="AH180" s="14">
        <f>AVERAGE(F180:AG180)</f>
        <v>6.75</v>
      </c>
      <c r="AI180" s="14">
        <v>6.66666666666667</v>
      </c>
      <c r="AJ180" s="14">
        <f>RANK(AI180,AI1:AI303)</f>
        <v>165</v>
      </c>
      <c r="AK180" s="3"/>
      <c r="AL180" s="13">
        <f>AVERAGE(F180,G180)</f>
        <v>7</v>
      </c>
      <c r="AM180" s="13">
        <f>RANK(AL180,AL1:AL303)</f>
        <v>116</v>
      </c>
      <c r="AN180" s="3"/>
      <c r="AO180" s="13">
        <f>AVERAGE(H180,I180)</f>
        <v>8</v>
      </c>
      <c r="AP180" s="13">
        <f>RANK(AO180,AO1:AO303)</f>
        <v>24</v>
      </c>
      <c r="AQ180" s="3"/>
      <c r="AR180" s="3"/>
      <c r="AS180" s="3"/>
      <c r="AT180" s="13">
        <f>AVERAGE(L180,M180)</f>
        <v>6</v>
      </c>
      <c r="AU180" s="13">
        <f>RANK(AT180,AT1:AT303)</f>
        <v>134</v>
      </c>
      <c r="AV180" s="3"/>
      <c r="AW180" s="13">
        <f>AVERAGE(P180,Q180)</f>
        <v>8</v>
      </c>
      <c r="AX180" s="13">
        <f>RANK(AW180,AW1:AW303)</f>
        <v>32</v>
      </c>
      <c r="AY180" s="3"/>
      <c r="AZ180" s="13">
        <f>AVERAGE(R180,S180)</f>
        <v>6</v>
      </c>
      <c r="BA180" s="13">
        <f>RANK(AZ180,AZ1:AZ303)</f>
        <v>129</v>
      </c>
      <c r="BB180" s="3"/>
      <c r="BC180" s="13">
        <f>AVERAGE(T180,U180)</f>
        <v>7</v>
      </c>
      <c r="BD180" s="13">
        <f>RANK(BC180,BC1:BC303)</f>
        <v>65</v>
      </c>
      <c r="BE180" s="3"/>
      <c r="BF180" s="3"/>
      <c r="BG180" s="3"/>
      <c r="BH180" s="3"/>
      <c r="BI180" s="3"/>
      <c r="BJ180" s="3"/>
      <c r="BK180" s="3"/>
      <c r="BL180" s="3"/>
      <c r="BM180" s="3"/>
      <c r="BN180" s="13">
        <f>AVERAGE(AB180,AC180)</f>
        <v>6</v>
      </c>
      <c r="BO180" s="13">
        <f>RANK(BN180,BN1:BN303)</f>
        <v>158</v>
      </c>
      <c r="BP180" s="3"/>
      <c r="BQ180" s="3"/>
      <c r="BR180" s="3"/>
      <c r="BS180" s="3"/>
      <c r="BT180" s="13">
        <f>AVERAGE(AF180,AG180)</f>
        <v>6</v>
      </c>
      <c r="BU180" s="13">
        <f>RANK(BT180,BT1:BT303)</f>
        <v>94</v>
      </c>
      <c r="BV180" s="15">
        <f>(SUM(G180,I180,K180,M180,O180,Q180,S180,U180,W180,Y180,AA180,AC180,AE180,AG180)-SUM(F180,H180,J180,L180,N180,P180,R180,T180,V180,X180,Z180,AB180,AD180,AF180))/8</f>
        <v>0</v>
      </c>
    </row>
    <row r="181" ht="13.65" customHeight="1">
      <c r="A181" s="3"/>
      <c r="B181" s="12">
        <v>41395</v>
      </c>
      <c r="C181" t="s" s="2">
        <v>360</v>
      </c>
      <c r="D181" t="s" s="6">
        <v>361</v>
      </c>
      <c r="E181" t="s" s="6">
        <v>5</v>
      </c>
      <c r="F181" s="13">
        <v>6</v>
      </c>
      <c r="G181" s="13">
        <v>7</v>
      </c>
      <c r="H181" s="3"/>
      <c r="I181" s="3"/>
      <c r="J181" s="3"/>
      <c r="K181" s="3"/>
      <c r="L181" s="13">
        <v>8</v>
      </c>
      <c r="M181" s="13">
        <v>8</v>
      </c>
      <c r="N181" s="3"/>
      <c r="O181" s="3"/>
      <c r="P181" s="3"/>
      <c r="Q181" s="3"/>
      <c r="R181" s="3"/>
      <c r="S181" s="3"/>
      <c r="T181" s="13">
        <v>6</v>
      </c>
      <c r="U181" s="13">
        <v>6</v>
      </c>
      <c r="V181" s="3"/>
      <c r="W181" s="3"/>
      <c r="X181" s="3"/>
      <c r="Y181" s="3"/>
      <c r="Z181" s="13">
        <v>7</v>
      </c>
      <c r="AA181" s="13">
        <v>8</v>
      </c>
      <c r="AB181" s="13">
        <v>7</v>
      </c>
      <c r="AC181" s="13">
        <v>7</v>
      </c>
      <c r="AD181" s="3"/>
      <c r="AE181" s="3"/>
      <c r="AF181" s="13">
        <v>5</v>
      </c>
      <c r="AG181" s="13">
        <v>3</v>
      </c>
      <c r="AH181" s="14">
        <f>AVERAGE(F181:AG181)</f>
        <v>6.5</v>
      </c>
      <c r="AI181" s="14">
        <v>6.5</v>
      </c>
      <c r="AJ181" s="14">
        <f>RANK(AI181,AI1:AI303)</f>
        <v>182</v>
      </c>
      <c r="AK181" s="3"/>
      <c r="AL181" s="13">
        <f>AVERAGE(F181,G181)</f>
        <v>6.5</v>
      </c>
      <c r="AM181" s="13">
        <f>RANK(AL181,AL1:AL303)</f>
        <v>170</v>
      </c>
      <c r="AN181" s="3"/>
      <c r="AO181" s="3"/>
      <c r="AP181" s="3"/>
      <c r="AQ181" s="3"/>
      <c r="AR181" s="3"/>
      <c r="AS181" s="3"/>
      <c r="AT181" s="13">
        <f>AVERAGE(L181,M181)</f>
        <v>8</v>
      </c>
      <c r="AU181" s="13">
        <f>RANK(AT181,AT1:AT303)</f>
        <v>22</v>
      </c>
      <c r="AV181" s="3"/>
      <c r="AW181" s="3"/>
      <c r="AX181" s="3"/>
      <c r="AY181" s="3"/>
      <c r="AZ181" s="3"/>
      <c r="BA181" s="3"/>
      <c r="BB181" s="3"/>
      <c r="BC181" s="13">
        <f>AVERAGE(T181,U181)</f>
        <v>6</v>
      </c>
      <c r="BD181" s="13">
        <f>RANK(BC181,BC1:BC303)</f>
        <v>132</v>
      </c>
      <c r="BE181" s="3"/>
      <c r="BF181" s="3"/>
      <c r="BG181" s="3"/>
      <c r="BH181" s="3"/>
      <c r="BI181" s="3"/>
      <c r="BJ181" s="3"/>
      <c r="BK181" s="3"/>
      <c r="BL181" s="13">
        <f>AVERAGE(Z181,AA181)</f>
        <v>7.5</v>
      </c>
      <c r="BM181" s="13">
        <f>RANK(BL181,BL1:BL303)</f>
        <v>38</v>
      </c>
      <c r="BN181" s="13">
        <f>AVERAGE(AB181,AC181)</f>
        <v>7</v>
      </c>
      <c r="BO181" s="13">
        <f>RANK(BN181,BN1:BN303)</f>
        <v>87</v>
      </c>
      <c r="BP181" s="3"/>
      <c r="BQ181" s="3"/>
      <c r="BR181" s="3"/>
      <c r="BS181" s="3"/>
      <c r="BT181" s="13">
        <f>AVERAGE(AF181,AG181)</f>
        <v>4</v>
      </c>
      <c r="BU181" s="13">
        <f>RANK(BT181,BT1:BT303)</f>
        <v>110</v>
      </c>
      <c r="BV181" s="15">
        <f>(SUM(G181,I181,K181,M181,O181,Q181,S181,U181,W181,Y181,AA181,AC181,AE181,AG181)-SUM(F181,H181,J181,L181,N181,P181,R181,T181,V181,X181,Z181,AB181,AD181,AF181))/6</f>
        <v>0</v>
      </c>
    </row>
    <row r="182" ht="13.65" customHeight="1">
      <c r="A182" s="3"/>
      <c r="B182" s="12">
        <v>41426</v>
      </c>
      <c r="C182" t="s" s="2">
        <v>362</v>
      </c>
      <c r="D182" t="s" s="6">
        <v>363</v>
      </c>
      <c r="E182" t="s" s="6">
        <v>8</v>
      </c>
      <c r="F182" s="13">
        <v>7</v>
      </c>
      <c r="G182" s="13">
        <v>9</v>
      </c>
      <c r="H182" s="13">
        <v>9</v>
      </c>
      <c r="I182" s="13">
        <v>9</v>
      </c>
      <c r="J182" s="3"/>
      <c r="K182" s="3"/>
      <c r="L182" s="3"/>
      <c r="M182" s="3"/>
      <c r="N182" s="3"/>
      <c r="O182" s="3"/>
      <c r="P182" s="3"/>
      <c r="Q182" s="3"/>
      <c r="R182" s="13">
        <v>9</v>
      </c>
      <c r="S182" s="13">
        <v>9</v>
      </c>
      <c r="T182" s="13">
        <v>8</v>
      </c>
      <c r="U182" s="13">
        <v>9</v>
      </c>
      <c r="V182" s="3"/>
      <c r="W182" s="3"/>
      <c r="X182" s="13">
        <v>6</v>
      </c>
      <c r="Y182" s="13">
        <v>8</v>
      </c>
      <c r="Z182" s="13">
        <v>7</v>
      </c>
      <c r="AA182" s="13">
        <v>8</v>
      </c>
      <c r="AB182" s="13">
        <v>6</v>
      </c>
      <c r="AC182" s="13">
        <v>7</v>
      </c>
      <c r="AD182" s="3"/>
      <c r="AE182" s="3"/>
      <c r="AF182" s="13">
        <v>9</v>
      </c>
      <c r="AG182" s="13">
        <v>9</v>
      </c>
      <c r="AH182" s="14">
        <f>AVERAGE(F182:AG182)</f>
        <v>8.0625</v>
      </c>
      <c r="AI182" s="14">
        <v>8.16666666666667</v>
      </c>
      <c r="AJ182" s="14">
        <f>RANK(AI182,AI1:AI303)</f>
        <v>12</v>
      </c>
      <c r="AK182" s="3"/>
      <c r="AL182" s="13">
        <f>AVERAGE(F182,G182)</f>
        <v>8</v>
      </c>
      <c r="AM182" s="13">
        <f>RANK(AL182,AL1:AL303)</f>
        <v>34</v>
      </c>
      <c r="AN182" s="3"/>
      <c r="AO182" s="13">
        <f>AVERAGE(H182,I182)</f>
        <v>9</v>
      </c>
      <c r="AP182" s="13">
        <f>RANK(AO182,AO1:AO303)</f>
        <v>4</v>
      </c>
      <c r="AQ182" s="3"/>
      <c r="AR182" s="3"/>
      <c r="AS182" s="3"/>
      <c r="AT182" s="3"/>
      <c r="AU182" s="3"/>
      <c r="AV182" s="3"/>
      <c r="AW182" s="3"/>
      <c r="AX182" s="3"/>
      <c r="AY182" s="3"/>
      <c r="AZ182" s="13">
        <f>AVERAGE(R182,S182)</f>
        <v>9</v>
      </c>
      <c r="BA182" s="13">
        <f>RANK(AZ182,AZ1:AZ303)</f>
        <v>5</v>
      </c>
      <c r="BB182" s="3"/>
      <c r="BC182" s="13">
        <f>AVERAGE(T182,U182)</f>
        <v>8.5</v>
      </c>
      <c r="BD182" s="13">
        <f>RANK(BC182,BC1:BC303)</f>
        <v>9</v>
      </c>
      <c r="BE182" s="3"/>
      <c r="BF182" s="3"/>
      <c r="BG182" s="3"/>
      <c r="BH182" s="3"/>
      <c r="BI182" s="13">
        <f>AVERAGE(X182,Y182)</f>
        <v>7</v>
      </c>
      <c r="BJ182" s="13">
        <f>RANK(BI182,BI1:BI303)</f>
        <v>48</v>
      </c>
      <c r="BK182" s="3"/>
      <c r="BL182" s="13">
        <f>AVERAGE(Z182,AA182)</f>
        <v>7.5</v>
      </c>
      <c r="BM182" s="13">
        <f>RANK(BL182,BL1:BL303)</f>
        <v>38</v>
      </c>
      <c r="BN182" s="13">
        <f>AVERAGE(AB182,AC182)</f>
        <v>6.5</v>
      </c>
      <c r="BO182" s="13">
        <f>RANK(BN182,BN1:BN303)</f>
        <v>125</v>
      </c>
      <c r="BP182" s="3"/>
      <c r="BQ182" s="3"/>
      <c r="BR182" s="3"/>
      <c r="BS182" s="3"/>
      <c r="BT182" s="13">
        <f>AVERAGE(AF182,AG182)</f>
        <v>9</v>
      </c>
      <c r="BU182" s="13">
        <f>RANK(BT182,BT1:BT303)</f>
        <v>5</v>
      </c>
      <c r="BV182" s="15">
        <f>(SUM(G182,I182,K182,M182,O182,Q182,S182,U182,W182,Y182,AA182,AC182,AE182,AG182)-SUM(F182,H182,J182,L182,N182,P182,R182,T182,V182,X182,Z182,AB182,AD182,AF182))/8</f>
        <v>0.875</v>
      </c>
    </row>
    <row r="183" ht="13.65" customHeight="1">
      <c r="A183" s="3"/>
      <c r="B183" s="12">
        <v>41456</v>
      </c>
      <c r="C183" t="s" s="2">
        <v>364</v>
      </c>
      <c r="D183" t="s" s="6">
        <v>365</v>
      </c>
      <c r="E183" t="s" s="6">
        <v>2</v>
      </c>
      <c r="F183" s="13">
        <v>8</v>
      </c>
      <c r="G183" s="13">
        <v>8</v>
      </c>
      <c r="H183" s="13">
        <v>6</v>
      </c>
      <c r="I183" s="13">
        <v>6</v>
      </c>
      <c r="J183" s="3"/>
      <c r="K183" s="3"/>
      <c r="L183" s="13">
        <v>5</v>
      </c>
      <c r="M183" s="13">
        <v>5</v>
      </c>
      <c r="N183" s="3"/>
      <c r="O183" s="3"/>
      <c r="P183" s="13">
        <v>6</v>
      </c>
      <c r="Q183" s="13">
        <v>6</v>
      </c>
      <c r="R183" s="13">
        <v>2</v>
      </c>
      <c r="S183" s="13">
        <v>2</v>
      </c>
      <c r="T183" s="13">
        <v>4</v>
      </c>
      <c r="U183" s="13">
        <v>4</v>
      </c>
      <c r="V183" s="3"/>
      <c r="W183" s="3"/>
      <c r="X183" s="3"/>
      <c r="Y183" s="3"/>
      <c r="Z183" s="13">
        <v>6</v>
      </c>
      <c r="AA183" s="13">
        <v>6</v>
      </c>
      <c r="AB183" s="13">
        <v>6</v>
      </c>
      <c r="AC183" s="13">
        <v>7</v>
      </c>
      <c r="AD183" s="3"/>
      <c r="AE183" s="3"/>
      <c r="AF183" s="13">
        <v>7</v>
      </c>
      <c r="AG183" s="13">
        <v>7</v>
      </c>
      <c r="AH183" s="14">
        <f>AVERAGE(F183:AG183)</f>
        <v>5.61111111111111</v>
      </c>
      <c r="AI183" s="14">
        <v>5.61111111111111</v>
      </c>
      <c r="AJ183" s="14">
        <f>RANK(AI183,AI1:AI303)</f>
        <v>258</v>
      </c>
      <c r="AK183" s="3"/>
      <c r="AL183" s="13">
        <f>AVERAGE(F183,G183)</f>
        <v>8</v>
      </c>
      <c r="AM183" s="13">
        <f>RANK(AL183,AL1:AL303)</f>
        <v>34</v>
      </c>
      <c r="AN183" s="3"/>
      <c r="AO183" s="13">
        <f>AVERAGE(H183,I183)</f>
        <v>6</v>
      </c>
      <c r="AP183" s="13">
        <f>RANK(AO183,AO1:AO303)</f>
        <v>156</v>
      </c>
      <c r="AQ183" s="3"/>
      <c r="AR183" s="3"/>
      <c r="AS183" s="3"/>
      <c r="AT183" s="13">
        <f>AVERAGE(L183,M183)</f>
        <v>5</v>
      </c>
      <c r="AU183" s="13">
        <f>RANK(AT183,AT1:AT303)</f>
        <v>182</v>
      </c>
      <c r="AV183" s="3"/>
      <c r="AW183" s="13">
        <f>AVERAGE(P183,Q183)</f>
        <v>6</v>
      </c>
      <c r="AX183" s="13">
        <f>RANK(AW183,AW1:AW303)</f>
        <v>192</v>
      </c>
      <c r="AY183" s="3"/>
      <c r="AZ183" s="13">
        <f>AVERAGE(R183,S183)</f>
        <v>2</v>
      </c>
      <c r="BA183" s="13">
        <f>RANK(AZ183,AZ1:AZ303)</f>
        <v>202</v>
      </c>
      <c r="BB183" s="3"/>
      <c r="BC183" s="13">
        <f>AVERAGE(T183,U183)</f>
        <v>4</v>
      </c>
      <c r="BD183" s="13">
        <f>RANK(BC183,BC1:BC303)</f>
        <v>259</v>
      </c>
      <c r="BE183" s="3"/>
      <c r="BF183" s="3"/>
      <c r="BG183" s="3"/>
      <c r="BH183" s="3"/>
      <c r="BI183" s="3"/>
      <c r="BJ183" s="3"/>
      <c r="BK183" s="3"/>
      <c r="BL183" s="13">
        <f>AVERAGE(Z183,AA183)</f>
        <v>6</v>
      </c>
      <c r="BM183" s="13">
        <f>RANK(BL183,BL1:BL303)</f>
        <v>73</v>
      </c>
      <c r="BN183" s="13">
        <f>AVERAGE(AB183,AC183)</f>
        <v>6.5</v>
      </c>
      <c r="BO183" s="13">
        <f>RANK(BN183,BN1:BN303)</f>
        <v>125</v>
      </c>
      <c r="BP183" s="3"/>
      <c r="BQ183" s="3"/>
      <c r="BR183" s="3"/>
      <c r="BS183" s="3"/>
      <c r="BT183" s="13">
        <f>AVERAGE(AF183,AG183)</f>
        <v>7</v>
      </c>
      <c r="BU183" s="13">
        <f>RANK(BT183,BT1:BT303)</f>
        <v>51</v>
      </c>
      <c r="BV183" s="15">
        <f>(SUM(G183,I183,K183,M183,O183,Q183,S183,U183,W183,Y183,AA183,AC183,AE183,AG183)-SUM(F183,H183,J183,L183,N183,P183,R183,T183,V183,X183,Z183,AB183,AD183,AF183))/9</f>
        <v>0.111111111111111</v>
      </c>
    </row>
    <row r="184" ht="13.65" customHeight="1">
      <c r="A184" s="3"/>
      <c r="B184" s="12">
        <v>41487</v>
      </c>
      <c r="C184" t="s" s="2">
        <v>366</v>
      </c>
      <c r="D184" t="s" s="6">
        <v>367</v>
      </c>
      <c r="E184" t="s" s="6">
        <v>7</v>
      </c>
      <c r="F184" s="13">
        <v>6</v>
      </c>
      <c r="G184" s="13">
        <v>5</v>
      </c>
      <c r="H184" s="13">
        <v>3</v>
      </c>
      <c r="I184" s="13">
        <v>5</v>
      </c>
      <c r="J184" s="3"/>
      <c r="K184" s="3"/>
      <c r="L184" s="13">
        <v>4</v>
      </c>
      <c r="M184" s="13">
        <v>3</v>
      </c>
      <c r="N184" s="3"/>
      <c r="O184" s="3"/>
      <c r="P184" s="13">
        <v>8</v>
      </c>
      <c r="Q184" s="13">
        <v>8</v>
      </c>
      <c r="R184" s="13">
        <v>7</v>
      </c>
      <c r="S184" s="13">
        <v>6</v>
      </c>
      <c r="T184" s="13">
        <v>4</v>
      </c>
      <c r="U184" s="13">
        <v>4</v>
      </c>
      <c r="V184" s="3"/>
      <c r="W184" s="3"/>
      <c r="X184" s="13">
        <v>6</v>
      </c>
      <c r="Y184" s="13">
        <v>6</v>
      </c>
      <c r="Z184" s="13">
        <v>6</v>
      </c>
      <c r="AA184" s="13">
        <v>5</v>
      </c>
      <c r="AB184" s="13">
        <v>3</v>
      </c>
      <c r="AC184" s="13">
        <v>5</v>
      </c>
      <c r="AD184" s="3"/>
      <c r="AE184" s="3"/>
      <c r="AF184" s="13">
        <v>7</v>
      </c>
      <c r="AG184" s="13">
        <v>8</v>
      </c>
      <c r="AH184" s="14">
        <f>AVERAGE(F184:AG184)</f>
        <v>5.45</v>
      </c>
      <c r="AI184" s="14">
        <v>5.375</v>
      </c>
      <c r="AJ184" s="14">
        <f>RANK(AI184,AI1:AI303)</f>
        <v>267</v>
      </c>
      <c r="AK184" s="3"/>
      <c r="AL184" s="13">
        <f>AVERAGE(F184,G184)</f>
        <v>5.5</v>
      </c>
      <c r="AM184" s="13">
        <f>RANK(AL184,AL1:AL303)</f>
        <v>231</v>
      </c>
      <c r="AN184" s="3"/>
      <c r="AO184" s="13">
        <f>AVERAGE(H184,I184)</f>
        <v>4</v>
      </c>
      <c r="AP184" s="13">
        <f>RANK(AO184,AO1:AO303)</f>
        <v>244</v>
      </c>
      <c r="AQ184" s="3"/>
      <c r="AR184" s="3"/>
      <c r="AS184" s="3"/>
      <c r="AT184" s="13">
        <f>AVERAGE(L184,M184)</f>
        <v>3.5</v>
      </c>
      <c r="AU184" s="13">
        <f>RANK(AT184,AT1:AT303)</f>
        <v>218</v>
      </c>
      <c r="AV184" s="3"/>
      <c r="AW184" s="13">
        <f>AVERAGE(P184,Q184)</f>
        <v>8</v>
      </c>
      <c r="AX184" s="13">
        <f>RANK(AW184,AW1:AW303)</f>
        <v>32</v>
      </c>
      <c r="AY184" s="3"/>
      <c r="AZ184" s="13">
        <f>AVERAGE(R184,S184)</f>
        <v>6.5</v>
      </c>
      <c r="BA184" s="13">
        <f>RANK(AZ184,AZ1:AZ303)</f>
        <v>113</v>
      </c>
      <c r="BB184" s="3"/>
      <c r="BC184" s="13">
        <f>AVERAGE(T184,U184)</f>
        <v>4</v>
      </c>
      <c r="BD184" s="13">
        <f>RANK(BC184,BC1:BC303)</f>
        <v>259</v>
      </c>
      <c r="BE184" s="3"/>
      <c r="BF184" s="3"/>
      <c r="BG184" s="3"/>
      <c r="BH184" s="3"/>
      <c r="BI184" s="13">
        <f>AVERAGE(X184,Y184)</f>
        <v>6</v>
      </c>
      <c r="BJ184" s="13">
        <f>RANK(BI184,BI1:BI303)</f>
        <v>78</v>
      </c>
      <c r="BK184" s="3"/>
      <c r="BL184" s="13">
        <f>AVERAGE(Z184,AA184)</f>
        <v>5.5</v>
      </c>
      <c r="BM184" s="13">
        <f>RANK(BL184,BL1:BL303)</f>
        <v>82</v>
      </c>
      <c r="BN184" s="13">
        <f>AVERAGE(AB184,AC184)</f>
        <v>4</v>
      </c>
      <c r="BO184" s="13">
        <f>RANK(BN184,BN1:BN303)</f>
        <v>228</v>
      </c>
      <c r="BP184" s="3"/>
      <c r="BQ184" s="3"/>
      <c r="BR184" s="3"/>
      <c r="BS184" s="3"/>
      <c r="BT184" s="13">
        <f>AVERAGE(AF184,AG184)</f>
        <v>7.5</v>
      </c>
      <c r="BU184" s="13">
        <f>RANK(BT184,BT1:BT303)</f>
        <v>32</v>
      </c>
      <c r="BV184" s="15">
        <f>(SUM(G184,I184,K184,M184,O184,Q184,S184,U184,W184,Y184,AA184,AC184,AE184,AG184)-SUM(F184,H184,J184,L184,N184,P184,R184,T184,V184,X184,Z184,AB184,AD184,AF184))/10</f>
        <v>0.1</v>
      </c>
    </row>
    <row r="185" ht="13.65" customHeight="1">
      <c r="A185" s="3"/>
      <c r="B185" s="12">
        <v>41518</v>
      </c>
      <c r="C185" t="s" s="2">
        <v>368</v>
      </c>
      <c r="D185" t="s" s="6">
        <v>369</v>
      </c>
      <c r="E185" t="s" s="6">
        <v>14</v>
      </c>
      <c r="F185" s="13">
        <v>6</v>
      </c>
      <c r="G185" s="13">
        <v>6</v>
      </c>
      <c r="H185" s="3"/>
      <c r="I185" s="3"/>
      <c r="J185" s="3"/>
      <c r="K185" s="3"/>
      <c r="L185" s="13">
        <v>4</v>
      </c>
      <c r="M185" s="13">
        <v>4</v>
      </c>
      <c r="N185" s="3"/>
      <c r="O185" s="3"/>
      <c r="P185" s="13">
        <v>5</v>
      </c>
      <c r="Q185" s="13">
        <v>5</v>
      </c>
      <c r="R185" s="13">
        <v>5</v>
      </c>
      <c r="S185" s="13">
        <v>4</v>
      </c>
      <c r="T185" s="13">
        <v>4</v>
      </c>
      <c r="U185" s="13">
        <v>4</v>
      </c>
      <c r="V185" s="3"/>
      <c r="W185" s="3"/>
      <c r="X185" s="3"/>
      <c r="Y185" s="3"/>
      <c r="Z185" s="3"/>
      <c r="AA185" s="3"/>
      <c r="AB185" s="13">
        <v>7</v>
      </c>
      <c r="AC185" s="13">
        <v>7</v>
      </c>
      <c r="AD185" s="3"/>
      <c r="AE185" s="3"/>
      <c r="AF185" s="13">
        <v>7</v>
      </c>
      <c r="AG185" s="13">
        <v>7</v>
      </c>
      <c r="AH185" s="14">
        <f>AVERAGE(F185:AG185)</f>
        <v>5.35714285714286</v>
      </c>
      <c r="AI185" s="14">
        <v>5.3</v>
      </c>
      <c r="AJ185" s="14">
        <f>RANK(AI185,AI1:AI303)</f>
        <v>270</v>
      </c>
      <c r="AK185" s="3"/>
      <c r="AL185" s="13">
        <f>AVERAGE(F185,G185)</f>
        <v>6</v>
      </c>
      <c r="AM185" s="13">
        <f>RANK(AL185,AL1:AL303)</f>
        <v>199</v>
      </c>
      <c r="AN185" s="3"/>
      <c r="AO185" s="3"/>
      <c r="AP185" s="3"/>
      <c r="AQ185" s="3"/>
      <c r="AR185" s="3"/>
      <c r="AS185" s="3"/>
      <c r="AT185" s="13">
        <f>AVERAGE(L185,M185)</f>
        <v>4</v>
      </c>
      <c r="AU185" s="13">
        <f>RANK(AT185,AT1:AT303)</f>
        <v>209</v>
      </c>
      <c r="AV185" s="3"/>
      <c r="AW185" s="13">
        <f>AVERAGE(P185,Q185)</f>
        <v>5</v>
      </c>
      <c r="AX185" s="13">
        <f>RANK(AW185,AW1:AW303)</f>
        <v>218</v>
      </c>
      <c r="AY185" s="3"/>
      <c r="AZ185" s="13">
        <f>AVERAGE(R185,S185)</f>
        <v>4.5</v>
      </c>
      <c r="BA185" s="13">
        <f>RANK(AZ185,AZ1:AZ303)</f>
        <v>182</v>
      </c>
      <c r="BB185" s="3"/>
      <c r="BC185" s="13">
        <f>AVERAGE(T185,U185)</f>
        <v>4</v>
      </c>
      <c r="BD185" s="13">
        <f>RANK(BC185,BC1:BC303)</f>
        <v>259</v>
      </c>
      <c r="BE185" s="3"/>
      <c r="BF185" s="3"/>
      <c r="BG185" s="3"/>
      <c r="BH185" s="3"/>
      <c r="BI185" s="3"/>
      <c r="BJ185" s="3"/>
      <c r="BK185" s="3"/>
      <c r="BL185" s="3"/>
      <c r="BM185" s="3"/>
      <c r="BN185" s="13">
        <f>AVERAGE(AB185,AC185)</f>
        <v>7</v>
      </c>
      <c r="BO185" s="13">
        <f>RANK(BN185,BN1:BN303)</f>
        <v>87</v>
      </c>
      <c r="BP185" s="3"/>
      <c r="BQ185" s="3"/>
      <c r="BR185" s="3"/>
      <c r="BS185" s="3"/>
      <c r="BT185" s="13">
        <f>AVERAGE(AF185,AG185)</f>
        <v>7</v>
      </c>
      <c r="BU185" s="13">
        <f>RANK(BT185,BT1:BT303)</f>
        <v>51</v>
      </c>
      <c r="BV185" s="15">
        <f>(SUM(G185,I185,K185,M185,O185,Q185,S185,U185,W185,Y185,AA185,AC185,AE185,AG185)-SUM(F185,H185,J185,L185,N185,P185,R185,T185,V185,X185,Z185,AB185,AD185,AF185))/7</f>
        <v>-0.142857142857143</v>
      </c>
    </row>
    <row r="186" ht="13.65" customHeight="1">
      <c r="A186" s="3"/>
      <c r="B186" s="12">
        <v>41548</v>
      </c>
      <c r="C186" t="s" s="2">
        <v>370</v>
      </c>
      <c r="D186" t="s" s="6">
        <v>371</v>
      </c>
      <c r="E186" t="s" s="6">
        <v>11</v>
      </c>
      <c r="F186" s="13">
        <v>6</v>
      </c>
      <c r="G186" s="13">
        <v>7</v>
      </c>
      <c r="H186" s="13">
        <v>8</v>
      </c>
      <c r="I186" s="13">
        <v>8</v>
      </c>
      <c r="J186" s="3"/>
      <c r="K186" s="3"/>
      <c r="L186" s="13">
        <v>8</v>
      </c>
      <c r="M186" s="13">
        <v>8</v>
      </c>
      <c r="N186" s="3"/>
      <c r="O186" s="3"/>
      <c r="P186" s="3"/>
      <c r="Q186" s="3"/>
      <c r="R186" s="13">
        <v>8</v>
      </c>
      <c r="S186" s="13">
        <v>8</v>
      </c>
      <c r="T186" s="13">
        <v>6</v>
      </c>
      <c r="U186" s="13">
        <v>6</v>
      </c>
      <c r="V186" s="3"/>
      <c r="W186" s="3"/>
      <c r="X186" s="3"/>
      <c r="Y186" s="3"/>
      <c r="Z186" s="13">
        <v>8</v>
      </c>
      <c r="AA186" s="13">
        <v>9</v>
      </c>
      <c r="AB186" s="13">
        <v>6</v>
      </c>
      <c r="AC186" s="13">
        <v>6</v>
      </c>
      <c r="AD186" s="3"/>
      <c r="AE186" s="3"/>
      <c r="AF186" s="13">
        <v>7</v>
      </c>
      <c r="AG186" s="13">
        <v>8</v>
      </c>
      <c r="AH186" s="14">
        <f>AVERAGE(F186:AG186)</f>
        <v>7.3125</v>
      </c>
      <c r="AI186" s="14">
        <v>7.33333333333333</v>
      </c>
      <c r="AJ186" s="14">
        <f>RANK(AI186,AI1:AI303)</f>
        <v>70</v>
      </c>
      <c r="AK186" s="3"/>
      <c r="AL186" s="13">
        <f>AVERAGE(F186,G186)</f>
        <v>6.5</v>
      </c>
      <c r="AM186" s="13">
        <f>RANK(AL186,AL1:AL303)</f>
        <v>170</v>
      </c>
      <c r="AN186" s="3"/>
      <c r="AO186" s="13">
        <f>AVERAGE(H186,I186)</f>
        <v>8</v>
      </c>
      <c r="AP186" s="13">
        <f>RANK(AO186,AO1:AO303)</f>
        <v>24</v>
      </c>
      <c r="AQ186" s="3"/>
      <c r="AR186" s="3"/>
      <c r="AS186" s="3"/>
      <c r="AT186" s="13">
        <f>AVERAGE(L186,M186)</f>
        <v>8</v>
      </c>
      <c r="AU186" s="13">
        <f>RANK(AT186,AT1:AT303)</f>
        <v>22</v>
      </c>
      <c r="AV186" s="3"/>
      <c r="AW186" s="3"/>
      <c r="AX186" s="3"/>
      <c r="AY186" s="3"/>
      <c r="AZ186" s="13">
        <f>AVERAGE(R186,S186)</f>
        <v>8</v>
      </c>
      <c r="BA186" s="13">
        <f>RANK(AZ186,AZ1:AZ303)</f>
        <v>19</v>
      </c>
      <c r="BB186" s="3"/>
      <c r="BC186" s="13">
        <f>AVERAGE(T186,U186)</f>
        <v>6</v>
      </c>
      <c r="BD186" s="13">
        <f>RANK(BC186,BC1:BC303)</f>
        <v>132</v>
      </c>
      <c r="BE186" s="3"/>
      <c r="BF186" s="3"/>
      <c r="BG186" s="3"/>
      <c r="BH186" s="3"/>
      <c r="BI186" s="3"/>
      <c r="BJ186" s="3"/>
      <c r="BK186" s="3"/>
      <c r="BL186" s="13">
        <f>AVERAGE(Z186,AA186)</f>
        <v>8.5</v>
      </c>
      <c r="BM186" s="13">
        <f>RANK(BL186,BL1:BL303)</f>
        <v>8</v>
      </c>
      <c r="BN186" s="13">
        <f>AVERAGE(AB186,AC186)</f>
        <v>6</v>
      </c>
      <c r="BO186" s="13">
        <f>RANK(BN186,BN1:BN303)</f>
        <v>158</v>
      </c>
      <c r="BP186" s="3"/>
      <c r="BQ186" s="3"/>
      <c r="BR186" s="3"/>
      <c r="BS186" s="3"/>
      <c r="BT186" s="13">
        <f>AVERAGE(AF186,AG186)</f>
        <v>7.5</v>
      </c>
      <c r="BU186" s="13">
        <f>RANK(BT186,BT1:BT303)</f>
        <v>32</v>
      </c>
      <c r="BV186" s="15">
        <f>(SUM(G186,I186,K186,M186,O186,Q186,S186,U186,W186,Y186,AA186,AC186,AE186,AG186)-SUM(F186,H186,J186,L186,N186,P186,R186,T186,V186,X186,Z186,AB186,AD186,AF186))/8</f>
        <v>0.375</v>
      </c>
    </row>
    <row r="187" ht="13.65" customHeight="1">
      <c r="A187" s="3"/>
      <c r="B187" s="12">
        <v>41579</v>
      </c>
      <c r="C187" t="s" s="2">
        <v>372</v>
      </c>
      <c r="D187" t="s" s="6">
        <v>373</v>
      </c>
      <c r="E187" t="s" s="6">
        <v>6</v>
      </c>
      <c r="F187" s="13">
        <v>8</v>
      </c>
      <c r="G187" s="13">
        <v>9</v>
      </c>
      <c r="H187" s="13">
        <v>9</v>
      </c>
      <c r="I187" s="13">
        <v>9</v>
      </c>
      <c r="J187" s="3"/>
      <c r="K187" s="3"/>
      <c r="L187" s="13">
        <v>8</v>
      </c>
      <c r="M187" s="13">
        <v>8</v>
      </c>
      <c r="N187" s="3"/>
      <c r="O187" s="3"/>
      <c r="P187" s="13">
        <v>8</v>
      </c>
      <c r="Q187" s="13">
        <v>9</v>
      </c>
      <c r="R187" s="13">
        <v>7</v>
      </c>
      <c r="S187" s="13">
        <v>8</v>
      </c>
      <c r="T187" s="13">
        <v>8</v>
      </c>
      <c r="U187" s="13">
        <v>9</v>
      </c>
      <c r="V187" s="3"/>
      <c r="W187" s="3"/>
      <c r="X187" s="3"/>
      <c r="Y187" s="3"/>
      <c r="Z187" s="13">
        <v>7</v>
      </c>
      <c r="AA187" s="13">
        <v>9</v>
      </c>
      <c r="AB187" s="13">
        <v>9</v>
      </c>
      <c r="AC187" s="13">
        <v>10</v>
      </c>
      <c r="AD187" s="3"/>
      <c r="AE187" s="3"/>
      <c r="AF187" s="13">
        <v>7</v>
      </c>
      <c r="AG187" s="13">
        <v>9</v>
      </c>
      <c r="AH187" s="14">
        <f>AVERAGE(F187:AG187)</f>
        <v>8.388888888888889</v>
      </c>
      <c r="AI187" s="14">
        <v>8.357142857142859</v>
      </c>
      <c r="AJ187" s="14">
        <f>RANK(AI187,AI1:AI303)</f>
        <v>6</v>
      </c>
      <c r="AK187" s="3"/>
      <c r="AL187" s="13">
        <f>AVERAGE(F187,G187)</f>
        <v>8.5</v>
      </c>
      <c r="AM187" s="13">
        <f>RANK(AL187,AL1:AL303)</f>
        <v>16</v>
      </c>
      <c r="AN187" s="3"/>
      <c r="AO187" s="13">
        <f>AVERAGE(H187,I187)</f>
        <v>9</v>
      </c>
      <c r="AP187" s="13">
        <f>RANK(AO187,AO1:AO303)</f>
        <v>4</v>
      </c>
      <c r="AQ187" s="3"/>
      <c r="AR187" s="3"/>
      <c r="AS187" s="3"/>
      <c r="AT187" s="13">
        <f>AVERAGE(L187,M187)</f>
        <v>8</v>
      </c>
      <c r="AU187" s="13">
        <f>RANK(AT187,AT1:AT303)</f>
        <v>22</v>
      </c>
      <c r="AV187" s="3"/>
      <c r="AW187" s="13">
        <f>AVERAGE(P187,Q187)</f>
        <v>8.5</v>
      </c>
      <c r="AX187" s="13">
        <f>RANK(AW187,AW1:AW303)</f>
        <v>18</v>
      </c>
      <c r="AY187" s="3"/>
      <c r="AZ187" s="13">
        <f>AVERAGE(R187,S187)</f>
        <v>7.5</v>
      </c>
      <c r="BA187" s="13">
        <f>RANK(AZ187,AZ1:AZ303)</f>
        <v>59</v>
      </c>
      <c r="BB187" s="3"/>
      <c r="BC187" s="13">
        <f>AVERAGE(T187,U187)</f>
        <v>8.5</v>
      </c>
      <c r="BD187" s="13">
        <f>RANK(BC187,BC1:BC303)</f>
        <v>9</v>
      </c>
      <c r="BE187" s="3"/>
      <c r="BF187" s="3"/>
      <c r="BG187" s="3"/>
      <c r="BH187" s="3"/>
      <c r="BI187" s="3"/>
      <c r="BJ187" s="3"/>
      <c r="BK187" s="3"/>
      <c r="BL187" s="13">
        <f>AVERAGE(Z187,AA187)</f>
        <v>8</v>
      </c>
      <c r="BM187" s="13">
        <f>RANK(BL187,BL1:BL303)</f>
        <v>20</v>
      </c>
      <c r="BN187" s="13">
        <f>AVERAGE(AB187,AC187)</f>
        <v>9.5</v>
      </c>
      <c r="BO187" s="13">
        <f>RANK(BN187,BN1:BN303)</f>
        <v>3</v>
      </c>
      <c r="BP187" s="3"/>
      <c r="BQ187" s="3"/>
      <c r="BR187" s="3"/>
      <c r="BS187" s="3"/>
      <c r="BT187" s="13">
        <f>AVERAGE(AF187,AG187)</f>
        <v>8</v>
      </c>
      <c r="BU187" s="13">
        <f>RANK(BT187,BT1:BT303)</f>
        <v>20</v>
      </c>
      <c r="BV187" s="15">
        <f>(SUM(G187,I187,K187,M187,O187,Q187,S187,U187,W187,Y187,AA187,AC187,AE187,AG187)-SUM(F187,H187,J187,L187,N187,P187,R187,T187,V187,X187,Z187,AB187,AD187,AF187))/9</f>
        <v>1</v>
      </c>
    </row>
    <row r="188" ht="13.65" customHeight="1">
      <c r="A188" s="3"/>
      <c r="B188" s="12">
        <v>41609</v>
      </c>
      <c r="C188" t="s" s="2">
        <v>374</v>
      </c>
      <c r="D188" t="s" s="6">
        <v>375</v>
      </c>
      <c r="E188" t="s" s="6">
        <v>12</v>
      </c>
      <c r="F188" s="13">
        <v>8</v>
      </c>
      <c r="G188" s="13">
        <v>8</v>
      </c>
      <c r="H188" s="13">
        <v>7</v>
      </c>
      <c r="I188" s="13">
        <v>7</v>
      </c>
      <c r="J188" s="3"/>
      <c r="K188" s="3"/>
      <c r="L188" s="13">
        <v>7</v>
      </c>
      <c r="M188" s="13">
        <v>7</v>
      </c>
      <c r="N188" s="3"/>
      <c r="O188" s="3"/>
      <c r="P188" s="13">
        <v>7</v>
      </c>
      <c r="Q188" s="13">
        <v>7</v>
      </c>
      <c r="R188" s="13">
        <v>8</v>
      </c>
      <c r="S188" s="13">
        <v>8</v>
      </c>
      <c r="T188" s="13">
        <v>5</v>
      </c>
      <c r="U188" s="13">
        <v>5</v>
      </c>
      <c r="V188" s="3"/>
      <c r="W188" s="3"/>
      <c r="X188" s="3"/>
      <c r="Y188" s="3"/>
      <c r="Z188" s="13">
        <v>8</v>
      </c>
      <c r="AA188" s="13">
        <v>8</v>
      </c>
      <c r="AB188" s="13">
        <v>8</v>
      </c>
      <c r="AC188" s="13">
        <v>8</v>
      </c>
      <c r="AD188" s="3"/>
      <c r="AE188" s="3"/>
      <c r="AF188" s="3"/>
      <c r="AG188" s="3"/>
      <c r="AH188" s="14">
        <f>AVERAGE(F188:AG188)</f>
        <v>7.25</v>
      </c>
      <c r="AI188" s="14">
        <v>7.5</v>
      </c>
      <c r="AJ188" s="14">
        <f>RANK(AI188,AI1:AI303)</f>
        <v>56</v>
      </c>
      <c r="AK188" s="3"/>
      <c r="AL188" s="13">
        <f>AVERAGE(F188,G188)</f>
        <v>8</v>
      </c>
      <c r="AM188" s="13">
        <f>RANK(AL188,AL1:AL303)</f>
        <v>34</v>
      </c>
      <c r="AN188" s="3"/>
      <c r="AO188" s="13">
        <f>AVERAGE(H188,I188)</f>
        <v>7</v>
      </c>
      <c r="AP188" s="13">
        <f>RANK(AO188,AO1:AO303)</f>
        <v>76</v>
      </c>
      <c r="AQ188" s="3"/>
      <c r="AR188" s="3"/>
      <c r="AS188" s="3"/>
      <c r="AT188" s="13">
        <f>AVERAGE(L188,M188)</f>
        <v>7</v>
      </c>
      <c r="AU188" s="13">
        <f>RANK(AT188,AT1:AT303)</f>
        <v>79</v>
      </c>
      <c r="AV188" s="3"/>
      <c r="AW188" s="13">
        <f>AVERAGE(P188,Q188)</f>
        <v>7</v>
      </c>
      <c r="AX188" s="13">
        <f>RANK(AW188,AW1:AW303)</f>
        <v>123</v>
      </c>
      <c r="AY188" s="3"/>
      <c r="AZ188" s="13">
        <f>AVERAGE(R188,S188)</f>
        <v>8</v>
      </c>
      <c r="BA188" s="13">
        <f>RANK(AZ188,AZ1:AZ303)</f>
        <v>19</v>
      </c>
      <c r="BB188" s="3"/>
      <c r="BC188" s="13">
        <f>AVERAGE(T188,U188)</f>
        <v>5</v>
      </c>
      <c r="BD188" s="13">
        <f>RANK(BC188,BC1:BC303)</f>
        <v>210</v>
      </c>
      <c r="BE188" s="3"/>
      <c r="BF188" s="3"/>
      <c r="BG188" s="3"/>
      <c r="BH188" s="3"/>
      <c r="BI188" s="3"/>
      <c r="BJ188" s="3"/>
      <c r="BK188" s="3"/>
      <c r="BL188" s="13">
        <f>AVERAGE(Z188,AA188)</f>
        <v>8</v>
      </c>
      <c r="BM188" s="13">
        <f>RANK(BL188,BL1:BL303)</f>
        <v>20</v>
      </c>
      <c r="BN188" s="13">
        <f>AVERAGE(AB188,AC188)</f>
        <v>8</v>
      </c>
      <c r="BO188" s="13">
        <f>RANK(BN188,BN1:BN303)</f>
        <v>25</v>
      </c>
      <c r="BP188" s="3"/>
      <c r="BQ188" s="3"/>
      <c r="BR188" s="3"/>
      <c r="BS188" s="3"/>
      <c r="BT188" s="3"/>
      <c r="BU188" s="3"/>
      <c r="BV188" s="15">
        <f>(SUM(G188,I188,K188,M188,O188,Q188,S188,U188,W188,Y188,AA188,AC188,AE188,AG188)-SUM(F188,H188,J188,L188,N188,P188,R188,T188,V188,X188,Z188,AB188,AD188,AF188))/8</f>
        <v>0</v>
      </c>
    </row>
    <row r="189" ht="13.65" customHeight="1">
      <c r="A189" s="3"/>
      <c r="B189" s="12">
        <v>41640</v>
      </c>
      <c r="C189" t="s" s="2">
        <v>376</v>
      </c>
      <c r="D189" t="s" s="6">
        <v>377</v>
      </c>
      <c r="E189" t="s" s="6">
        <v>3</v>
      </c>
      <c r="F189" s="13">
        <v>7</v>
      </c>
      <c r="G189" s="13">
        <v>7</v>
      </c>
      <c r="H189" s="13">
        <v>8</v>
      </c>
      <c r="I189" s="13">
        <v>8</v>
      </c>
      <c r="J189" s="3"/>
      <c r="K189" s="3"/>
      <c r="L189" s="13">
        <v>7</v>
      </c>
      <c r="M189" s="13">
        <v>7</v>
      </c>
      <c r="N189" s="3"/>
      <c r="O189" s="3"/>
      <c r="P189" s="3"/>
      <c r="Q189" s="3"/>
      <c r="R189" s="13">
        <v>7</v>
      </c>
      <c r="S189" s="13">
        <v>8</v>
      </c>
      <c r="T189" s="13">
        <v>8</v>
      </c>
      <c r="U189" s="13">
        <v>8</v>
      </c>
      <c r="V189" s="3"/>
      <c r="W189" s="3"/>
      <c r="X189" s="13">
        <v>7</v>
      </c>
      <c r="Y189" s="13">
        <v>7</v>
      </c>
      <c r="Z189" s="3"/>
      <c r="AA189" s="3"/>
      <c r="AB189" s="13">
        <v>6</v>
      </c>
      <c r="AC189" s="13">
        <v>8</v>
      </c>
      <c r="AD189" s="3"/>
      <c r="AE189" s="3"/>
      <c r="AF189" s="13">
        <v>6</v>
      </c>
      <c r="AG189" s="13">
        <v>7</v>
      </c>
      <c r="AH189" s="14">
        <f>AVERAGE(F189:AG189)</f>
        <v>7.25</v>
      </c>
      <c r="AI189" s="14">
        <v>7.25</v>
      </c>
      <c r="AJ189" s="14">
        <f>RANK(AI189,AI1:AI303)</f>
        <v>81</v>
      </c>
      <c r="AK189" s="3"/>
      <c r="AL189" s="13">
        <f>AVERAGE(F189,G189)</f>
        <v>7</v>
      </c>
      <c r="AM189" s="13">
        <f>RANK(AL189,AL1:AL303)</f>
        <v>116</v>
      </c>
      <c r="AN189" s="3"/>
      <c r="AO189" s="13">
        <f>AVERAGE(H189,I189)</f>
        <v>8</v>
      </c>
      <c r="AP189" s="13">
        <f>RANK(AO189,AO1:AO303)</f>
        <v>24</v>
      </c>
      <c r="AQ189" s="3"/>
      <c r="AR189" s="3"/>
      <c r="AS189" s="3"/>
      <c r="AT189" s="13">
        <f>AVERAGE(L189,M189)</f>
        <v>7</v>
      </c>
      <c r="AU189" s="13">
        <f>RANK(AT189,AT1:AT303)</f>
        <v>79</v>
      </c>
      <c r="AV189" s="3"/>
      <c r="AW189" s="3"/>
      <c r="AX189" s="3"/>
      <c r="AY189" s="3"/>
      <c r="AZ189" s="13">
        <f>AVERAGE(R189,S189)</f>
        <v>7.5</v>
      </c>
      <c r="BA189" s="13">
        <f>RANK(AZ189,AZ1:AZ303)</f>
        <v>59</v>
      </c>
      <c r="BB189" s="3"/>
      <c r="BC189" s="13">
        <f>AVERAGE(T189,U189)</f>
        <v>8</v>
      </c>
      <c r="BD189" s="13">
        <f>RANK(BC189,BC1:BC303)</f>
        <v>24</v>
      </c>
      <c r="BE189" s="3"/>
      <c r="BF189" s="3"/>
      <c r="BG189" s="3"/>
      <c r="BH189" s="3"/>
      <c r="BI189" s="13">
        <f>AVERAGE(X189,Y189)</f>
        <v>7</v>
      </c>
      <c r="BJ189" s="13">
        <f>RANK(BI189,BI1:BI303)</f>
        <v>48</v>
      </c>
      <c r="BK189" s="3"/>
      <c r="BL189" s="3"/>
      <c r="BM189" s="3"/>
      <c r="BN189" s="13">
        <f>AVERAGE(AB189,AC189)</f>
        <v>7</v>
      </c>
      <c r="BO189" s="13">
        <f>RANK(BN189,BN1:BN303)</f>
        <v>87</v>
      </c>
      <c r="BP189" s="3"/>
      <c r="BQ189" s="3"/>
      <c r="BR189" s="3"/>
      <c r="BS189" s="3"/>
      <c r="BT189" s="13">
        <f>AVERAGE(AF189,AG189)</f>
        <v>6.5</v>
      </c>
      <c r="BU189" s="13">
        <f>RANK(BT189,BT1:BT303)</f>
        <v>75</v>
      </c>
      <c r="BV189" s="15">
        <f>(SUM(G189,I189,K189,M189,O189,Q189,S189,U189,W189,Y189,AA189,AC189,AE189,AG189)-SUM(F189,H189,J189,L189,N189,P189,R189,T189,V189,X189,Z189,AB189,AD189,AF189))/8</f>
        <v>0.5</v>
      </c>
    </row>
    <row r="190" ht="13.65" customHeight="1">
      <c r="A190" s="3"/>
      <c r="B190" s="12">
        <v>41684</v>
      </c>
      <c r="C190" t="s" s="2">
        <v>378</v>
      </c>
      <c r="D190" t="s" s="6">
        <v>379</v>
      </c>
      <c r="E190" t="s" s="6">
        <v>8</v>
      </c>
      <c r="F190" s="13">
        <v>6</v>
      </c>
      <c r="G190" s="13">
        <v>6</v>
      </c>
      <c r="H190" s="13">
        <v>6</v>
      </c>
      <c r="I190" s="13">
        <v>7</v>
      </c>
      <c r="J190" s="3"/>
      <c r="K190" s="3"/>
      <c r="L190" s="13">
        <v>8</v>
      </c>
      <c r="M190" s="13">
        <v>8</v>
      </c>
      <c r="N190" s="3"/>
      <c r="O190" s="3"/>
      <c r="P190" s="3"/>
      <c r="Q190" s="3"/>
      <c r="R190" s="13">
        <v>6</v>
      </c>
      <c r="S190" s="13">
        <v>6</v>
      </c>
      <c r="T190" s="13">
        <v>8</v>
      </c>
      <c r="U190" s="13">
        <v>8</v>
      </c>
      <c r="V190" s="3"/>
      <c r="W190" s="3"/>
      <c r="X190" s="3"/>
      <c r="Y190" s="3"/>
      <c r="Z190" s="3"/>
      <c r="AA190" s="3"/>
      <c r="AB190" s="13">
        <v>7</v>
      </c>
      <c r="AC190" s="13">
        <v>7</v>
      </c>
      <c r="AD190" s="3"/>
      <c r="AE190" s="3"/>
      <c r="AF190" s="13">
        <v>6</v>
      </c>
      <c r="AG190" s="13">
        <v>7</v>
      </c>
      <c r="AH190" s="14">
        <f>AVERAGE(F190:AG190)</f>
        <v>6.85714285714286</v>
      </c>
      <c r="AI190" s="14">
        <v>6.8</v>
      </c>
      <c r="AJ190" s="14">
        <f>RANK(AI190,AI1:AI303)</f>
        <v>153</v>
      </c>
      <c r="AK190" s="3"/>
      <c r="AL190" s="13">
        <f>AVERAGE(F190,G190)</f>
        <v>6</v>
      </c>
      <c r="AM190" s="13">
        <f>RANK(AL190,AL1:AL303)</f>
        <v>199</v>
      </c>
      <c r="AN190" s="3"/>
      <c r="AO190" s="13">
        <f>AVERAGE(H190,I190)</f>
        <v>6.5</v>
      </c>
      <c r="AP190" s="13">
        <f>RANK(AO190,AO1:AO303)</f>
        <v>137</v>
      </c>
      <c r="AQ190" s="3"/>
      <c r="AR190" s="3"/>
      <c r="AS190" s="3"/>
      <c r="AT190" s="13">
        <f>AVERAGE(L190,M190)</f>
        <v>8</v>
      </c>
      <c r="AU190" s="13">
        <f>RANK(AT190,AT1:AT303)</f>
        <v>22</v>
      </c>
      <c r="AV190" s="3"/>
      <c r="AW190" s="3"/>
      <c r="AX190" s="3"/>
      <c r="AY190" s="3"/>
      <c r="AZ190" s="13">
        <f>AVERAGE(R190,S190)</f>
        <v>6</v>
      </c>
      <c r="BA190" s="13">
        <f>RANK(AZ190,AZ1:AZ303)</f>
        <v>129</v>
      </c>
      <c r="BB190" s="3"/>
      <c r="BC190" s="13">
        <f>AVERAGE(T190,U190)</f>
        <v>8</v>
      </c>
      <c r="BD190" s="13">
        <f>RANK(BC190,BC1:BC303)</f>
        <v>24</v>
      </c>
      <c r="BE190" s="3"/>
      <c r="BF190" s="3"/>
      <c r="BG190" s="3"/>
      <c r="BH190" s="3"/>
      <c r="BI190" s="3"/>
      <c r="BJ190" s="3"/>
      <c r="BK190" s="3"/>
      <c r="BL190" s="3"/>
      <c r="BM190" s="3"/>
      <c r="BN190" s="13">
        <f>AVERAGE(AB190,AC190)</f>
        <v>7</v>
      </c>
      <c r="BO190" s="13">
        <f>RANK(BN190,BN1:BN303)</f>
        <v>87</v>
      </c>
      <c r="BP190" s="3"/>
      <c r="BQ190" s="3"/>
      <c r="BR190" s="3"/>
      <c r="BS190" s="3"/>
      <c r="BT190" s="13">
        <f>AVERAGE(AF190,AG190)</f>
        <v>6.5</v>
      </c>
      <c r="BU190" s="13">
        <f>RANK(BT190,BT1:BT303)</f>
        <v>75</v>
      </c>
      <c r="BV190" s="15">
        <f>(SUM(G190,I190,K190,M190,O190,Q190,S190,U190,W190,Y190,AA190,AC190,AE190,AG190)-SUM(F190,H190,J190,L190,N190,P190,R190,T190,V190,X190,Z190,AB190,AD190,AF190))/7</f>
        <v>0.285714285714286</v>
      </c>
    </row>
    <row r="191" ht="13.65" customHeight="1">
      <c r="A191" s="3"/>
      <c r="B191" s="12">
        <v>41712</v>
      </c>
      <c r="C191" t="s" s="2">
        <v>380</v>
      </c>
      <c r="D191" t="s" s="6">
        <v>381</v>
      </c>
      <c r="E191" t="s" s="6">
        <v>5</v>
      </c>
      <c r="F191" s="13">
        <v>7</v>
      </c>
      <c r="G191" s="13">
        <v>7</v>
      </c>
      <c r="H191" s="13">
        <v>5</v>
      </c>
      <c r="I191" s="13">
        <v>5</v>
      </c>
      <c r="J191" s="3"/>
      <c r="K191" s="3"/>
      <c r="L191" s="13">
        <v>8</v>
      </c>
      <c r="M191" s="13">
        <v>8</v>
      </c>
      <c r="N191" s="3"/>
      <c r="O191" s="3"/>
      <c r="P191" s="13">
        <v>8</v>
      </c>
      <c r="Q191" s="13">
        <v>8</v>
      </c>
      <c r="R191" s="13">
        <v>8</v>
      </c>
      <c r="S191" s="13">
        <v>8</v>
      </c>
      <c r="T191" s="13">
        <v>6</v>
      </c>
      <c r="U191" s="13">
        <v>6</v>
      </c>
      <c r="V191" s="3"/>
      <c r="W191" s="3"/>
      <c r="X191" s="3"/>
      <c r="Y191" s="3"/>
      <c r="Z191" s="13">
        <v>6</v>
      </c>
      <c r="AA191" s="13">
        <v>6</v>
      </c>
      <c r="AB191" s="13">
        <v>6</v>
      </c>
      <c r="AC191" s="13">
        <v>7</v>
      </c>
      <c r="AD191" s="3"/>
      <c r="AE191" s="3"/>
      <c r="AF191" s="13">
        <v>7</v>
      </c>
      <c r="AG191" s="13">
        <v>7</v>
      </c>
      <c r="AH191" s="14">
        <f>AVERAGE(F191:AG191)</f>
        <v>6.83333333333333</v>
      </c>
      <c r="AI191" s="14">
        <v>6.83333333333333</v>
      </c>
      <c r="AJ191" s="14">
        <f>RANK(AI191,AI1:AI303)</f>
        <v>147</v>
      </c>
      <c r="AK191" s="3"/>
      <c r="AL191" s="13">
        <f>AVERAGE(F191,G191)</f>
        <v>7</v>
      </c>
      <c r="AM191" s="13">
        <f>RANK(AL191,AL1:AL303)</f>
        <v>116</v>
      </c>
      <c r="AN191" s="3"/>
      <c r="AO191" s="13">
        <f>AVERAGE(H191,I191)</f>
        <v>5</v>
      </c>
      <c r="AP191" s="13">
        <f>RANK(AO191,AO1:AO303)</f>
        <v>218</v>
      </c>
      <c r="AQ191" s="3"/>
      <c r="AR191" s="3"/>
      <c r="AS191" s="3"/>
      <c r="AT191" s="13">
        <f>AVERAGE(L191,M191)</f>
        <v>8</v>
      </c>
      <c r="AU191" s="13">
        <f>RANK(AT191,AT1:AT303)</f>
        <v>22</v>
      </c>
      <c r="AV191" s="3"/>
      <c r="AW191" s="13">
        <f>AVERAGE(P191,Q191)</f>
        <v>8</v>
      </c>
      <c r="AX191" s="13">
        <f>RANK(AW191,AW1:AW303)</f>
        <v>32</v>
      </c>
      <c r="AY191" s="3"/>
      <c r="AZ191" s="13">
        <f>AVERAGE(R191,S191)</f>
        <v>8</v>
      </c>
      <c r="BA191" s="13">
        <f>RANK(AZ191,AZ1:AZ303)</f>
        <v>19</v>
      </c>
      <c r="BB191" s="3"/>
      <c r="BC191" s="13">
        <f>AVERAGE(T191,U191)</f>
        <v>6</v>
      </c>
      <c r="BD191" s="13">
        <f>RANK(BC191,BC1:BC303)</f>
        <v>132</v>
      </c>
      <c r="BE191" s="3"/>
      <c r="BF191" s="3"/>
      <c r="BG191" s="3"/>
      <c r="BH191" s="3"/>
      <c r="BI191" s="3"/>
      <c r="BJ191" s="3"/>
      <c r="BK191" s="3"/>
      <c r="BL191" s="13">
        <f>AVERAGE(Z191,AA191)</f>
        <v>6</v>
      </c>
      <c r="BM191" s="13">
        <f>RANK(BL191,BL1:BL303)</f>
        <v>73</v>
      </c>
      <c r="BN191" s="13">
        <f>AVERAGE(AB191,AC191)</f>
        <v>6.5</v>
      </c>
      <c r="BO191" s="13">
        <f>RANK(BN191,BN1:BN303)</f>
        <v>125</v>
      </c>
      <c r="BP191" s="3"/>
      <c r="BQ191" s="3"/>
      <c r="BR191" s="3"/>
      <c r="BS191" s="3"/>
      <c r="BT191" s="13">
        <f>AVERAGE(AF191,AG191)</f>
        <v>7</v>
      </c>
      <c r="BU191" s="13">
        <f>RANK(BT191,BT1:BT303)</f>
        <v>51</v>
      </c>
      <c r="BV191" s="15">
        <f>(SUM(G191,I191,K191,M191,O191,Q191,S191,U191,W191,Y191,AA191,AC191,AE191,AG191)-SUM(F191,H191,J191,L191,N191,P191,R191,T191,V191,X191,Z191,AB191,AD191,AF191))/9</f>
        <v>0.111111111111111</v>
      </c>
    </row>
    <row r="192" ht="13.65" customHeight="1">
      <c r="A192" s="3"/>
      <c r="B192" s="12">
        <v>41760</v>
      </c>
      <c r="C192" t="s" s="2">
        <v>382</v>
      </c>
      <c r="D192" t="s" s="6">
        <v>383</v>
      </c>
      <c r="E192" t="s" s="6">
        <v>2</v>
      </c>
      <c r="F192" s="13">
        <v>8</v>
      </c>
      <c r="G192" s="13">
        <v>10</v>
      </c>
      <c r="H192" s="3"/>
      <c r="I192" s="3"/>
      <c r="J192" s="3"/>
      <c r="K192" s="3"/>
      <c r="L192" s="13">
        <v>7</v>
      </c>
      <c r="M192" s="13">
        <v>7</v>
      </c>
      <c r="N192" s="3"/>
      <c r="O192" s="3"/>
      <c r="P192" s="3"/>
      <c r="Q192" s="3"/>
      <c r="R192" s="3"/>
      <c r="S192" s="3"/>
      <c r="T192" s="13">
        <v>6</v>
      </c>
      <c r="U192" s="13">
        <v>6</v>
      </c>
      <c r="V192" s="3"/>
      <c r="W192" s="3"/>
      <c r="X192" s="13">
        <v>6</v>
      </c>
      <c r="Y192" s="13">
        <v>6</v>
      </c>
      <c r="Z192" s="13">
        <v>5</v>
      </c>
      <c r="AA192" s="13">
        <v>6</v>
      </c>
      <c r="AB192" s="13">
        <v>6</v>
      </c>
      <c r="AC192" s="13">
        <v>6</v>
      </c>
      <c r="AD192" s="3"/>
      <c r="AE192" s="3"/>
      <c r="AF192" s="13">
        <v>7</v>
      </c>
      <c r="AG192" s="13">
        <v>8</v>
      </c>
      <c r="AH192" s="14">
        <f>AVERAGE(F192:AG192)</f>
        <v>6.71428571428571</v>
      </c>
      <c r="AI192" s="14">
        <v>6.5</v>
      </c>
      <c r="AJ192" s="14">
        <f>RANK(AI192,AI1:AI303)</f>
        <v>182</v>
      </c>
      <c r="AK192" s="3"/>
      <c r="AL192" s="13">
        <f>AVERAGE(F192,G192)</f>
        <v>9</v>
      </c>
      <c r="AM192" s="13">
        <f>RANK(AL192,AL1:AL303)</f>
        <v>4</v>
      </c>
      <c r="AN192" s="3"/>
      <c r="AO192" s="3"/>
      <c r="AP192" s="3"/>
      <c r="AQ192" s="3"/>
      <c r="AR192" s="3"/>
      <c r="AS192" s="3"/>
      <c r="AT192" s="13">
        <f>AVERAGE(L192,M192)</f>
        <v>7</v>
      </c>
      <c r="AU192" s="13">
        <f>RANK(AT192,AT1:AT303)</f>
        <v>79</v>
      </c>
      <c r="AV192" s="3"/>
      <c r="AW192" s="3"/>
      <c r="AX192" s="3"/>
      <c r="AY192" s="3"/>
      <c r="AZ192" s="3"/>
      <c r="BA192" s="3"/>
      <c r="BB192" s="3"/>
      <c r="BC192" s="13">
        <f>AVERAGE(T192,U192)</f>
        <v>6</v>
      </c>
      <c r="BD192" s="13">
        <f>RANK(BC192,BC1:BC303)</f>
        <v>132</v>
      </c>
      <c r="BE192" s="3"/>
      <c r="BF192" s="3"/>
      <c r="BG192" s="3"/>
      <c r="BH192" s="3"/>
      <c r="BI192" s="13">
        <f>AVERAGE(X192,Y192)</f>
        <v>6</v>
      </c>
      <c r="BJ192" s="13">
        <f>RANK(BI192,BI1:BI303)</f>
        <v>78</v>
      </c>
      <c r="BK192" s="3"/>
      <c r="BL192" s="13">
        <f>AVERAGE(Z192,AA192)</f>
        <v>5.5</v>
      </c>
      <c r="BM192" s="13">
        <f>RANK(BL192,BL1:BL303)</f>
        <v>82</v>
      </c>
      <c r="BN192" s="13">
        <f>AVERAGE(AB192,AC192)</f>
        <v>6</v>
      </c>
      <c r="BO192" s="13">
        <f>RANK(BN192,BN1:BN303)</f>
        <v>158</v>
      </c>
      <c r="BP192" s="3"/>
      <c r="BQ192" s="3"/>
      <c r="BR192" s="3"/>
      <c r="BS192" s="3"/>
      <c r="BT192" s="13">
        <f>AVERAGE(AF192,AG192)</f>
        <v>7.5</v>
      </c>
      <c r="BU192" s="13">
        <f>RANK(BT192,BT1:BT303)</f>
        <v>32</v>
      </c>
      <c r="BV192" s="15">
        <f>(SUM(G192,I192,K192,M192,O192,Q192,S192,U192,W192,Y192,AA192,AC192,AE192,AG192)-SUM(F192,H192,J192,L192,N192,P192,R192,T192,V192,X192,Z192,AB192,AD192,AF192))/7</f>
        <v>0.571428571428571</v>
      </c>
    </row>
    <row r="193" ht="13.65" customHeight="1">
      <c r="A193" s="3"/>
      <c r="B193" s="12">
        <v>41791</v>
      </c>
      <c r="C193" t="s" s="2">
        <v>384</v>
      </c>
      <c r="D193" t="s" s="6">
        <v>385</v>
      </c>
      <c r="E193" t="s" s="6">
        <v>7</v>
      </c>
      <c r="F193" s="3"/>
      <c r="G193" s="3"/>
      <c r="H193" s="13">
        <v>5</v>
      </c>
      <c r="I193" s="13">
        <v>5</v>
      </c>
      <c r="J193" s="3"/>
      <c r="K193" s="3"/>
      <c r="L193" s="13">
        <v>5</v>
      </c>
      <c r="M193" s="13">
        <v>6</v>
      </c>
      <c r="N193" s="3"/>
      <c r="O193" s="3"/>
      <c r="P193" s="3"/>
      <c r="Q193" s="3"/>
      <c r="R193" s="13">
        <v>6</v>
      </c>
      <c r="S193" s="13">
        <v>6</v>
      </c>
      <c r="T193" s="13">
        <v>5</v>
      </c>
      <c r="U193" s="13">
        <v>5</v>
      </c>
      <c r="V193" s="13">
        <v>7</v>
      </c>
      <c r="W193" s="13">
        <v>7</v>
      </c>
      <c r="X193" s="13">
        <v>6</v>
      </c>
      <c r="Y193" s="13">
        <v>6</v>
      </c>
      <c r="Z193" s="3"/>
      <c r="AA193" s="3"/>
      <c r="AB193" s="13">
        <v>6</v>
      </c>
      <c r="AC193" s="13">
        <v>6</v>
      </c>
      <c r="AD193" s="3"/>
      <c r="AE193" s="3"/>
      <c r="AF193" s="13">
        <v>7</v>
      </c>
      <c r="AG193" s="13">
        <v>6</v>
      </c>
      <c r="AH193" s="14">
        <f>AVERAGE(F193:AG193)</f>
        <v>5.875</v>
      </c>
      <c r="AI193" s="14">
        <v>5.83333333333333</v>
      </c>
      <c r="AJ193" s="14">
        <f>RANK(AI193,AI1:AI303)</f>
        <v>247</v>
      </c>
      <c r="AK193" s="3"/>
      <c r="AL193" s="3"/>
      <c r="AM193" s="3"/>
      <c r="AN193" s="3"/>
      <c r="AO193" s="13">
        <f>AVERAGE(H193,I193)</f>
        <v>5</v>
      </c>
      <c r="AP193" s="13">
        <f>RANK(AO193,AO1:AO303)</f>
        <v>218</v>
      </c>
      <c r="AQ193" s="3"/>
      <c r="AR193" s="3"/>
      <c r="AS193" s="3"/>
      <c r="AT193" s="13">
        <f>AVERAGE(L193,M193)</f>
        <v>5.5</v>
      </c>
      <c r="AU193" s="13">
        <f>RANK(AT193,AT1:AT303)</f>
        <v>171</v>
      </c>
      <c r="AV193" s="3"/>
      <c r="AW193" s="3"/>
      <c r="AX193" s="3"/>
      <c r="AY193" s="3"/>
      <c r="AZ193" s="13">
        <f>AVERAGE(R193,S193)</f>
        <v>6</v>
      </c>
      <c r="BA193" s="13">
        <f>RANK(AZ193,AZ1:AZ303)</f>
        <v>129</v>
      </c>
      <c r="BB193" s="3"/>
      <c r="BC193" s="13">
        <f>AVERAGE(T193,U193)</f>
        <v>5</v>
      </c>
      <c r="BD193" s="13">
        <f>RANK(BC193,BC1:BC303)</f>
        <v>210</v>
      </c>
      <c r="BE193" s="3"/>
      <c r="BF193" s="13">
        <f>AVERAGE(V193,W193)</f>
        <v>7</v>
      </c>
      <c r="BG193" s="13">
        <f>RANK(BF193,BF1:BF303)</f>
        <v>45</v>
      </c>
      <c r="BH193" s="3"/>
      <c r="BI193" s="13">
        <f>AVERAGE(X193,Y193)</f>
        <v>6</v>
      </c>
      <c r="BJ193" s="13">
        <f>RANK(BI193,BI1:BI303)</f>
        <v>78</v>
      </c>
      <c r="BK193" s="3"/>
      <c r="BL193" s="3"/>
      <c r="BM193" s="3"/>
      <c r="BN193" s="13">
        <f>AVERAGE(AB193,AC193)</f>
        <v>6</v>
      </c>
      <c r="BO193" s="13">
        <f>RANK(BN193,BN1:BN303)</f>
        <v>158</v>
      </c>
      <c r="BP193" s="3"/>
      <c r="BQ193" s="3"/>
      <c r="BR193" s="3"/>
      <c r="BS193" s="3"/>
      <c r="BT193" s="13">
        <f>AVERAGE(AF193,AG193)</f>
        <v>6.5</v>
      </c>
      <c r="BU193" s="13">
        <f>RANK(BT193,BT1:BT303)</f>
        <v>75</v>
      </c>
      <c r="BV193" s="15">
        <f>(SUM(G193,I193,K193,M193,O193,Q193,S193,U193,W193,Y193,AA193,AC193,AE193,AG193)-SUM(F193,H193,J193,L193,N193,P193,R193,T193,V193,X193,Z193,AB193,AD193,AF193))/8</f>
        <v>0</v>
      </c>
    </row>
    <row r="194" ht="13.65" customHeight="1">
      <c r="A194" s="3"/>
      <c r="B194" s="12">
        <v>41821</v>
      </c>
      <c r="C194" t="s" s="2">
        <v>386</v>
      </c>
      <c r="D194" t="s" s="6">
        <v>387</v>
      </c>
      <c r="E194" t="s" s="6">
        <v>14</v>
      </c>
      <c r="F194" s="13">
        <v>5</v>
      </c>
      <c r="G194" s="13">
        <v>5</v>
      </c>
      <c r="H194" s="13">
        <v>6</v>
      </c>
      <c r="I194" s="13">
        <v>6</v>
      </c>
      <c r="J194" s="3"/>
      <c r="K194" s="3"/>
      <c r="L194" s="13">
        <v>5</v>
      </c>
      <c r="M194" s="13">
        <v>5</v>
      </c>
      <c r="N194" s="3"/>
      <c r="O194" s="3"/>
      <c r="P194" s="13">
        <v>6</v>
      </c>
      <c r="Q194" s="13">
        <v>7</v>
      </c>
      <c r="R194" s="13">
        <v>6</v>
      </c>
      <c r="S194" s="13">
        <v>5</v>
      </c>
      <c r="T194" s="13">
        <v>4</v>
      </c>
      <c r="U194" s="13">
        <v>4</v>
      </c>
      <c r="V194" s="13">
        <v>3</v>
      </c>
      <c r="W194" s="13">
        <v>4</v>
      </c>
      <c r="X194" s="13">
        <v>6</v>
      </c>
      <c r="Y194" s="13">
        <v>6</v>
      </c>
      <c r="Z194" s="3"/>
      <c r="AA194" s="3"/>
      <c r="AB194" s="3"/>
      <c r="AC194" s="3"/>
      <c r="AD194" s="3"/>
      <c r="AE194" s="3"/>
      <c r="AF194" s="13">
        <v>7</v>
      </c>
      <c r="AG194" s="13">
        <v>7</v>
      </c>
      <c r="AH194" s="14">
        <f>AVERAGE(F194:AG194)</f>
        <v>5.38888888888889</v>
      </c>
      <c r="AI194" s="14">
        <v>5.38888888888889</v>
      </c>
      <c r="AJ194" s="14">
        <f>RANK(AI194,AI1:AI303)</f>
        <v>266</v>
      </c>
      <c r="AK194" s="3"/>
      <c r="AL194" s="13">
        <f>AVERAGE(F194,G194)</f>
        <v>5</v>
      </c>
      <c r="AM194" s="13">
        <f>RANK(AL194,AL1:AL303)</f>
        <v>240</v>
      </c>
      <c r="AN194" s="3"/>
      <c r="AO194" s="13">
        <f>AVERAGE(H194,I194)</f>
        <v>6</v>
      </c>
      <c r="AP194" s="13">
        <f>RANK(AO194,AO1:AO303)</f>
        <v>156</v>
      </c>
      <c r="AQ194" s="3"/>
      <c r="AR194" s="3"/>
      <c r="AS194" s="3"/>
      <c r="AT194" s="13">
        <f>AVERAGE(L194,M194)</f>
        <v>5</v>
      </c>
      <c r="AU194" s="13">
        <f>RANK(AT194,AT1:AT303)</f>
        <v>182</v>
      </c>
      <c r="AV194" s="3"/>
      <c r="AW194" s="13">
        <f>AVERAGE(P194,Q194)</f>
        <v>6.5</v>
      </c>
      <c r="AX194" s="13">
        <f>RANK(AW194,AW1:AW303)</f>
        <v>172</v>
      </c>
      <c r="AY194" s="3"/>
      <c r="AZ194" s="13">
        <f>AVERAGE(R194,S194)</f>
        <v>5.5</v>
      </c>
      <c r="BA194" s="13">
        <f>RANK(AZ194,AZ1:AZ303)</f>
        <v>162</v>
      </c>
      <c r="BB194" s="3"/>
      <c r="BC194" s="13">
        <f>AVERAGE(T194,U194)</f>
        <v>4</v>
      </c>
      <c r="BD194" s="13">
        <f>RANK(BC194,BC1:BC303)</f>
        <v>259</v>
      </c>
      <c r="BE194" s="3"/>
      <c r="BF194" s="13">
        <f>AVERAGE(V194,W194)</f>
        <v>3.5</v>
      </c>
      <c r="BG194" s="13">
        <f>RANK(BF194,BF1:BF303)</f>
        <v>111</v>
      </c>
      <c r="BH194" s="3"/>
      <c r="BI194" s="13">
        <f>AVERAGE(X194,Y194)</f>
        <v>6</v>
      </c>
      <c r="BJ194" s="13">
        <f>RANK(BI194,BI1:BI303)</f>
        <v>78</v>
      </c>
      <c r="BK194" s="3"/>
      <c r="BL194" s="3"/>
      <c r="BM194" s="3"/>
      <c r="BN194" s="3"/>
      <c r="BO194" s="3"/>
      <c r="BP194" s="3"/>
      <c r="BQ194" s="3"/>
      <c r="BR194" s="3"/>
      <c r="BS194" s="3"/>
      <c r="BT194" s="13">
        <f>AVERAGE(AF194,AG194)</f>
        <v>7</v>
      </c>
      <c r="BU194" s="13">
        <f>RANK(BT194,BT1:BT303)</f>
        <v>51</v>
      </c>
      <c r="BV194" s="15">
        <f>(SUM(G194,I194,K194,M194,O194,Q194,S194,U194,W194,Y194,AA194,AC194,AE194,AG194)-SUM(F194,H194,J194,L194,N194,P194,R194,T194,V194,X194,Z194,AB194,AD194,AF194))/9</f>
        <v>0.111111111111111</v>
      </c>
    </row>
    <row r="195" ht="13.65" customHeight="1">
      <c r="A195" s="3"/>
      <c r="B195" s="12">
        <v>41852</v>
      </c>
      <c r="C195" t="s" s="2">
        <v>388</v>
      </c>
      <c r="D195" t="s" s="6">
        <v>389</v>
      </c>
      <c r="E195" t="s" s="6">
        <v>11</v>
      </c>
      <c r="F195" s="13">
        <v>8</v>
      </c>
      <c r="G195" s="13">
        <v>9</v>
      </c>
      <c r="H195" s="3"/>
      <c r="I195" s="3"/>
      <c r="J195" s="3"/>
      <c r="K195" s="3"/>
      <c r="L195" s="13">
        <v>8</v>
      </c>
      <c r="M195" s="13">
        <v>8</v>
      </c>
      <c r="N195" s="3"/>
      <c r="O195" s="3"/>
      <c r="P195" s="13">
        <v>8</v>
      </c>
      <c r="Q195" s="13">
        <v>8</v>
      </c>
      <c r="R195" s="3"/>
      <c r="S195" s="3"/>
      <c r="T195" s="13">
        <v>7</v>
      </c>
      <c r="U195" s="13">
        <v>8</v>
      </c>
      <c r="V195" s="13">
        <v>6</v>
      </c>
      <c r="W195" s="13">
        <v>7</v>
      </c>
      <c r="X195" s="13">
        <v>8</v>
      </c>
      <c r="Y195" s="13">
        <v>9</v>
      </c>
      <c r="Z195" s="13">
        <v>8</v>
      </c>
      <c r="AA195" s="13">
        <v>9</v>
      </c>
      <c r="AB195" s="3"/>
      <c r="AC195" s="3"/>
      <c r="AD195" s="3"/>
      <c r="AE195" s="3"/>
      <c r="AF195" s="13">
        <v>7</v>
      </c>
      <c r="AG195" s="13">
        <v>7</v>
      </c>
      <c r="AH195" s="14">
        <f>AVERAGE(F195:AG195)</f>
        <v>7.8125</v>
      </c>
      <c r="AI195" s="14">
        <v>7.91666666666667</v>
      </c>
      <c r="AJ195" s="14">
        <f>RANK(AI195,AI1:AI303)</f>
        <v>24</v>
      </c>
      <c r="AK195" s="3"/>
      <c r="AL195" s="13">
        <f>AVERAGE(F195,G195)</f>
        <v>8.5</v>
      </c>
      <c r="AM195" s="13">
        <f>RANK(AL195,AL1:AL303)</f>
        <v>16</v>
      </c>
      <c r="AN195" s="3"/>
      <c r="AO195" s="3"/>
      <c r="AP195" s="3"/>
      <c r="AQ195" s="3"/>
      <c r="AR195" s="3"/>
      <c r="AS195" s="3"/>
      <c r="AT195" s="13">
        <f>AVERAGE(L195,M195)</f>
        <v>8</v>
      </c>
      <c r="AU195" s="13">
        <f>RANK(AT195,AT1:AT303)</f>
        <v>22</v>
      </c>
      <c r="AV195" s="3"/>
      <c r="AW195" s="13">
        <f>AVERAGE(P195,Q195)</f>
        <v>8</v>
      </c>
      <c r="AX195" s="13">
        <f>RANK(AW195,AW1:AW303)</f>
        <v>32</v>
      </c>
      <c r="AY195" s="3"/>
      <c r="AZ195" s="3"/>
      <c r="BA195" s="3"/>
      <c r="BB195" s="3"/>
      <c r="BC195" s="13">
        <f>AVERAGE(T195,U195)</f>
        <v>7.5</v>
      </c>
      <c r="BD195" s="13">
        <f>RANK(BC195,BC1:BC303)</f>
        <v>47</v>
      </c>
      <c r="BE195" s="3"/>
      <c r="BF195" s="13">
        <f>AVERAGE(V195,W195)</f>
        <v>6.5</v>
      </c>
      <c r="BG195" s="13">
        <f>RANK(BF195,BF1:BF303)</f>
        <v>61</v>
      </c>
      <c r="BH195" s="3"/>
      <c r="BI195" s="13">
        <f>AVERAGE(X195,Y195)</f>
        <v>8.5</v>
      </c>
      <c r="BJ195" s="13">
        <f>RANK(BI195,BI1:BI303)</f>
        <v>13</v>
      </c>
      <c r="BK195" s="3"/>
      <c r="BL195" s="13">
        <f>AVERAGE(Z195,AA195)</f>
        <v>8.5</v>
      </c>
      <c r="BM195" s="13">
        <f>RANK(BL195,BL1:BL303)</f>
        <v>8</v>
      </c>
      <c r="BN195" s="3"/>
      <c r="BO195" s="3"/>
      <c r="BP195" s="3"/>
      <c r="BQ195" s="3"/>
      <c r="BR195" s="3"/>
      <c r="BS195" s="3"/>
      <c r="BT195" s="13">
        <f>AVERAGE(AF195,AG195)</f>
        <v>7</v>
      </c>
      <c r="BU195" s="13">
        <f>RANK(BT195,BT1:BT303)</f>
        <v>51</v>
      </c>
      <c r="BV195" s="15">
        <f>(SUM(G195,I195,K195,M195,O195,Q195,S195,U195,W195,Y195,AA195,AC195,AE195,AG195)-SUM(F195,H195,J195,L195,N195,P195,R195,T195,V195,X195,Z195,AB195,AD195,AF195))/8</f>
        <v>0.625</v>
      </c>
    </row>
    <row r="196" ht="13.65" customHeight="1">
      <c r="A196" s="3"/>
      <c r="B196" s="12">
        <v>41883</v>
      </c>
      <c r="C196" t="s" s="2">
        <v>390</v>
      </c>
      <c r="D196" t="s" s="6">
        <v>391</v>
      </c>
      <c r="E196" t="s" s="6">
        <v>6</v>
      </c>
      <c r="F196" s="13">
        <v>9</v>
      </c>
      <c r="G196" s="13">
        <v>9</v>
      </c>
      <c r="H196" s="13">
        <v>8</v>
      </c>
      <c r="I196" s="13">
        <v>7</v>
      </c>
      <c r="J196" s="3"/>
      <c r="K196" s="3"/>
      <c r="L196" s="13">
        <v>7</v>
      </c>
      <c r="M196" s="13">
        <v>7</v>
      </c>
      <c r="N196" s="3"/>
      <c r="O196" s="3"/>
      <c r="P196" s="13">
        <v>8</v>
      </c>
      <c r="Q196" s="13">
        <v>8</v>
      </c>
      <c r="R196" s="13">
        <v>6</v>
      </c>
      <c r="S196" s="13">
        <v>6</v>
      </c>
      <c r="T196" s="13">
        <v>8</v>
      </c>
      <c r="U196" s="13">
        <v>8</v>
      </c>
      <c r="V196" s="13">
        <v>5</v>
      </c>
      <c r="W196" s="13">
        <v>5</v>
      </c>
      <c r="X196" s="13">
        <v>6</v>
      </c>
      <c r="Y196" s="13">
        <v>6</v>
      </c>
      <c r="Z196" s="13">
        <v>8</v>
      </c>
      <c r="AA196" s="13">
        <v>8</v>
      </c>
      <c r="AB196" s="13">
        <v>6</v>
      </c>
      <c r="AC196" s="13">
        <v>7</v>
      </c>
      <c r="AD196" s="3"/>
      <c r="AE196" s="3"/>
      <c r="AF196" s="13">
        <v>8</v>
      </c>
      <c r="AG196" s="13">
        <v>9</v>
      </c>
      <c r="AH196" s="14">
        <f>AVERAGE(F196:AG196)</f>
        <v>7.22727272727273</v>
      </c>
      <c r="AI196" s="14">
        <v>7.22727272727273</v>
      </c>
      <c r="AJ196" s="14">
        <f>RANK(AI196,AI1:AI303)</f>
        <v>88</v>
      </c>
      <c r="AK196" s="3"/>
      <c r="AL196" s="13">
        <f>AVERAGE(F196,G196)</f>
        <v>9</v>
      </c>
      <c r="AM196" s="13">
        <f>RANK(AL196,AL1:AL303)</f>
        <v>4</v>
      </c>
      <c r="AN196" s="3"/>
      <c r="AO196" s="13">
        <f>AVERAGE(H196,I196)</f>
        <v>7.5</v>
      </c>
      <c r="AP196" s="13">
        <f>RANK(AO196,AO1:AO303)</f>
        <v>64</v>
      </c>
      <c r="AQ196" s="3"/>
      <c r="AR196" s="3"/>
      <c r="AS196" s="3"/>
      <c r="AT196" s="13">
        <f>AVERAGE(L196,M196)</f>
        <v>7</v>
      </c>
      <c r="AU196" s="13">
        <f>RANK(AT196,AT1:AT303)</f>
        <v>79</v>
      </c>
      <c r="AV196" s="3"/>
      <c r="AW196" s="13">
        <f>AVERAGE(P196,Q196)</f>
        <v>8</v>
      </c>
      <c r="AX196" s="13">
        <f>RANK(AW196,AW1:AW303)</f>
        <v>32</v>
      </c>
      <c r="AY196" s="3"/>
      <c r="AZ196" s="13">
        <f>AVERAGE(R196,S196)</f>
        <v>6</v>
      </c>
      <c r="BA196" s="13">
        <f>RANK(AZ196,AZ1:AZ303)</f>
        <v>129</v>
      </c>
      <c r="BB196" s="3"/>
      <c r="BC196" s="13">
        <f>AVERAGE(T196,U196)</f>
        <v>8</v>
      </c>
      <c r="BD196" s="13">
        <f>RANK(BC196,BC1:BC303)</f>
        <v>24</v>
      </c>
      <c r="BE196" s="3"/>
      <c r="BF196" s="13">
        <f>AVERAGE(V196,W196)</f>
        <v>5</v>
      </c>
      <c r="BG196" s="13">
        <f>RANK(BF196,BF1:BF303)</f>
        <v>94</v>
      </c>
      <c r="BH196" s="3"/>
      <c r="BI196" s="13">
        <f>AVERAGE(X196,Y196)</f>
        <v>6</v>
      </c>
      <c r="BJ196" s="13">
        <f>RANK(BI196,BI1:BI303)</f>
        <v>78</v>
      </c>
      <c r="BK196" s="3"/>
      <c r="BL196" s="13">
        <f>AVERAGE(Z196,AA196)</f>
        <v>8</v>
      </c>
      <c r="BM196" s="13">
        <f>RANK(BL196,BL1:BL303)</f>
        <v>20</v>
      </c>
      <c r="BN196" s="13">
        <f>AVERAGE(AB196,AC196)</f>
        <v>6.5</v>
      </c>
      <c r="BO196" s="13">
        <f>RANK(BN196,BN1:BN303)</f>
        <v>125</v>
      </c>
      <c r="BP196" s="3"/>
      <c r="BQ196" s="3"/>
      <c r="BR196" s="3"/>
      <c r="BS196" s="3"/>
      <c r="BT196" s="13">
        <f>AVERAGE(AF196,AG196)</f>
        <v>8.5</v>
      </c>
      <c r="BU196" s="13">
        <f>RANK(BT196,BT1:BT303)</f>
        <v>11</v>
      </c>
      <c r="BV196" s="15">
        <f>(SUM(G196,I196,K196,M196,O196,Q196,S196,U196,W196,Y196,AA196,AC196,AE196,AG196)-SUM(F196,H196,J196,L196,N196,P196,R196,T196,V196,X196,Z196,AB196,AD196,AF196))/11</f>
        <v>0.0909090909090909</v>
      </c>
    </row>
    <row r="197" ht="13.65" customHeight="1">
      <c r="A197" s="3"/>
      <c r="B197" s="12">
        <v>41913</v>
      </c>
      <c r="C197" t="s" s="2">
        <v>392</v>
      </c>
      <c r="D197" t="s" s="6">
        <v>237</v>
      </c>
      <c r="E197" t="s" s="6">
        <v>10</v>
      </c>
      <c r="F197" s="13">
        <v>7</v>
      </c>
      <c r="G197" s="13">
        <v>8</v>
      </c>
      <c r="H197" s="13">
        <v>6</v>
      </c>
      <c r="I197" s="13">
        <v>6</v>
      </c>
      <c r="J197" s="3"/>
      <c r="K197" s="3"/>
      <c r="L197" s="3"/>
      <c r="M197" s="3"/>
      <c r="N197" s="3"/>
      <c r="O197" s="3"/>
      <c r="P197" s="13">
        <v>7</v>
      </c>
      <c r="Q197" s="13">
        <v>8</v>
      </c>
      <c r="R197" s="13">
        <v>4</v>
      </c>
      <c r="S197" s="13">
        <v>4</v>
      </c>
      <c r="T197" s="13">
        <v>7</v>
      </c>
      <c r="U197" s="13">
        <v>8</v>
      </c>
      <c r="V197" s="3"/>
      <c r="W197" s="3"/>
      <c r="X197" s="13">
        <v>7</v>
      </c>
      <c r="Y197" s="13">
        <v>7</v>
      </c>
      <c r="Z197" s="3"/>
      <c r="AA197" s="3"/>
      <c r="AB197" s="13">
        <v>5</v>
      </c>
      <c r="AC197" s="13">
        <v>5</v>
      </c>
      <c r="AD197" s="3"/>
      <c r="AE197" s="3"/>
      <c r="AF197" s="13">
        <v>7</v>
      </c>
      <c r="AG197" s="13">
        <v>7</v>
      </c>
      <c r="AH197" s="14">
        <f>AVERAGE(F197:AG197)</f>
        <v>6.4375</v>
      </c>
      <c r="AI197" s="14">
        <v>6.66666666666667</v>
      </c>
      <c r="AJ197" s="14">
        <f>RANK(AI197,AI1:AI303)</f>
        <v>165</v>
      </c>
      <c r="AK197" s="3"/>
      <c r="AL197" s="13">
        <f>AVERAGE(F197,G197)</f>
        <v>7.5</v>
      </c>
      <c r="AM197" s="13">
        <f>RANK(AL197,AL1:AL303)</f>
        <v>81</v>
      </c>
      <c r="AN197" s="3"/>
      <c r="AO197" s="13">
        <f>AVERAGE(H197,I197)</f>
        <v>6</v>
      </c>
      <c r="AP197" s="13">
        <f>RANK(AO197,AO1:AO303)</f>
        <v>156</v>
      </c>
      <c r="AQ197" s="3"/>
      <c r="AR197" s="3"/>
      <c r="AS197" s="3"/>
      <c r="AT197" s="3"/>
      <c r="AU197" s="3"/>
      <c r="AV197" s="3"/>
      <c r="AW197" s="13">
        <f>AVERAGE(P197,Q197)</f>
        <v>7.5</v>
      </c>
      <c r="AX197" s="13">
        <f>RANK(AW197,AW1:AW303)</f>
        <v>95</v>
      </c>
      <c r="AY197" s="3"/>
      <c r="AZ197" s="13">
        <f>AVERAGE(R197,S197)</f>
        <v>4</v>
      </c>
      <c r="BA197" s="13">
        <f>RANK(AZ197,AZ1:AZ303)</f>
        <v>186</v>
      </c>
      <c r="BB197" s="3"/>
      <c r="BC197" s="13">
        <f>AVERAGE(T197,U197)</f>
        <v>7.5</v>
      </c>
      <c r="BD197" s="13">
        <f>RANK(BC197,BC1:BC303)</f>
        <v>47</v>
      </c>
      <c r="BE197" s="3"/>
      <c r="BF197" s="3"/>
      <c r="BG197" s="3"/>
      <c r="BH197" s="3"/>
      <c r="BI197" s="13">
        <f>AVERAGE(X197,Y197)</f>
        <v>7</v>
      </c>
      <c r="BJ197" s="13">
        <f>RANK(BI197,BI1:BI303)</f>
        <v>48</v>
      </c>
      <c r="BK197" s="3"/>
      <c r="BL197" s="3"/>
      <c r="BM197" s="3"/>
      <c r="BN197" s="13">
        <f>AVERAGE(AB197,AC197)</f>
        <v>5</v>
      </c>
      <c r="BO197" s="13">
        <f>RANK(BN197,BN1:BN303)</f>
        <v>213</v>
      </c>
      <c r="BP197" s="3"/>
      <c r="BQ197" s="3"/>
      <c r="BR197" s="3"/>
      <c r="BS197" s="3"/>
      <c r="BT197" s="13">
        <f>AVERAGE(AF197,AG197)</f>
        <v>7</v>
      </c>
      <c r="BU197" s="13">
        <f>RANK(BT197,BT1:BT303)</f>
        <v>51</v>
      </c>
      <c r="BV197" s="15">
        <f>(SUM(G197,I197,K197,M197,O197,Q197,S197,U197,W197,Y197,AA197,AC197,AE197,AG197)-SUM(F197,H197,J197,L197,N197,P197,R197,T197,V197,X197,Z197,AB197,AD197,AF197))/8</f>
        <v>0.375</v>
      </c>
    </row>
    <row r="198" ht="13.65" customHeight="1">
      <c r="A198" s="3"/>
      <c r="B198" s="12">
        <v>41987</v>
      </c>
      <c r="C198" t="s" s="2">
        <v>393</v>
      </c>
      <c r="D198" t="s" s="6">
        <v>394</v>
      </c>
      <c r="E198" t="s" s="6">
        <v>12</v>
      </c>
      <c r="F198" s="13">
        <v>6</v>
      </c>
      <c r="G198" s="13">
        <v>7</v>
      </c>
      <c r="H198" s="13">
        <v>7</v>
      </c>
      <c r="I198" s="13">
        <v>7</v>
      </c>
      <c r="J198" s="3"/>
      <c r="K198" s="3"/>
      <c r="L198" s="13">
        <v>8</v>
      </c>
      <c r="M198" s="13">
        <v>9</v>
      </c>
      <c r="N198" s="3"/>
      <c r="O198" s="3"/>
      <c r="P198" s="13">
        <v>6</v>
      </c>
      <c r="Q198" s="13">
        <v>7</v>
      </c>
      <c r="R198" s="13">
        <v>8</v>
      </c>
      <c r="S198" s="13">
        <v>8</v>
      </c>
      <c r="T198" s="13">
        <v>4</v>
      </c>
      <c r="U198" s="13">
        <v>5</v>
      </c>
      <c r="V198" s="13">
        <v>6</v>
      </c>
      <c r="W198" s="13">
        <v>8</v>
      </c>
      <c r="X198" s="13">
        <v>7</v>
      </c>
      <c r="Y198" s="13">
        <v>7</v>
      </c>
      <c r="Z198" s="3"/>
      <c r="AA198" s="3"/>
      <c r="AB198" s="13">
        <v>8</v>
      </c>
      <c r="AC198" s="13">
        <v>9</v>
      </c>
      <c r="AD198" s="3"/>
      <c r="AE198" s="3"/>
      <c r="AF198" s="3"/>
      <c r="AG198" s="3"/>
      <c r="AH198" s="14">
        <f>AVERAGE(F198:AG198)</f>
        <v>7.05555555555556</v>
      </c>
      <c r="AI198" s="14">
        <v>7.05555555555556</v>
      </c>
      <c r="AJ198" s="14">
        <f>RANK(AI198,AI1:AI303)</f>
        <v>122</v>
      </c>
      <c r="AK198" s="3"/>
      <c r="AL198" s="13">
        <f>AVERAGE(F198,G198)</f>
        <v>6.5</v>
      </c>
      <c r="AM198" s="13">
        <f>RANK(AL198,AL1:AL303)</f>
        <v>170</v>
      </c>
      <c r="AN198" s="3"/>
      <c r="AO198" s="13">
        <f>AVERAGE(H198,I198)</f>
        <v>7</v>
      </c>
      <c r="AP198" s="13">
        <f>RANK(AO198,AO1:AO303)</f>
        <v>76</v>
      </c>
      <c r="AQ198" s="3"/>
      <c r="AR198" s="3"/>
      <c r="AS198" s="3"/>
      <c r="AT198" s="13">
        <f>AVERAGE(L198,M198)</f>
        <v>8.5</v>
      </c>
      <c r="AU198" s="13">
        <f>RANK(AT198,AT1:AT303)</f>
        <v>10</v>
      </c>
      <c r="AV198" s="3"/>
      <c r="AW198" s="13">
        <f>AVERAGE(P198,Q198)</f>
        <v>6.5</v>
      </c>
      <c r="AX198" s="13">
        <f>RANK(AW198,AW1:AW303)</f>
        <v>172</v>
      </c>
      <c r="AY198" s="3"/>
      <c r="AZ198" s="13">
        <f>AVERAGE(R198,S198)</f>
        <v>8</v>
      </c>
      <c r="BA198" s="13">
        <f>RANK(AZ198,AZ1:AZ303)</f>
        <v>19</v>
      </c>
      <c r="BB198" s="3"/>
      <c r="BC198" s="13">
        <f>AVERAGE(T198,U198)</f>
        <v>4.5</v>
      </c>
      <c r="BD198" s="13">
        <f>RANK(BC198,BC1:BC303)</f>
        <v>251</v>
      </c>
      <c r="BE198" s="3"/>
      <c r="BF198" s="13">
        <f>AVERAGE(V198,W198)</f>
        <v>7</v>
      </c>
      <c r="BG198" s="13">
        <f>RANK(BF198,BF1:BF303)</f>
        <v>45</v>
      </c>
      <c r="BH198" s="3"/>
      <c r="BI198" s="13">
        <f>AVERAGE(X198,Y198)</f>
        <v>7</v>
      </c>
      <c r="BJ198" s="13">
        <f>RANK(BI198,BI1:BI303)</f>
        <v>48</v>
      </c>
      <c r="BK198" s="3"/>
      <c r="BL198" s="3"/>
      <c r="BM198" s="3"/>
      <c r="BN198" s="13">
        <f>AVERAGE(AB198,AC198)</f>
        <v>8.5</v>
      </c>
      <c r="BO198" s="13">
        <f>RANK(BN198,BN1:BN303)</f>
        <v>10</v>
      </c>
      <c r="BP198" s="3"/>
      <c r="BQ198" s="3"/>
      <c r="BR198" s="3"/>
      <c r="BS198" s="3"/>
      <c r="BT198" s="3"/>
      <c r="BU198" s="3"/>
      <c r="BV198" s="15">
        <f>(SUM(G198,I198,K198,M198,O198,Q198,S198,U198,W198,Y198,AA198,AC198,AE198,AG198)-SUM(F198,H198,J198,L198,N198,P198,R198,T198,V198,X198,Z198,AB198,AD198,AF198))/9</f>
        <v>0.777777777777778</v>
      </c>
    </row>
    <row r="199" ht="13.65" customHeight="1">
      <c r="A199" s="3"/>
      <c r="B199" s="12">
        <v>42005</v>
      </c>
      <c r="C199" t="s" s="2">
        <v>395</v>
      </c>
      <c r="D199" t="s" s="6">
        <v>396</v>
      </c>
      <c r="E199" t="s" s="6">
        <v>9</v>
      </c>
      <c r="F199" s="13">
        <v>7</v>
      </c>
      <c r="G199" s="13">
        <v>8</v>
      </c>
      <c r="H199" s="13">
        <v>6</v>
      </c>
      <c r="I199" s="13">
        <v>7</v>
      </c>
      <c r="J199" s="3"/>
      <c r="K199" s="3"/>
      <c r="L199" s="13">
        <v>5</v>
      </c>
      <c r="M199" s="13">
        <v>7</v>
      </c>
      <c r="N199" s="3"/>
      <c r="O199" s="3"/>
      <c r="P199" s="13">
        <v>7</v>
      </c>
      <c r="Q199" s="13">
        <v>8</v>
      </c>
      <c r="R199" s="13">
        <v>8</v>
      </c>
      <c r="S199" s="13">
        <v>8</v>
      </c>
      <c r="T199" s="13">
        <v>4</v>
      </c>
      <c r="U199" s="13">
        <v>6</v>
      </c>
      <c r="V199" s="13">
        <v>8</v>
      </c>
      <c r="W199" s="13">
        <v>9</v>
      </c>
      <c r="X199" s="13">
        <v>8</v>
      </c>
      <c r="Y199" s="13">
        <v>8</v>
      </c>
      <c r="Z199" s="3"/>
      <c r="AA199" s="3"/>
      <c r="AB199" s="13">
        <v>6</v>
      </c>
      <c r="AC199" s="13">
        <v>7</v>
      </c>
      <c r="AD199" s="3"/>
      <c r="AE199" s="3"/>
      <c r="AF199" s="13">
        <v>6</v>
      </c>
      <c r="AG199" s="13">
        <v>8</v>
      </c>
      <c r="AH199" s="14">
        <f>AVERAGE(F199:AG199)</f>
        <v>7.05</v>
      </c>
      <c r="AI199" s="14">
        <v>7.125</v>
      </c>
      <c r="AJ199" s="14">
        <f>RANK(AI199,AI1:AI303)</f>
        <v>109</v>
      </c>
      <c r="AK199" s="3"/>
      <c r="AL199" s="13">
        <f>AVERAGE(F199,G199)</f>
        <v>7.5</v>
      </c>
      <c r="AM199" s="13">
        <f>RANK(AL199,AL1:AL303)</f>
        <v>81</v>
      </c>
      <c r="AN199" s="3"/>
      <c r="AO199" s="13">
        <f>AVERAGE(H199,I199)</f>
        <v>6.5</v>
      </c>
      <c r="AP199" s="13">
        <f>RANK(AO199,AO1:AO303)</f>
        <v>137</v>
      </c>
      <c r="AQ199" s="3"/>
      <c r="AR199" s="3"/>
      <c r="AS199" s="3"/>
      <c r="AT199" s="13">
        <f>AVERAGE(L199,M199)</f>
        <v>6</v>
      </c>
      <c r="AU199" s="13">
        <f>RANK(AT199,AT1:AT303)</f>
        <v>134</v>
      </c>
      <c r="AV199" s="3"/>
      <c r="AW199" s="13">
        <f>AVERAGE(P199,Q199)</f>
        <v>7.5</v>
      </c>
      <c r="AX199" s="13">
        <f>RANK(AW199,AW1:AW303)</f>
        <v>95</v>
      </c>
      <c r="AY199" s="3"/>
      <c r="AZ199" s="13">
        <f>AVERAGE(R199,S199)</f>
        <v>8</v>
      </c>
      <c r="BA199" s="13">
        <f>RANK(AZ199,AZ1:AZ303)</f>
        <v>19</v>
      </c>
      <c r="BB199" s="3"/>
      <c r="BC199" s="13">
        <f>AVERAGE(T199,U199)</f>
        <v>5</v>
      </c>
      <c r="BD199" s="13">
        <f>RANK(BC199,BC1:BC303)</f>
        <v>210</v>
      </c>
      <c r="BE199" s="3"/>
      <c r="BF199" s="13">
        <f>AVERAGE(V199,W199)</f>
        <v>8.5</v>
      </c>
      <c r="BG199" s="13">
        <f>RANK(BF199,BF1:BF303)</f>
        <v>8</v>
      </c>
      <c r="BH199" s="3"/>
      <c r="BI199" s="13">
        <f>AVERAGE(X199,Y199)</f>
        <v>8</v>
      </c>
      <c r="BJ199" s="13">
        <f>RANK(BI199,BI1:BI303)</f>
        <v>18</v>
      </c>
      <c r="BK199" s="3"/>
      <c r="BL199" s="3"/>
      <c r="BM199" s="3"/>
      <c r="BN199" s="13">
        <f>AVERAGE(AB199,AC199)</f>
        <v>6.5</v>
      </c>
      <c r="BO199" s="13">
        <f>RANK(BN199,BN1:BN303)</f>
        <v>125</v>
      </c>
      <c r="BP199" s="3"/>
      <c r="BQ199" s="3"/>
      <c r="BR199" s="3"/>
      <c r="BS199" s="3"/>
      <c r="BT199" s="13">
        <f>AVERAGE(AF199,AG199)</f>
        <v>7</v>
      </c>
      <c r="BU199" s="13">
        <f>RANK(BT199,BT1:BT303)</f>
        <v>51</v>
      </c>
      <c r="BV199" s="15">
        <f>(SUM(G199,I199,K199,M199,O199,Q199,S199,U199,W199,Y199,AA199,AC199,AE199,AG199)-SUM(F199,H199,J199,L199,N199,P199,R199,T199,V199,X199,Z199,AB199,AD199,AF199))/10</f>
        <v>1.1</v>
      </c>
    </row>
    <row r="200" ht="13.65" customHeight="1">
      <c r="A200" s="3"/>
      <c r="B200" s="12">
        <v>42036</v>
      </c>
      <c r="C200" t="s" s="2">
        <v>397</v>
      </c>
      <c r="D200" t="s" s="6">
        <v>398</v>
      </c>
      <c r="E200" t="s" s="6">
        <v>3</v>
      </c>
      <c r="F200" s="13">
        <v>9</v>
      </c>
      <c r="G200" s="13">
        <v>9</v>
      </c>
      <c r="H200" s="13">
        <v>7</v>
      </c>
      <c r="I200" s="13">
        <v>7</v>
      </c>
      <c r="J200" s="3"/>
      <c r="K200" s="3"/>
      <c r="L200" s="13">
        <v>5</v>
      </c>
      <c r="M200" s="13">
        <v>6</v>
      </c>
      <c r="N200" s="3"/>
      <c r="O200" s="3"/>
      <c r="P200" s="13">
        <v>8</v>
      </c>
      <c r="Q200" s="13">
        <v>8</v>
      </c>
      <c r="R200" s="13">
        <v>7</v>
      </c>
      <c r="S200" s="13">
        <v>7</v>
      </c>
      <c r="T200" s="13">
        <v>6</v>
      </c>
      <c r="U200" s="13">
        <v>7</v>
      </c>
      <c r="V200" s="13">
        <v>5</v>
      </c>
      <c r="W200" s="13">
        <v>6</v>
      </c>
      <c r="X200" s="3"/>
      <c r="Y200" s="3"/>
      <c r="Z200" s="3"/>
      <c r="AA200" s="3"/>
      <c r="AB200" s="13">
        <v>6</v>
      </c>
      <c r="AC200" s="13">
        <v>7</v>
      </c>
      <c r="AD200" s="3"/>
      <c r="AE200" s="3"/>
      <c r="AF200" s="13">
        <v>6</v>
      </c>
      <c r="AG200" s="13">
        <v>7</v>
      </c>
      <c r="AH200" s="14">
        <f>AVERAGE(F200:AG200)</f>
        <v>6.83333333333333</v>
      </c>
      <c r="AI200" s="14">
        <v>6.83333333333333</v>
      </c>
      <c r="AJ200" s="14">
        <f>RANK(AI200,AI1:AI303)</f>
        <v>147</v>
      </c>
      <c r="AK200" s="3"/>
      <c r="AL200" s="13">
        <f>AVERAGE(F200,G200)</f>
        <v>9</v>
      </c>
      <c r="AM200" s="13">
        <f>RANK(AL200,AL1:AL303)</f>
        <v>4</v>
      </c>
      <c r="AN200" s="3"/>
      <c r="AO200" s="13">
        <f>AVERAGE(H200,I200)</f>
        <v>7</v>
      </c>
      <c r="AP200" s="13">
        <f>RANK(AO200,AO1:AO303)</f>
        <v>76</v>
      </c>
      <c r="AQ200" s="3"/>
      <c r="AR200" s="3"/>
      <c r="AS200" s="3"/>
      <c r="AT200" s="13">
        <f>AVERAGE(L200,M200)</f>
        <v>5.5</v>
      </c>
      <c r="AU200" s="13">
        <f>RANK(AT200,AT1:AT303)</f>
        <v>171</v>
      </c>
      <c r="AV200" s="3"/>
      <c r="AW200" s="13">
        <f>AVERAGE(P200,Q200)</f>
        <v>8</v>
      </c>
      <c r="AX200" s="13">
        <f>RANK(AW200,AW1:AW303)</f>
        <v>32</v>
      </c>
      <c r="AY200" s="3"/>
      <c r="AZ200" s="13">
        <f>AVERAGE(R200,S200)</f>
        <v>7</v>
      </c>
      <c r="BA200" s="13">
        <f>RANK(AZ200,AZ1:AZ303)</f>
        <v>72</v>
      </c>
      <c r="BB200" s="3"/>
      <c r="BC200" s="13">
        <f>AVERAGE(T200,U200)</f>
        <v>6.5</v>
      </c>
      <c r="BD200" s="13">
        <f>RANK(BC200,BC1:BC303)</f>
        <v>106</v>
      </c>
      <c r="BE200" s="3"/>
      <c r="BF200" s="13">
        <f>AVERAGE(V200,W200)</f>
        <v>5.5</v>
      </c>
      <c r="BG200" s="13">
        <f>RANK(BF200,BF1:BF303)</f>
        <v>87</v>
      </c>
      <c r="BH200" s="3"/>
      <c r="BI200" s="3"/>
      <c r="BJ200" s="3"/>
      <c r="BK200" s="3"/>
      <c r="BL200" s="3"/>
      <c r="BM200" s="3"/>
      <c r="BN200" s="13">
        <f>AVERAGE(AB200,AC200)</f>
        <v>6.5</v>
      </c>
      <c r="BO200" s="13">
        <f>RANK(BN200,BN1:BN303)</f>
        <v>125</v>
      </c>
      <c r="BP200" s="3"/>
      <c r="BQ200" s="3"/>
      <c r="BR200" s="3"/>
      <c r="BS200" s="3"/>
      <c r="BT200" s="13">
        <f>AVERAGE(AF200,AG200)</f>
        <v>6.5</v>
      </c>
      <c r="BU200" s="13">
        <f>RANK(BT200,BT1:BT303)</f>
        <v>75</v>
      </c>
      <c r="BV200" s="15">
        <f>(SUM(G200,I200,K200,M200,O200,Q200,S200,U200,W200,Y200,AA200,AC200,AE200,AG200)-SUM(F200,H200,J200,L200,N200,P200,R200,T200,V200,X200,Z200,AB200,AD200,AF200))/9</f>
        <v>0.555555555555556</v>
      </c>
    </row>
    <row r="201" ht="13.65" customHeight="1">
      <c r="A201" s="3"/>
      <c r="B201" s="12">
        <v>42064</v>
      </c>
      <c r="C201" t="s" s="2">
        <v>399</v>
      </c>
      <c r="D201" t="s" s="6">
        <v>400</v>
      </c>
      <c r="E201" t="s" s="6">
        <v>8</v>
      </c>
      <c r="F201" s="13">
        <v>7</v>
      </c>
      <c r="G201" s="13">
        <v>7</v>
      </c>
      <c r="H201" s="13">
        <v>5</v>
      </c>
      <c r="I201" s="13">
        <v>6</v>
      </c>
      <c r="J201" s="3"/>
      <c r="K201" s="3"/>
      <c r="L201" s="13">
        <v>6</v>
      </c>
      <c r="M201" s="13">
        <v>6</v>
      </c>
      <c r="N201" s="3"/>
      <c r="O201" s="3"/>
      <c r="P201" s="13">
        <v>7</v>
      </c>
      <c r="Q201" s="13">
        <v>7</v>
      </c>
      <c r="R201" s="13">
        <v>2</v>
      </c>
      <c r="S201" s="13">
        <v>2</v>
      </c>
      <c r="T201" s="13">
        <v>8</v>
      </c>
      <c r="U201" s="13">
        <v>8</v>
      </c>
      <c r="V201" s="13">
        <v>7</v>
      </c>
      <c r="W201" s="13">
        <v>7</v>
      </c>
      <c r="X201" s="13">
        <v>6</v>
      </c>
      <c r="Y201" s="13">
        <v>6</v>
      </c>
      <c r="Z201" s="13">
        <v>5</v>
      </c>
      <c r="AA201" s="13">
        <v>6</v>
      </c>
      <c r="AB201" s="3"/>
      <c r="AC201" s="3"/>
      <c r="AD201" s="3"/>
      <c r="AE201" s="3"/>
      <c r="AF201" s="13">
        <v>7</v>
      </c>
      <c r="AG201" s="13">
        <v>8</v>
      </c>
      <c r="AH201" s="14">
        <f>AVERAGE(F201:AG201)</f>
        <v>6.15</v>
      </c>
      <c r="AI201" s="14">
        <v>6.4375</v>
      </c>
      <c r="AJ201" s="14">
        <f>RANK(AI201,AI1:AI303)</f>
        <v>197</v>
      </c>
      <c r="AK201" s="3"/>
      <c r="AL201" s="13">
        <f>AVERAGE(F201,G201)</f>
        <v>7</v>
      </c>
      <c r="AM201" s="13">
        <f>RANK(AL201,AL1:AL303)</f>
        <v>116</v>
      </c>
      <c r="AN201" s="3"/>
      <c r="AO201" s="13">
        <f>AVERAGE(H201,I201)</f>
        <v>5.5</v>
      </c>
      <c r="AP201" s="13">
        <f>RANK(AO201,AO1:AO303)</f>
        <v>212</v>
      </c>
      <c r="AQ201" s="3"/>
      <c r="AR201" s="3"/>
      <c r="AS201" s="3"/>
      <c r="AT201" s="13">
        <f>AVERAGE(L201,M201)</f>
        <v>6</v>
      </c>
      <c r="AU201" s="13">
        <f>RANK(AT201,AT1:AT303)</f>
        <v>134</v>
      </c>
      <c r="AV201" s="3"/>
      <c r="AW201" s="13">
        <f>AVERAGE(P201,Q201)</f>
        <v>7</v>
      </c>
      <c r="AX201" s="13">
        <f>RANK(AW201,AW1:AW303)</f>
        <v>123</v>
      </c>
      <c r="AY201" s="3"/>
      <c r="AZ201" s="13">
        <f>AVERAGE(R201,S201)</f>
        <v>2</v>
      </c>
      <c r="BA201" s="13">
        <f>RANK(AZ201,AZ1:AZ303)</f>
        <v>202</v>
      </c>
      <c r="BB201" s="3"/>
      <c r="BC201" s="13">
        <f>AVERAGE(T201,U201)</f>
        <v>8</v>
      </c>
      <c r="BD201" s="13">
        <f>RANK(BC201,BC1:BC303)</f>
        <v>24</v>
      </c>
      <c r="BE201" s="3"/>
      <c r="BF201" s="13">
        <f>AVERAGE(V201,W201)</f>
        <v>7</v>
      </c>
      <c r="BG201" s="13">
        <f>RANK(BF201,BF1:BF303)</f>
        <v>45</v>
      </c>
      <c r="BH201" s="3"/>
      <c r="BI201" s="13">
        <f>AVERAGE(X201,Y201)</f>
        <v>6</v>
      </c>
      <c r="BJ201" s="13">
        <f>RANK(BI201,BI1:BI303)</f>
        <v>78</v>
      </c>
      <c r="BK201" s="3"/>
      <c r="BL201" s="13">
        <f>AVERAGE(Z201,AA201)</f>
        <v>5.5</v>
      </c>
      <c r="BM201" s="13">
        <f>RANK(BL201,BL1:BL303)</f>
        <v>82</v>
      </c>
      <c r="BN201" s="3"/>
      <c r="BO201" s="3"/>
      <c r="BP201" s="3"/>
      <c r="BQ201" s="3"/>
      <c r="BR201" s="3"/>
      <c r="BS201" s="3"/>
      <c r="BT201" s="13">
        <f>AVERAGE(AF201,AG201)</f>
        <v>7.5</v>
      </c>
      <c r="BU201" s="13">
        <f>RANK(BT201,BT1:BT303)</f>
        <v>32</v>
      </c>
      <c r="BV201" s="15">
        <f>(SUM(G201,I201,K201,M201,O201,Q201,S201,U201,W201,Y201,AA201,AC201,AE201,AG201)-SUM(F201,H201,J201,L201,N201,P201,R201,T201,V201,X201,Z201,AB201,AD201,AF201))/10</f>
        <v>0.3</v>
      </c>
    </row>
    <row r="202" ht="13.65" customHeight="1">
      <c r="A202" s="3"/>
      <c r="B202" s="12">
        <v>42125</v>
      </c>
      <c r="C202" t="s" s="2">
        <v>401</v>
      </c>
      <c r="D202" t="s" s="6">
        <v>394</v>
      </c>
      <c r="E202" t="s" s="6">
        <v>5</v>
      </c>
      <c r="F202" s="13">
        <v>7</v>
      </c>
      <c r="G202" s="13">
        <v>7</v>
      </c>
      <c r="H202" s="13">
        <v>9</v>
      </c>
      <c r="I202" s="13">
        <v>9</v>
      </c>
      <c r="J202" s="3"/>
      <c r="K202" s="3"/>
      <c r="L202" s="13">
        <v>8</v>
      </c>
      <c r="M202" s="13">
        <v>9</v>
      </c>
      <c r="N202" s="3"/>
      <c r="O202" s="3"/>
      <c r="P202" s="13">
        <v>9</v>
      </c>
      <c r="Q202" s="13">
        <v>9</v>
      </c>
      <c r="R202" s="13">
        <v>6</v>
      </c>
      <c r="S202" s="13">
        <v>6</v>
      </c>
      <c r="T202" s="13">
        <v>6</v>
      </c>
      <c r="U202" s="13">
        <v>6</v>
      </c>
      <c r="V202" s="13">
        <v>5</v>
      </c>
      <c r="W202" s="13">
        <v>5</v>
      </c>
      <c r="X202" s="3"/>
      <c r="Y202" s="3"/>
      <c r="Z202" s="13">
        <v>7</v>
      </c>
      <c r="AA202" s="13">
        <v>9</v>
      </c>
      <c r="AB202" s="3"/>
      <c r="AC202" s="3"/>
      <c r="AD202" s="3"/>
      <c r="AE202" s="3"/>
      <c r="AF202" s="13">
        <v>6</v>
      </c>
      <c r="AG202" s="13">
        <v>7</v>
      </c>
      <c r="AH202" s="14">
        <f>AVERAGE(F202:AG202)</f>
        <v>7.22222222222222</v>
      </c>
      <c r="AI202" s="14">
        <v>7.22222222222222</v>
      </c>
      <c r="AJ202" s="14">
        <f>RANK(AI202,AI1:AI303)</f>
        <v>89</v>
      </c>
      <c r="AK202" s="3"/>
      <c r="AL202" s="13">
        <f>AVERAGE(F202,G202)</f>
        <v>7</v>
      </c>
      <c r="AM202" s="13">
        <f>RANK(AL202,AL1:AL303)</f>
        <v>116</v>
      </c>
      <c r="AN202" s="3"/>
      <c r="AO202" s="13">
        <f>AVERAGE(H202,I202)</f>
        <v>9</v>
      </c>
      <c r="AP202" s="13">
        <f>RANK(AO202,AO1:AO303)</f>
        <v>4</v>
      </c>
      <c r="AQ202" s="3"/>
      <c r="AR202" s="3"/>
      <c r="AS202" s="3"/>
      <c r="AT202" s="13">
        <f>AVERAGE(L202,M202)</f>
        <v>8.5</v>
      </c>
      <c r="AU202" s="13">
        <f>RANK(AT202,AT1:AT303)</f>
        <v>10</v>
      </c>
      <c r="AV202" s="3"/>
      <c r="AW202" s="13">
        <f>AVERAGE(P202,Q202)</f>
        <v>9</v>
      </c>
      <c r="AX202" s="13">
        <f>RANK(AW202,AW1:AW303)</f>
        <v>2</v>
      </c>
      <c r="AY202" s="3"/>
      <c r="AZ202" s="13">
        <f>AVERAGE(R202,S202)</f>
        <v>6</v>
      </c>
      <c r="BA202" s="13">
        <f>RANK(AZ202,AZ1:AZ303)</f>
        <v>129</v>
      </c>
      <c r="BB202" s="3"/>
      <c r="BC202" s="13">
        <f>AVERAGE(T202,U202)</f>
        <v>6</v>
      </c>
      <c r="BD202" s="13">
        <f>RANK(BC202,BC1:BC303)</f>
        <v>132</v>
      </c>
      <c r="BE202" s="3"/>
      <c r="BF202" s="13">
        <f>AVERAGE(V202,W202)</f>
        <v>5</v>
      </c>
      <c r="BG202" s="13">
        <f>RANK(BF202,BF1:BF303)</f>
        <v>94</v>
      </c>
      <c r="BH202" s="3"/>
      <c r="BI202" s="3"/>
      <c r="BJ202" s="3"/>
      <c r="BK202" s="3"/>
      <c r="BL202" s="13">
        <f>AVERAGE(Z202,AA202)</f>
        <v>8</v>
      </c>
      <c r="BM202" s="13">
        <f>RANK(BL202,BL1:BL303)</f>
        <v>20</v>
      </c>
      <c r="BN202" s="3"/>
      <c r="BO202" s="3"/>
      <c r="BP202" s="3"/>
      <c r="BQ202" s="3"/>
      <c r="BR202" s="3"/>
      <c r="BS202" s="3"/>
      <c r="BT202" s="13">
        <f>AVERAGE(AF202,AG202)</f>
        <v>6.5</v>
      </c>
      <c r="BU202" s="13">
        <f>RANK(BT202,BT1:BT303)</f>
        <v>75</v>
      </c>
      <c r="BV202" s="15">
        <f>(SUM(G202,I202,K202,M202,O202,Q202,S202,U202,W202,Y202,AA202,AC202,AE202,AG202)-SUM(F202,H202,J202,L202,N202,P202,R202,T202,V202,X202,Z202,AB202,AD202,AF202))/9</f>
        <v>0.444444444444444</v>
      </c>
    </row>
    <row r="203" ht="13.65" customHeight="1">
      <c r="A203" s="18"/>
      <c r="B203" s="12">
        <v>42156</v>
      </c>
      <c r="C203" t="s" s="2">
        <v>402</v>
      </c>
      <c r="D203" t="s" s="6">
        <v>403</v>
      </c>
      <c r="E203" t="s" s="6">
        <v>2</v>
      </c>
      <c r="F203" s="13">
        <v>8</v>
      </c>
      <c r="G203" s="13">
        <v>9</v>
      </c>
      <c r="H203" s="13">
        <v>5</v>
      </c>
      <c r="I203" s="13">
        <v>5</v>
      </c>
      <c r="J203" s="3"/>
      <c r="K203" s="3"/>
      <c r="L203" s="13">
        <v>6</v>
      </c>
      <c r="M203" s="13">
        <v>6</v>
      </c>
      <c r="N203" s="3"/>
      <c r="O203" s="3"/>
      <c r="P203" s="13">
        <v>7</v>
      </c>
      <c r="Q203" s="13">
        <v>7</v>
      </c>
      <c r="R203" s="13">
        <v>7</v>
      </c>
      <c r="S203" s="13">
        <v>7</v>
      </c>
      <c r="T203" s="13">
        <v>5</v>
      </c>
      <c r="U203" s="13">
        <v>6</v>
      </c>
      <c r="V203" s="13">
        <v>8</v>
      </c>
      <c r="W203" s="13">
        <v>8</v>
      </c>
      <c r="X203" s="13">
        <v>8</v>
      </c>
      <c r="Y203" s="13">
        <v>8</v>
      </c>
      <c r="Z203" s="13">
        <v>8</v>
      </c>
      <c r="AA203" s="13">
        <v>8</v>
      </c>
      <c r="AB203" s="13">
        <v>8</v>
      </c>
      <c r="AC203" s="13">
        <v>8</v>
      </c>
      <c r="AD203" s="3"/>
      <c r="AE203" s="3"/>
      <c r="AF203" s="3"/>
      <c r="AG203" s="3"/>
      <c r="AH203" s="14">
        <f>AVERAGE(F203:AG203)</f>
        <v>7.1</v>
      </c>
      <c r="AI203" s="14">
        <v>7.1875</v>
      </c>
      <c r="AJ203" s="14">
        <f>RANK(AI203,AI1:AI303)</f>
        <v>98</v>
      </c>
      <c r="AK203" s="3"/>
      <c r="AL203" s="13">
        <f>AVERAGE(F203,G203)</f>
        <v>8.5</v>
      </c>
      <c r="AM203" s="13">
        <f>RANK(AL203,AL1:AL303)</f>
        <v>16</v>
      </c>
      <c r="AN203" s="3"/>
      <c r="AO203" s="13">
        <f>AVERAGE(H203,I203)</f>
        <v>5</v>
      </c>
      <c r="AP203" s="13">
        <f>RANK(AO203,AO1:AO303)</f>
        <v>218</v>
      </c>
      <c r="AQ203" s="3"/>
      <c r="AR203" s="3"/>
      <c r="AS203" s="3"/>
      <c r="AT203" s="13">
        <f>AVERAGE(L203,M203)</f>
        <v>6</v>
      </c>
      <c r="AU203" s="13">
        <f>RANK(AT203,AT1:AT303)</f>
        <v>134</v>
      </c>
      <c r="AV203" s="3"/>
      <c r="AW203" s="13">
        <f>AVERAGE(P203,Q203)</f>
        <v>7</v>
      </c>
      <c r="AX203" s="13">
        <f>RANK(AW203,AW1:AW303)</f>
        <v>123</v>
      </c>
      <c r="AY203" s="3"/>
      <c r="AZ203" s="13">
        <f>AVERAGE(R203,S203)</f>
        <v>7</v>
      </c>
      <c r="BA203" s="13">
        <f>RANK(AZ203,AZ1:AZ303)</f>
        <v>72</v>
      </c>
      <c r="BB203" s="3"/>
      <c r="BC203" s="13">
        <f>AVERAGE(T203,U203)</f>
        <v>5.5</v>
      </c>
      <c r="BD203" s="13">
        <f>RANK(BC203,BC1:BC303)</f>
        <v>184</v>
      </c>
      <c r="BE203" s="3"/>
      <c r="BF203" s="13">
        <f>AVERAGE(V203,W203)</f>
        <v>8</v>
      </c>
      <c r="BG203" s="13">
        <f>RANK(BF203,BF1:BF303)</f>
        <v>18</v>
      </c>
      <c r="BH203" s="3"/>
      <c r="BI203" s="13">
        <f>AVERAGE(X203,Y203)</f>
        <v>8</v>
      </c>
      <c r="BJ203" s="13">
        <f>RANK(BI203,BI1:BI303)</f>
        <v>18</v>
      </c>
      <c r="BK203" s="3"/>
      <c r="BL203" s="13">
        <f>AVERAGE(Z203,AA203)</f>
        <v>8</v>
      </c>
      <c r="BM203" s="13">
        <f>RANK(BL203,BL1:BL303)</f>
        <v>20</v>
      </c>
      <c r="BN203" s="13">
        <f>AVERAGE(AB203,AC203)</f>
        <v>8</v>
      </c>
      <c r="BO203" s="13">
        <f>RANK(BN203,BN1:BN303)</f>
        <v>25</v>
      </c>
      <c r="BP203" s="3"/>
      <c r="BQ203" s="3"/>
      <c r="BR203" s="3"/>
      <c r="BS203" s="3"/>
      <c r="BT203" s="3"/>
      <c r="BU203" s="3"/>
      <c r="BV203" s="15">
        <f>(SUM(G203,I203,K203,M203,O203,Q203,S203,U203,W203,Y203,AA203,AC203,AE203,AG203)-SUM(F203,H203,J203,L203,N203,P203,R203,T203,V203,X203,Z203,AB203,AD203,AF203))/10</f>
        <v>0.2</v>
      </c>
    </row>
    <row r="204" ht="13.65" customHeight="1">
      <c r="A204" s="3"/>
      <c r="B204" s="12">
        <v>42186</v>
      </c>
      <c r="C204" t="s" s="2">
        <v>404</v>
      </c>
      <c r="D204" t="s" s="6">
        <v>405</v>
      </c>
      <c r="E204" t="s" s="6">
        <v>7</v>
      </c>
      <c r="F204" s="13">
        <v>7</v>
      </c>
      <c r="G204" s="13">
        <v>8</v>
      </c>
      <c r="H204" s="13">
        <v>7</v>
      </c>
      <c r="I204" s="13">
        <v>7</v>
      </c>
      <c r="J204" s="3"/>
      <c r="K204" s="3"/>
      <c r="L204" s="13">
        <v>5</v>
      </c>
      <c r="M204" s="13">
        <v>5</v>
      </c>
      <c r="N204" s="3"/>
      <c r="O204" s="3"/>
      <c r="P204" s="3"/>
      <c r="Q204" s="3"/>
      <c r="R204" s="13">
        <v>7</v>
      </c>
      <c r="S204" s="13">
        <v>7</v>
      </c>
      <c r="T204" s="13">
        <v>5</v>
      </c>
      <c r="U204" s="13">
        <v>6</v>
      </c>
      <c r="V204" s="13">
        <v>3</v>
      </c>
      <c r="W204" s="13">
        <v>4</v>
      </c>
      <c r="X204" s="3"/>
      <c r="Y204" s="3"/>
      <c r="Z204" s="3"/>
      <c r="AA204" s="3"/>
      <c r="AB204" s="13">
        <v>7</v>
      </c>
      <c r="AC204" s="13">
        <v>7</v>
      </c>
      <c r="AD204" s="3"/>
      <c r="AE204" s="3"/>
      <c r="AF204" s="13">
        <v>7</v>
      </c>
      <c r="AG204" s="13">
        <v>7</v>
      </c>
      <c r="AH204" s="14">
        <f>AVERAGE(F204:AG204)</f>
        <v>6.1875</v>
      </c>
      <c r="AI204" s="14">
        <v>6.41666666666667</v>
      </c>
      <c r="AJ204" s="14">
        <f>RANK(AI204,AI1:AI303)</f>
        <v>200</v>
      </c>
      <c r="AK204" s="3"/>
      <c r="AL204" s="13">
        <f>AVERAGE(F204,G204)</f>
        <v>7.5</v>
      </c>
      <c r="AM204" s="13">
        <f>RANK(AL204,AL1:AL303)</f>
        <v>81</v>
      </c>
      <c r="AN204" s="3"/>
      <c r="AO204" s="13">
        <f>AVERAGE(H204,I204)</f>
        <v>7</v>
      </c>
      <c r="AP204" s="13">
        <f>RANK(AO204,AO1:AO303)</f>
        <v>76</v>
      </c>
      <c r="AQ204" s="3"/>
      <c r="AR204" s="3"/>
      <c r="AS204" s="3"/>
      <c r="AT204" s="13">
        <f>AVERAGE(L204,M204)</f>
        <v>5</v>
      </c>
      <c r="AU204" s="13">
        <f>RANK(AT204,AT1:AT303)</f>
        <v>182</v>
      </c>
      <c r="AV204" s="3"/>
      <c r="AW204" s="3"/>
      <c r="AX204" s="3"/>
      <c r="AY204" s="3"/>
      <c r="AZ204" s="13">
        <f>AVERAGE(R204,S204)</f>
        <v>7</v>
      </c>
      <c r="BA204" s="13">
        <f>RANK(AZ204,AZ1:AZ303)</f>
        <v>72</v>
      </c>
      <c r="BB204" s="3"/>
      <c r="BC204" s="13">
        <f>AVERAGE(T204,U204)</f>
        <v>5.5</v>
      </c>
      <c r="BD204" s="13">
        <f>RANK(BC204,BC1:BC303)</f>
        <v>184</v>
      </c>
      <c r="BE204" s="3"/>
      <c r="BF204" s="13">
        <f>AVERAGE(V204,W204)</f>
        <v>3.5</v>
      </c>
      <c r="BG204" s="13">
        <f>RANK(BF204,BF1:BF303)</f>
        <v>111</v>
      </c>
      <c r="BH204" s="3"/>
      <c r="BI204" s="3"/>
      <c r="BJ204" s="3"/>
      <c r="BK204" s="3"/>
      <c r="BL204" s="3"/>
      <c r="BM204" s="3"/>
      <c r="BN204" s="13">
        <f>AVERAGE(AB204,AC204)</f>
        <v>7</v>
      </c>
      <c r="BO204" s="13">
        <f>RANK(BN204,BN1:BN303)</f>
        <v>87</v>
      </c>
      <c r="BP204" s="3"/>
      <c r="BQ204" s="3"/>
      <c r="BR204" s="3"/>
      <c r="BS204" s="3"/>
      <c r="BT204" s="13">
        <f>AVERAGE(AF204,AG204)</f>
        <v>7</v>
      </c>
      <c r="BU204" s="13">
        <f>RANK(BT204,BT1:BT303)</f>
        <v>51</v>
      </c>
      <c r="BV204" s="15">
        <f>(SUM(G204,I204,K204,M204,O204,Q204,S204,U204,W204,Y204,AA204,AC204,AE204,AG204)-SUM(F204,H204,J204,L204,N204,P204,R204,T204,V204,X204,Z204,AB204,AD204,AF204))/8</f>
        <v>0.375</v>
      </c>
    </row>
    <row r="205" ht="13.65" customHeight="1">
      <c r="A205" s="3"/>
      <c r="B205" s="12">
        <v>42217</v>
      </c>
      <c r="C205" t="s" s="2">
        <v>406</v>
      </c>
      <c r="D205" t="s" s="6">
        <v>45</v>
      </c>
      <c r="E205" t="s" s="6">
        <v>14</v>
      </c>
      <c r="F205" s="3"/>
      <c r="G205" s="3"/>
      <c r="H205" s="13">
        <v>10</v>
      </c>
      <c r="I205" s="13">
        <v>10</v>
      </c>
      <c r="J205" s="3"/>
      <c r="K205" s="3"/>
      <c r="L205" s="13">
        <v>8</v>
      </c>
      <c r="M205" s="13">
        <v>8</v>
      </c>
      <c r="N205" s="3"/>
      <c r="O205" s="3"/>
      <c r="P205" s="13">
        <v>7</v>
      </c>
      <c r="Q205" s="13">
        <v>8</v>
      </c>
      <c r="R205" s="13">
        <v>6</v>
      </c>
      <c r="S205" s="13">
        <v>6</v>
      </c>
      <c r="T205" s="13">
        <v>6</v>
      </c>
      <c r="U205" s="13">
        <v>7</v>
      </c>
      <c r="V205" s="13">
        <v>8</v>
      </c>
      <c r="W205" s="13">
        <v>9</v>
      </c>
      <c r="X205" s="13">
        <v>8</v>
      </c>
      <c r="Y205" s="13">
        <v>8</v>
      </c>
      <c r="Z205" s="13">
        <v>7</v>
      </c>
      <c r="AA205" s="13">
        <v>7</v>
      </c>
      <c r="AB205" s="13">
        <v>8</v>
      </c>
      <c r="AC205" s="13">
        <v>8</v>
      </c>
      <c r="AD205" s="3"/>
      <c r="AE205" s="3"/>
      <c r="AF205" s="13">
        <v>7</v>
      </c>
      <c r="AG205" s="13">
        <v>8</v>
      </c>
      <c r="AH205" s="14">
        <f>AVERAGE(F205:AG205)</f>
        <v>7.7</v>
      </c>
      <c r="AI205" s="14">
        <v>7.625</v>
      </c>
      <c r="AJ205" s="14">
        <f>RANK(AI205,AI1:AI303)</f>
        <v>51</v>
      </c>
      <c r="AK205" s="3"/>
      <c r="AL205" s="3"/>
      <c r="AM205" s="3"/>
      <c r="AN205" s="3"/>
      <c r="AO205" s="13">
        <f>AVERAGE(H205,I205)</f>
        <v>10</v>
      </c>
      <c r="AP205" s="13">
        <f>RANK(AO205,AO1:AO303)</f>
        <v>1</v>
      </c>
      <c r="AQ205" s="3"/>
      <c r="AR205" s="3"/>
      <c r="AS205" s="3"/>
      <c r="AT205" s="13">
        <f>AVERAGE(L205,M205)</f>
        <v>8</v>
      </c>
      <c r="AU205" s="13">
        <f>RANK(AT205,AT1:AT303)</f>
        <v>22</v>
      </c>
      <c r="AV205" s="3"/>
      <c r="AW205" s="13">
        <f>AVERAGE(P205,Q205)</f>
        <v>7.5</v>
      </c>
      <c r="AX205" s="13">
        <f>RANK(AW205,AW1:AW303)</f>
        <v>95</v>
      </c>
      <c r="AY205" s="3"/>
      <c r="AZ205" s="13">
        <f>AVERAGE(R205,S205)</f>
        <v>6</v>
      </c>
      <c r="BA205" s="13">
        <f>RANK(AZ205,AZ1:AZ303)</f>
        <v>129</v>
      </c>
      <c r="BB205" s="3"/>
      <c r="BC205" s="13">
        <f>AVERAGE(T205,U205)</f>
        <v>6.5</v>
      </c>
      <c r="BD205" s="13">
        <f>RANK(BC205,BC1:BC303)</f>
        <v>106</v>
      </c>
      <c r="BE205" s="3"/>
      <c r="BF205" s="13">
        <f>AVERAGE(V205,W205)</f>
        <v>8.5</v>
      </c>
      <c r="BG205" s="13">
        <f>RANK(BF205,BF1:BF303)</f>
        <v>8</v>
      </c>
      <c r="BH205" s="3"/>
      <c r="BI205" s="13">
        <f>AVERAGE(X205,Y205)</f>
        <v>8</v>
      </c>
      <c r="BJ205" s="13">
        <f>RANK(BI205,BI1:BI303)</f>
        <v>18</v>
      </c>
      <c r="BK205" s="3"/>
      <c r="BL205" s="13">
        <f>AVERAGE(Z205,AA205)</f>
        <v>7</v>
      </c>
      <c r="BM205" s="13">
        <f>RANK(BL205,BL1:BL303)</f>
        <v>49</v>
      </c>
      <c r="BN205" s="13">
        <f>AVERAGE(AB205,AC205)</f>
        <v>8</v>
      </c>
      <c r="BO205" s="13">
        <f>RANK(BN205,BN1:BN303)</f>
        <v>25</v>
      </c>
      <c r="BP205" s="3"/>
      <c r="BQ205" s="3"/>
      <c r="BR205" s="3"/>
      <c r="BS205" s="3"/>
      <c r="BT205" s="13">
        <f>AVERAGE(AF205,AG205)</f>
        <v>7.5</v>
      </c>
      <c r="BU205" s="13">
        <f>RANK(BT205,BT1:BT303)</f>
        <v>32</v>
      </c>
      <c r="BV205" s="15">
        <f>(SUM(G205,I205,K205,M205,O205,Q205,S205,U205,W205,Y205,AA205,AC205,AE205,AG205)-SUM(F205,H205,J205,L205,N205,P205,R205,T205,V205,X205,Z205,AB205,AD205,AF205))/10</f>
        <v>0.4</v>
      </c>
    </row>
    <row r="206" ht="13.65" customHeight="1">
      <c r="A206" s="3"/>
      <c r="B206" s="8">
        <v>42248</v>
      </c>
      <c r="C206" t="s" s="2">
        <v>407</v>
      </c>
      <c r="D206" t="s" s="6">
        <v>408</v>
      </c>
      <c r="E206" t="s" s="6">
        <v>11</v>
      </c>
      <c r="F206" s="13">
        <v>8</v>
      </c>
      <c r="G206" s="13">
        <v>8</v>
      </c>
      <c r="H206" s="13">
        <v>7</v>
      </c>
      <c r="I206" s="13">
        <v>7</v>
      </c>
      <c r="J206" s="3"/>
      <c r="K206" s="3"/>
      <c r="L206" s="13">
        <v>8</v>
      </c>
      <c r="M206" s="13">
        <v>9</v>
      </c>
      <c r="N206" s="3"/>
      <c r="O206" s="3"/>
      <c r="P206" s="13">
        <v>8</v>
      </c>
      <c r="Q206" s="13">
        <v>9</v>
      </c>
      <c r="R206" s="13">
        <v>7</v>
      </c>
      <c r="S206" s="13">
        <v>8</v>
      </c>
      <c r="T206" s="13">
        <v>6</v>
      </c>
      <c r="U206" s="13">
        <v>8</v>
      </c>
      <c r="V206" s="13">
        <v>9</v>
      </c>
      <c r="W206" s="13">
        <v>10</v>
      </c>
      <c r="X206" s="3"/>
      <c r="Y206" s="3"/>
      <c r="Z206" s="13">
        <v>9</v>
      </c>
      <c r="AA206" s="13">
        <v>10</v>
      </c>
      <c r="AB206" s="13">
        <v>7</v>
      </c>
      <c r="AC206" s="13">
        <v>7</v>
      </c>
      <c r="AD206" s="3"/>
      <c r="AE206" s="3"/>
      <c r="AF206" s="13">
        <v>7</v>
      </c>
      <c r="AG206" s="13">
        <v>9</v>
      </c>
      <c r="AH206" s="14">
        <f>AVERAGE(F206:AG206)</f>
        <v>8.050000000000001</v>
      </c>
      <c r="AI206" s="14">
        <v>8</v>
      </c>
      <c r="AJ206" s="14">
        <f>RANK(AI206,AI1:AI303)</f>
        <v>17</v>
      </c>
      <c r="AK206" s="3"/>
      <c r="AL206" s="13">
        <f>AVERAGE(F206,G206)</f>
        <v>8</v>
      </c>
      <c r="AM206" s="13">
        <f>RANK(AL206,AL1:AL303)</f>
        <v>34</v>
      </c>
      <c r="AN206" s="3"/>
      <c r="AO206" s="13">
        <f>AVERAGE(H206,I206)</f>
        <v>7</v>
      </c>
      <c r="AP206" s="13">
        <f>RANK(AO206,AO1:AO303)</f>
        <v>76</v>
      </c>
      <c r="AQ206" s="3"/>
      <c r="AR206" s="3"/>
      <c r="AS206" s="3"/>
      <c r="AT206" s="13">
        <f>AVERAGE(L206,M206)</f>
        <v>8.5</v>
      </c>
      <c r="AU206" s="13">
        <f>RANK(AT206,AT1:AT303)</f>
        <v>10</v>
      </c>
      <c r="AV206" s="3"/>
      <c r="AW206" s="13">
        <f>AVERAGE(P206,Q206)</f>
        <v>8.5</v>
      </c>
      <c r="AX206" s="13">
        <f>RANK(AW206,AW1:AW303)</f>
        <v>18</v>
      </c>
      <c r="AY206" s="3"/>
      <c r="AZ206" s="13">
        <f>AVERAGE(R206,S206)</f>
        <v>7.5</v>
      </c>
      <c r="BA206" s="13">
        <f>RANK(AZ206,AZ1:AZ303)</f>
        <v>59</v>
      </c>
      <c r="BB206" s="3"/>
      <c r="BC206" s="13">
        <f>AVERAGE(T206,U206)</f>
        <v>7</v>
      </c>
      <c r="BD206" s="13">
        <f>RANK(BC206,BC1:BC303)</f>
        <v>65</v>
      </c>
      <c r="BE206" s="3"/>
      <c r="BF206" s="13">
        <f>AVERAGE(V206,W206)</f>
        <v>9.5</v>
      </c>
      <c r="BG206" s="13">
        <f>RANK(BF206,BF1:BF303)</f>
        <v>1</v>
      </c>
      <c r="BH206" s="3"/>
      <c r="BI206" s="3"/>
      <c r="BJ206" s="3"/>
      <c r="BK206" s="3"/>
      <c r="BL206" s="13">
        <f>AVERAGE(Z206,AA206)</f>
        <v>9.5</v>
      </c>
      <c r="BM206" s="13">
        <f>RANK(BL206,BL1:BL303)</f>
        <v>3</v>
      </c>
      <c r="BN206" s="13">
        <f>AVERAGE(AB206,AC206)</f>
        <v>7</v>
      </c>
      <c r="BO206" s="13">
        <f>RANK(BN206,BN1:BN303)</f>
        <v>87</v>
      </c>
      <c r="BP206" s="3"/>
      <c r="BQ206" s="3"/>
      <c r="BR206" s="3"/>
      <c r="BS206" s="3"/>
      <c r="BT206" s="13">
        <f>AVERAGE(AF206,AG206)</f>
        <v>8</v>
      </c>
      <c r="BU206" s="13">
        <f>RANK(BT206,BT1:BT303)</f>
        <v>20</v>
      </c>
      <c r="BV206" s="15">
        <f>(SUM(G206,I206,K206,M206,O206,Q206,S206,U206,W206,Y206,AA206,AC206,AE206,AG206)-SUM(F206,H206,J206,L206,N206,P206,R206,T206,V206,X206,Z206,AB206,AD206,AF206))/10</f>
        <v>0.9</v>
      </c>
    </row>
    <row r="207" ht="13.65" customHeight="1">
      <c r="A207" s="3"/>
      <c r="B207" s="8">
        <v>42278</v>
      </c>
      <c r="C207" t="s" s="2">
        <v>409</v>
      </c>
      <c r="D207" t="s" s="6">
        <v>410</v>
      </c>
      <c r="E207" t="s" s="6">
        <v>6</v>
      </c>
      <c r="F207" s="13">
        <v>8</v>
      </c>
      <c r="G207" s="13">
        <v>8</v>
      </c>
      <c r="H207" s="13">
        <v>6</v>
      </c>
      <c r="I207" s="13">
        <v>6</v>
      </c>
      <c r="J207" s="3"/>
      <c r="K207" s="3"/>
      <c r="L207" s="13">
        <v>7</v>
      </c>
      <c r="M207" s="13">
        <v>7</v>
      </c>
      <c r="N207" s="3"/>
      <c r="O207" s="3"/>
      <c r="P207" s="13">
        <v>8</v>
      </c>
      <c r="Q207" s="13">
        <v>8</v>
      </c>
      <c r="R207" s="13">
        <v>3</v>
      </c>
      <c r="S207" s="13">
        <v>3</v>
      </c>
      <c r="T207" s="13">
        <v>8</v>
      </c>
      <c r="U207" s="13">
        <v>8</v>
      </c>
      <c r="V207" s="3"/>
      <c r="W207" s="3"/>
      <c r="X207" s="3"/>
      <c r="Y207" s="3"/>
      <c r="Z207" s="3"/>
      <c r="AA207" s="3"/>
      <c r="AB207" s="13">
        <v>9</v>
      </c>
      <c r="AC207" s="13">
        <v>9</v>
      </c>
      <c r="AD207" s="3"/>
      <c r="AE207" s="3"/>
      <c r="AF207" s="13">
        <v>8</v>
      </c>
      <c r="AG207" s="13">
        <v>8</v>
      </c>
      <c r="AH207" s="14">
        <f>AVERAGE(F207:AG207)</f>
        <v>7.125</v>
      </c>
      <c r="AI207" s="14">
        <v>7.5</v>
      </c>
      <c r="AJ207" s="14">
        <f>RANK(AI207,AI1:AI303)</f>
        <v>56</v>
      </c>
      <c r="AK207" s="3"/>
      <c r="AL207" s="13">
        <f>AVERAGE(F207,G207)</f>
        <v>8</v>
      </c>
      <c r="AM207" s="13">
        <f>RANK(AL207,AL1:AL303)</f>
        <v>34</v>
      </c>
      <c r="AN207" s="3"/>
      <c r="AO207" s="13">
        <f>AVERAGE(H207,I207)</f>
        <v>6</v>
      </c>
      <c r="AP207" s="13">
        <f>RANK(AO207,AO1:AO303)</f>
        <v>156</v>
      </c>
      <c r="AQ207" s="3"/>
      <c r="AR207" s="3"/>
      <c r="AS207" s="3"/>
      <c r="AT207" s="13">
        <f>AVERAGE(L207,M207)</f>
        <v>7</v>
      </c>
      <c r="AU207" s="13">
        <f>RANK(AT207,AT1:AT303)</f>
        <v>79</v>
      </c>
      <c r="AV207" s="3"/>
      <c r="AW207" s="13">
        <f>AVERAGE(P207,Q207)</f>
        <v>8</v>
      </c>
      <c r="AX207" s="13">
        <f>RANK(AW207,AW1:AW303)</f>
        <v>32</v>
      </c>
      <c r="AY207" s="3"/>
      <c r="AZ207" s="13">
        <f>AVERAGE(R207,S207)</f>
        <v>3</v>
      </c>
      <c r="BA207" s="13">
        <f>RANK(AZ207,AZ1:AZ303)</f>
        <v>195</v>
      </c>
      <c r="BB207" s="3"/>
      <c r="BC207" s="13">
        <f>AVERAGE(T207,U207)</f>
        <v>8</v>
      </c>
      <c r="BD207" s="13">
        <f>RANK(BC207,BC1:BC303)</f>
        <v>24</v>
      </c>
      <c r="BE207" s="3"/>
      <c r="BF207" s="3"/>
      <c r="BG207" s="3"/>
      <c r="BH207" s="3"/>
      <c r="BI207" s="3"/>
      <c r="BJ207" s="3"/>
      <c r="BK207" s="3"/>
      <c r="BL207" s="3"/>
      <c r="BM207" s="3"/>
      <c r="BN207" s="13">
        <f>AVERAGE(AB207,AC207)</f>
        <v>9</v>
      </c>
      <c r="BO207" s="13">
        <f>RANK(BN207,BN1:BN303)</f>
        <v>5</v>
      </c>
      <c r="BP207" s="3"/>
      <c r="BQ207" s="3"/>
      <c r="BR207" s="3"/>
      <c r="BS207" s="3"/>
      <c r="BT207" s="13">
        <f>AVERAGE(AF207,AG207)</f>
        <v>8</v>
      </c>
      <c r="BU207" s="13">
        <f>RANK(BT207,BT1:BT303)</f>
        <v>20</v>
      </c>
      <c r="BV207" s="15">
        <f>(SUM(G207,I207,K207,M207,O207,Q207,S207,U207,W207,Y207,AA207,AC207,AE207,AG207)-SUM(F207,H207,J207,L207,N207,P207,R207,T207,V207,X207,Z207,AB207,AD207,AF207))/8</f>
        <v>0</v>
      </c>
    </row>
    <row r="208" ht="13.65" customHeight="1">
      <c r="A208" s="3"/>
      <c r="B208" s="8">
        <v>42309</v>
      </c>
      <c r="C208" t="s" s="2">
        <v>411</v>
      </c>
      <c r="D208" t="s" s="6">
        <v>181</v>
      </c>
      <c r="E208" t="s" s="6">
        <v>10</v>
      </c>
      <c r="F208" s="13">
        <v>8</v>
      </c>
      <c r="G208" s="13">
        <v>8</v>
      </c>
      <c r="H208" s="13">
        <v>7</v>
      </c>
      <c r="I208" s="13">
        <v>7</v>
      </c>
      <c r="J208" s="3"/>
      <c r="K208" s="3"/>
      <c r="L208" s="13">
        <v>5</v>
      </c>
      <c r="M208" s="13">
        <v>5</v>
      </c>
      <c r="N208" s="3"/>
      <c r="O208" s="3"/>
      <c r="P208" s="13">
        <v>7</v>
      </c>
      <c r="Q208" s="13">
        <v>7</v>
      </c>
      <c r="R208" s="13">
        <v>7</v>
      </c>
      <c r="S208" s="13">
        <v>6</v>
      </c>
      <c r="T208" s="13">
        <v>5</v>
      </c>
      <c r="U208" s="13">
        <v>5</v>
      </c>
      <c r="V208" s="13">
        <v>5</v>
      </c>
      <c r="W208" s="13">
        <v>5</v>
      </c>
      <c r="X208" s="13">
        <v>8</v>
      </c>
      <c r="Y208" s="13">
        <v>8</v>
      </c>
      <c r="Z208" s="3"/>
      <c r="AA208" s="3"/>
      <c r="AB208" s="13">
        <v>6</v>
      </c>
      <c r="AC208" s="13">
        <v>6</v>
      </c>
      <c r="AD208" s="3"/>
      <c r="AE208" s="3"/>
      <c r="AF208" s="3"/>
      <c r="AG208" s="3"/>
      <c r="AH208" s="14">
        <f>AVERAGE(F208:AG208)</f>
        <v>6.38888888888889</v>
      </c>
      <c r="AI208" s="14">
        <v>6.38888888888889</v>
      </c>
      <c r="AJ208" s="14">
        <f>RANK(AI208,AI1:AI303)</f>
        <v>204</v>
      </c>
      <c r="AK208" s="3"/>
      <c r="AL208" s="13">
        <f>AVERAGE(F208,G208)</f>
        <v>8</v>
      </c>
      <c r="AM208" s="13">
        <f>RANK(AL208,AL1:AL303)</f>
        <v>34</v>
      </c>
      <c r="AN208" s="3"/>
      <c r="AO208" s="13">
        <f>AVERAGE(H208,I208)</f>
        <v>7</v>
      </c>
      <c r="AP208" s="13">
        <f>RANK(AO208,AO1:AO303)</f>
        <v>76</v>
      </c>
      <c r="AQ208" s="3"/>
      <c r="AR208" s="3"/>
      <c r="AS208" s="3"/>
      <c r="AT208" s="13">
        <f>AVERAGE(L208,M208)</f>
        <v>5</v>
      </c>
      <c r="AU208" s="13">
        <f>RANK(AT208,AT1:AT303)</f>
        <v>182</v>
      </c>
      <c r="AV208" s="3"/>
      <c r="AW208" s="13">
        <f>AVERAGE(P208,Q208)</f>
        <v>7</v>
      </c>
      <c r="AX208" s="13">
        <f>RANK(AW208,AW1:AW303)</f>
        <v>123</v>
      </c>
      <c r="AY208" s="3"/>
      <c r="AZ208" s="13">
        <f>AVERAGE(R208,S208)</f>
        <v>6.5</v>
      </c>
      <c r="BA208" s="13">
        <f>RANK(AZ208,AZ1:AZ303)</f>
        <v>113</v>
      </c>
      <c r="BB208" s="3"/>
      <c r="BC208" s="13">
        <f>AVERAGE(T208,U208)</f>
        <v>5</v>
      </c>
      <c r="BD208" s="13">
        <f>RANK(BC208,BC1:BC303)</f>
        <v>210</v>
      </c>
      <c r="BE208" s="3"/>
      <c r="BF208" s="13">
        <f>AVERAGE(V208,W208)</f>
        <v>5</v>
      </c>
      <c r="BG208" s="13">
        <f>RANK(BF208,BF1:BF303)</f>
        <v>94</v>
      </c>
      <c r="BH208" s="3"/>
      <c r="BI208" s="13">
        <f>AVERAGE(X208,Y208)</f>
        <v>8</v>
      </c>
      <c r="BJ208" s="13">
        <f>RANK(BI208,BI1:BI303)</f>
        <v>18</v>
      </c>
      <c r="BK208" s="3"/>
      <c r="BL208" s="3"/>
      <c r="BM208" s="3"/>
      <c r="BN208" s="13">
        <f>AVERAGE(AB208,AC208)</f>
        <v>6</v>
      </c>
      <c r="BO208" s="13">
        <f>RANK(BN208,BN1:BN303)</f>
        <v>158</v>
      </c>
      <c r="BP208" s="3"/>
      <c r="BQ208" s="3"/>
      <c r="BR208" s="3"/>
      <c r="BS208" s="3"/>
      <c r="BT208" s="3"/>
      <c r="BU208" s="3"/>
      <c r="BV208" s="15">
        <f>(SUM(G208,I208,K208,M208,O208,Q208,S208,U208,W208,Y208,AA208,AC208,AE208,AG208)-SUM(F208,H208,J208,L208,N208,P208,R208,T208,V208,X208,Z208,AB208,AD208,AF208))/9</f>
        <v>-0.111111111111111</v>
      </c>
    </row>
    <row r="209" ht="13.65" customHeight="1">
      <c r="A209" s="3"/>
      <c r="B209" s="8">
        <v>42370</v>
      </c>
      <c r="C209" t="s" s="2">
        <v>412</v>
      </c>
      <c r="D209" t="s" s="6">
        <v>413</v>
      </c>
      <c r="E209" t="s" s="6">
        <v>12</v>
      </c>
      <c r="F209" s="13">
        <v>6</v>
      </c>
      <c r="G209" s="13">
        <v>7</v>
      </c>
      <c r="H209" s="13">
        <v>6</v>
      </c>
      <c r="I209" s="13">
        <v>6</v>
      </c>
      <c r="J209" s="3"/>
      <c r="K209" s="3"/>
      <c r="L209" s="13">
        <v>7</v>
      </c>
      <c r="M209" s="13">
        <v>8</v>
      </c>
      <c r="N209" s="3"/>
      <c r="O209" s="3"/>
      <c r="P209" s="13">
        <v>8</v>
      </c>
      <c r="Q209" s="13">
        <v>8</v>
      </c>
      <c r="R209" s="13">
        <v>7</v>
      </c>
      <c r="S209" s="13">
        <v>7</v>
      </c>
      <c r="T209" s="13">
        <v>6</v>
      </c>
      <c r="U209" s="13">
        <v>6</v>
      </c>
      <c r="V209" s="13">
        <v>8</v>
      </c>
      <c r="W209" s="13">
        <v>8</v>
      </c>
      <c r="X209" s="3"/>
      <c r="Y209" s="3"/>
      <c r="Z209" s="13">
        <v>5</v>
      </c>
      <c r="AA209" s="13">
        <v>5</v>
      </c>
      <c r="AB209" s="13">
        <v>7</v>
      </c>
      <c r="AC209" s="13">
        <v>8</v>
      </c>
      <c r="AD209" s="3"/>
      <c r="AE209" s="3"/>
      <c r="AF209" s="13">
        <v>7</v>
      </c>
      <c r="AG209" s="13">
        <v>7</v>
      </c>
      <c r="AH209" s="14">
        <f>AVERAGE(F209:AG209)</f>
        <v>6.85</v>
      </c>
      <c r="AI209" s="14">
        <v>6.9375</v>
      </c>
      <c r="AJ209" s="14">
        <f>RANK(AI209,AI1:AI303)</f>
        <v>134</v>
      </c>
      <c r="AK209" s="3"/>
      <c r="AL209" s="13">
        <f>AVERAGE(F209,G209)</f>
        <v>6.5</v>
      </c>
      <c r="AM209" s="13">
        <f>RANK(AL209,AL1:AL303)</f>
        <v>170</v>
      </c>
      <c r="AN209" s="3"/>
      <c r="AO209" s="13">
        <f>AVERAGE(H209,I209)</f>
        <v>6</v>
      </c>
      <c r="AP209" s="13">
        <f>RANK(AO209,AO1:AO303)</f>
        <v>156</v>
      </c>
      <c r="AQ209" s="3"/>
      <c r="AR209" s="3"/>
      <c r="AS209" s="3"/>
      <c r="AT209" s="13">
        <f>AVERAGE(L209,M209)</f>
        <v>7.5</v>
      </c>
      <c r="AU209" s="13">
        <f>RANK(AT209,AT1:AT303)</f>
        <v>69</v>
      </c>
      <c r="AV209" s="3"/>
      <c r="AW209" s="13">
        <f>AVERAGE(P209,Q209)</f>
        <v>8</v>
      </c>
      <c r="AX209" s="13">
        <f>RANK(AW209,AW1:AW303)</f>
        <v>32</v>
      </c>
      <c r="AY209" s="3"/>
      <c r="AZ209" s="13">
        <f>AVERAGE(R209,S209)</f>
        <v>7</v>
      </c>
      <c r="BA209" s="13">
        <f>RANK(AZ209,AZ1:AZ303)</f>
        <v>72</v>
      </c>
      <c r="BB209" s="3"/>
      <c r="BC209" s="13">
        <f>AVERAGE(T209,U209)</f>
        <v>6</v>
      </c>
      <c r="BD209" s="13">
        <f>RANK(BC209,BC1:BC303)</f>
        <v>132</v>
      </c>
      <c r="BE209" s="3"/>
      <c r="BF209" s="13">
        <f>AVERAGE(V209,W209)</f>
        <v>8</v>
      </c>
      <c r="BG209" s="13">
        <f>RANK(BF209,BF1:BF303)</f>
        <v>18</v>
      </c>
      <c r="BH209" s="3"/>
      <c r="BI209" s="3"/>
      <c r="BJ209" s="3"/>
      <c r="BK209" s="3"/>
      <c r="BL209" s="13">
        <f>AVERAGE(Z209,AA209)</f>
        <v>5</v>
      </c>
      <c r="BM209" s="13">
        <f>RANK(BL209,BL1:BL303)</f>
        <v>89</v>
      </c>
      <c r="BN209" s="13">
        <f>AVERAGE(AB209,AC209)</f>
        <v>7.5</v>
      </c>
      <c r="BO209" s="13">
        <f>RANK(BN209,BN1:BN303)</f>
        <v>61</v>
      </c>
      <c r="BP209" s="3"/>
      <c r="BQ209" s="3"/>
      <c r="BR209" s="3"/>
      <c r="BS209" s="3"/>
      <c r="BT209" s="13">
        <f>AVERAGE(AF209,AG209)</f>
        <v>7</v>
      </c>
      <c r="BU209" s="13">
        <f>RANK(BT209,BT1:BT303)</f>
        <v>51</v>
      </c>
      <c r="BV209" s="15">
        <f>(SUM(G209,I209,K209,M209,O209,Q209,S209,U209,W209,Y209,AA209,AC209,AE209,AG209)-SUM(F209,H209,J209,L209,N209,P209,R209,T209,V209,X209,Z209,AB209,AD209,AF209))/10</f>
        <v>0.3</v>
      </c>
    </row>
    <row r="210" ht="13.65" customHeight="1">
      <c r="A210" s="3"/>
      <c r="B210" s="8">
        <v>42401</v>
      </c>
      <c r="C210" t="s" s="2">
        <v>414</v>
      </c>
      <c r="D210" t="s" s="6">
        <v>415</v>
      </c>
      <c r="E210" t="s" s="6">
        <v>9</v>
      </c>
      <c r="F210" s="13">
        <v>6</v>
      </c>
      <c r="G210" s="13">
        <v>6</v>
      </c>
      <c r="H210" s="13">
        <v>4</v>
      </c>
      <c r="I210" s="13">
        <v>6</v>
      </c>
      <c r="J210" s="3"/>
      <c r="K210" s="3"/>
      <c r="L210" s="3"/>
      <c r="M210" s="3"/>
      <c r="N210" s="3"/>
      <c r="O210" s="3"/>
      <c r="P210" s="13">
        <v>4</v>
      </c>
      <c r="Q210" s="13">
        <v>5</v>
      </c>
      <c r="R210" s="3"/>
      <c r="S210" s="3"/>
      <c r="T210" s="13">
        <v>3</v>
      </c>
      <c r="U210" s="13">
        <v>4</v>
      </c>
      <c r="V210" s="13">
        <v>9</v>
      </c>
      <c r="W210" s="13">
        <v>8</v>
      </c>
      <c r="X210" s="3"/>
      <c r="Y210" s="3"/>
      <c r="Z210" s="3"/>
      <c r="AA210" s="3"/>
      <c r="AB210" s="13">
        <v>6</v>
      </c>
      <c r="AC210" s="13">
        <v>6</v>
      </c>
      <c r="AD210" s="3"/>
      <c r="AE210" s="3"/>
      <c r="AF210" s="3"/>
      <c r="AG210" s="3"/>
      <c r="AH210" s="14">
        <f>AVERAGE(F210:AG210)</f>
        <v>5.58333333333333</v>
      </c>
      <c r="AI210" s="14">
        <v>5.58333333333333</v>
      </c>
      <c r="AJ210" s="14">
        <f>RANK(AI210,AI1:AI303)</f>
        <v>260</v>
      </c>
      <c r="AK210" s="3"/>
      <c r="AL210" s="13">
        <f>AVERAGE(F210,G210)</f>
        <v>6</v>
      </c>
      <c r="AM210" s="13">
        <f>RANK(AL210,AL1:AL303)</f>
        <v>199</v>
      </c>
      <c r="AN210" s="3"/>
      <c r="AO210" s="13">
        <f>AVERAGE(H210,I210)</f>
        <v>5</v>
      </c>
      <c r="AP210" s="13">
        <f>RANK(AO210,AO1:AO303)</f>
        <v>218</v>
      </c>
      <c r="AQ210" s="3"/>
      <c r="AR210" s="3"/>
      <c r="AS210" s="3"/>
      <c r="AT210" s="3"/>
      <c r="AU210" s="3"/>
      <c r="AV210" s="3"/>
      <c r="AW210" s="13">
        <f>AVERAGE(P210,Q210)</f>
        <v>4.5</v>
      </c>
      <c r="AX210" s="13">
        <f>RANK(AW210,AW1:AW303)</f>
        <v>227</v>
      </c>
      <c r="AY210" s="3"/>
      <c r="AZ210" s="3"/>
      <c r="BA210" s="3"/>
      <c r="BB210" s="3"/>
      <c r="BC210" s="13">
        <f>AVERAGE(T210,U210)</f>
        <v>3.5</v>
      </c>
      <c r="BD210" s="13">
        <f>RANK(BC210,BC1:BC303)</f>
        <v>279</v>
      </c>
      <c r="BE210" s="3"/>
      <c r="BF210" s="13">
        <f>AVERAGE(V210,W210)</f>
        <v>8.5</v>
      </c>
      <c r="BG210" s="13">
        <f>RANK(BF210,BF1:BF303)</f>
        <v>8</v>
      </c>
      <c r="BH210" s="3"/>
      <c r="BI210" s="3"/>
      <c r="BJ210" s="3"/>
      <c r="BK210" s="3"/>
      <c r="BL210" s="3"/>
      <c r="BM210" s="3"/>
      <c r="BN210" s="13">
        <f>AVERAGE(AB210,AC210)</f>
        <v>6</v>
      </c>
      <c r="BO210" s="13">
        <f>RANK(BN210,BN1:BN303)</f>
        <v>158</v>
      </c>
      <c r="BP210" s="3"/>
      <c r="BQ210" s="3"/>
      <c r="BR210" s="3"/>
      <c r="BS210" s="3"/>
      <c r="BT210" s="3"/>
      <c r="BU210" s="3"/>
      <c r="BV210" s="15">
        <f>(SUM(G210,I210,K210,M210,O210,Q210,S210,U210,W210,Y210,AA210,AC210,AE210,AG210)-SUM(F210,H210,J210,L210,N210,P210,R210,T210,V210,X210,Z210,AB210,AD210,AF210))/6</f>
        <v>0.5</v>
      </c>
    </row>
    <row r="211" ht="13.65" customHeight="1">
      <c r="A211" s="3"/>
      <c r="B211" s="8">
        <v>42430</v>
      </c>
      <c r="C211" t="s" s="2">
        <v>416</v>
      </c>
      <c r="D211" t="s" s="6">
        <v>110</v>
      </c>
      <c r="E211" t="s" s="6">
        <v>3</v>
      </c>
      <c r="F211" s="13">
        <v>7</v>
      </c>
      <c r="G211" s="13">
        <v>8</v>
      </c>
      <c r="H211" s="13">
        <v>7</v>
      </c>
      <c r="I211" s="13">
        <v>7</v>
      </c>
      <c r="J211" s="3"/>
      <c r="K211" s="3"/>
      <c r="L211" s="13">
        <v>5</v>
      </c>
      <c r="M211" s="13">
        <v>6</v>
      </c>
      <c r="N211" s="3"/>
      <c r="O211" s="3"/>
      <c r="P211" s="13">
        <v>7</v>
      </c>
      <c r="Q211" s="13">
        <v>9</v>
      </c>
      <c r="R211" s="13">
        <v>7</v>
      </c>
      <c r="S211" s="13">
        <v>7</v>
      </c>
      <c r="T211" s="13">
        <v>7</v>
      </c>
      <c r="U211" s="13">
        <v>7</v>
      </c>
      <c r="V211" s="3"/>
      <c r="W211" s="3"/>
      <c r="X211" s="3"/>
      <c r="Y211" s="3"/>
      <c r="Z211" s="13">
        <v>7</v>
      </c>
      <c r="AA211" s="13">
        <v>7</v>
      </c>
      <c r="AB211" s="13">
        <v>6</v>
      </c>
      <c r="AC211" s="13">
        <v>7</v>
      </c>
      <c r="AD211" s="3"/>
      <c r="AE211" s="3"/>
      <c r="AF211" s="3"/>
      <c r="AG211" s="3"/>
      <c r="AH211" s="14">
        <f>AVERAGE(F211:AG211)</f>
        <v>6.9375</v>
      </c>
      <c r="AI211" s="14">
        <v>7</v>
      </c>
      <c r="AJ211" s="14">
        <f>RANK(AI211,AI1:AI303)</f>
        <v>123</v>
      </c>
      <c r="AK211" s="3"/>
      <c r="AL211" s="13">
        <f>AVERAGE(F211,G211)</f>
        <v>7.5</v>
      </c>
      <c r="AM211" s="13">
        <f>RANK(AL211,AL1:AL303)</f>
        <v>81</v>
      </c>
      <c r="AN211" s="3"/>
      <c r="AO211" s="13">
        <f>AVERAGE(H211,I211)</f>
        <v>7</v>
      </c>
      <c r="AP211" s="13">
        <f>RANK(AO211,AO1:AO303)</f>
        <v>76</v>
      </c>
      <c r="AQ211" s="3"/>
      <c r="AR211" s="3"/>
      <c r="AS211" s="3"/>
      <c r="AT211" s="13">
        <f>AVERAGE(L211,M211)</f>
        <v>5.5</v>
      </c>
      <c r="AU211" s="13">
        <f>RANK(AT211,AT1:AT303)</f>
        <v>171</v>
      </c>
      <c r="AV211" s="3"/>
      <c r="AW211" s="13">
        <f>AVERAGE(P211,Q211)</f>
        <v>8</v>
      </c>
      <c r="AX211" s="13">
        <f>RANK(AW211,AW1:AW303)</f>
        <v>32</v>
      </c>
      <c r="AY211" s="3"/>
      <c r="AZ211" s="13">
        <f>AVERAGE(R211,S211)</f>
        <v>7</v>
      </c>
      <c r="BA211" s="13">
        <f>RANK(AZ211,AZ1:AZ303)</f>
        <v>72</v>
      </c>
      <c r="BB211" s="3"/>
      <c r="BC211" s="13">
        <f>AVERAGE(T211,U211)</f>
        <v>7</v>
      </c>
      <c r="BD211" s="13">
        <f>RANK(BC211,BC1:BC303)</f>
        <v>65</v>
      </c>
      <c r="BE211" s="3"/>
      <c r="BF211" s="3"/>
      <c r="BG211" s="3"/>
      <c r="BH211" s="3"/>
      <c r="BI211" s="3"/>
      <c r="BJ211" s="3"/>
      <c r="BK211" s="3"/>
      <c r="BL211" s="13">
        <f>AVERAGE(Z211,AA211)</f>
        <v>7</v>
      </c>
      <c r="BM211" s="13">
        <f>RANK(BL211,BL1:BL303)</f>
        <v>49</v>
      </c>
      <c r="BN211" s="13">
        <f>AVERAGE(AB211,AC211)</f>
        <v>6.5</v>
      </c>
      <c r="BO211" s="13">
        <f>RANK(BN211,BN1:BN303)</f>
        <v>125</v>
      </c>
      <c r="BP211" s="3"/>
      <c r="BQ211" s="3"/>
      <c r="BR211" s="3"/>
      <c r="BS211" s="3"/>
      <c r="BT211" s="3"/>
      <c r="BU211" s="3"/>
      <c r="BV211" s="15">
        <f>(SUM(G211,I211,K211,M211,O211,Q211,S211,U211,W211,Y211,AA211,AC211,AE211,AG211)-SUM(F211,H211,J211,L211,N211,P211,R211,T211,V211,X211,Z211,AB211,AD211,AF211))/8</f>
        <v>0.625</v>
      </c>
    </row>
    <row r="212" ht="13.65" customHeight="1">
      <c r="A212" s="3"/>
      <c r="B212" s="8">
        <v>42491</v>
      </c>
      <c r="C212" t="s" s="2">
        <v>417</v>
      </c>
      <c r="D212" t="s" s="6">
        <v>418</v>
      </c>
      <c r="E212" t="s" s="6">
        <v>8</v>
      </c>
      <c r="F212" s="3"/>
      <c r="G212" s="3"/>
      <c r="H212" s="13">
        <v>4</v>
      </c>
      <c r="I212" s="13">
        <v>4</v>
      </c>
      <c r="J212" s="3"/>
      <c r="K212" s="3"/>
      <c r="L212" s="13">
        <v>5</v>
      </c>
      <c r="M212" s="13">
        <v>5</v>
      </c>
      <c r="N212" s="3"/>
      <c r="O212" s="3"/>
      <c r="P212" s="13">
        <v>6</v>
      </c>
      <c r="Q212" s="13">
        <v>6</v>
      </c>
      <c r="R212" s="3"/>
      <c r="S212" s="3"/>
      <c r="T212" s="13">
        <v>5</v>
      </c>
      <c r="U212" s="13">
        <v>6</v>
      </c>
      <c r="V212" s="13">
        <v>5</v>
      </c>
      <c r="W212" s="13">
        <v>5</v>
      </c>
      <c r="X212" s="3"/>
      <c r="Y212" s="3"/>
      <c r="Z212" s="3"/>
      <c r="AA212" s="3"/>
      <c r="AB212" s="13">
        <v>6</v>
      </c>
      <c r="AC212" s="13">
        <v>6</v>
      </c>
      <c r="AD212" s="3"/>
      <c r="AE212" s="3"/>
      <c r="AF212" s="13">
        <v>6</v>
      </c>
      <c r="AG212" s="13">
        <v>6</v>
      </c>
      <c r="AH212" s="14">
        <f>AVERAGE(F212:AG212)</f>
        <v>5.35714285714286</v>
      </c>
      <c r="AI212" s="14">
        <v>5.5</v>
      </c>
      <c r="AJ212" s="14">
        <f>RANK(AI212,AI1:AI303)</f>
        <v>262</v>
      </c>
      <c r="AK212" s="3"/>
      <c r="AL212" s="3"/>
      <c r="AM212" s="3"/>
      <c r="AN212" s="3"/>
      <c r="AO212" s="13">
        <f>AVERAGE(H212,I212)</f>
        <v>4</v>
      </c>
      <c r="AP212" s="13">
        <f>RANK(AO212,AO1:AO303)</f>
        <v>244</v>
      </c>
      <c r="AQ212" s="3"/>
      <c r="AR212" s="3"/>
      <c r="AS212" s="3"/>
      <c r="AT212" s="13">
        <f>AVERAGE(L212,M212)</f>
        <v>5</v>
      </c>
      <c r="AU212" s="13">
        <f>RANK(AT212,AT1:AT303)</f>
        <v>182</v>
      </c>
      <c r="AV212" s="3"/>
      <c r="AW212" s="13">
        <f>AVERAGE(P212,Q212)</f>
        <v>6</v>
      </c>
      <c r="AX212" s="13">
        <f>RANK(AW212,AW1:AW303)</f>
        <v>192</v>
      </c>
      <c r="AY212" s="3"/>
      <c r="AZ212" s="3"/>
      <c r="BA212" s="3"/>
      <c r="BB212" s="3"/>
      <c r="BC212" s="13">
        <f>AVERAGE(T212,U212)</f>
        <v>5.5</v>
      </c>
      <c r="BD212" s="13">
        <f>RANK(BC212,BC1:BC303)</f>
        <v>184</v>
      </c>
      <c r="BE212" s="3"/>
      <c r="BF212" s="13">
        <f>AVERAGE(V212,W212)</f>
        <v>5</v>
      </c>
      <c r="BG212" s="13">
        <f>RANK(BF212,BF1:BF303)</f>
        <v>94</v>
      </c>
      <c r="BH212" s="3"/>
      <c r="BI212" s="3"/>
      <c r="BJ212" s="3"/>
      <c r="BK212" s="3"/>
      <c r="BL212" s="3"/>
      <c r="BM212" s="3"/>
      <c r="BN212" s="13">
        <f>AVERAGE(AB212,AC212)</f>
        <v>6</v>
      </c>
      <c r="BO212" s="13">
        <f>RANK(BN212,BN1:BN303)</f>
        <v>158</v>
      </c>
      <c r="BP212" s="3"/>
      <c r="BQ212" s="3"/>
      <c r="BR212" s="3"/>
      <c r="BS212" s="3"/>
      <c r="BT212" s="13">
        <f>AVERAGE(AF212,AG212)</f>
        <v>6</v>
      </c>
      <c r="BU212" s="13">
        <f>RANK(BT212,BT1:BT303)</f>
        <v>94</v>
      </c>
      <c r="BV212" s="15">
        <f>(SUM(G212,I212,K212,M212,O212,Q212,S212,U212,W212,Y212,AA212,AC212,AE212,AG212)-SUM(F212,H212,J212,L212,N212,P212,R212,T212,V212,X212,Z212,AB212,AD212,AF212))/7</f>
        <v>0.142857142857143</v>
      </c>
    </row>
    <row r="213" ht="13.65" customHeight="1">
      <c r="A213" s="3"/>
      <c r="B213" s="8">
        <v>42522</v>
      </c>
      <c r="C213" t="s" s="2">
        <v>419</v>
      </c>
      <c r="D213" t="s" s="6">
        <v>420</v>
      </c>
      <c r="E213" t="s" s="6">
        <v>5</v>
      </c>
      <c r="F213" s="3"/>
      <c r="G213" s="3"/>
      <c r="H213" s="13">
        <v>7</v>
      </c>
      <c r="I213" s="13">
        <v>7</v>
      </c>
      <c r="J213" s="3"/>
      <c r="K213" s="3"/>
      <c r="L213" s="13">
        <v>8</v>
      </c>
      <c r="M213" s="13">
        <v>8</v>
      </c>
      <c r="N213" s="3"/>
      <c r="O213" s="3"/>
      <c r="P213" s="13">
        <v>7</v>
      </c>
      <c r="Q213" s="13">
        <v>8</v>
      </c>
      <c r="R213" s="13">
        <v>6</v>
      </c>
      <c r="S213" s="13">
        <v>7</v>
      </c>
      <c r="T213" s="13">
        <v>6</v>
      </c>
      <c r="U213" s="13">
        <v>7</v>
      </c>
      <c r="V213" s="13">
        <v>6</v>
      </c>
      <c r="W213" s="13">
        <v>6</v>
      </c>
      <c r="X213" s="3"/>
      <c r="Y213" s="3"/>
      <c r="Z213" s="3"/>
      <c r="AA213" s="3"/>
      <c r="AB213" s="13">
        <v>6</v>
      </c>
      <c r="AC213" s="13">
        <v>6</v>
      </c>
      <c r="AD213" s="3"/>
      <c r="AE213" s="3"/>
      <c r="AF213" s="13">
        <v>6</v>
      </c>
      <c r="AG213" s="13">
        <v>7</v>
      </c>
      <c r="AH213" s="14">
        <f>AVERAGE(F213:AG213)</f>
        <v>6.75</v>
      </c>
      <c r="AI213" s="14">
        <v>6.66666666666667</v>
      </c>
      <c r="AJ213" s="14">
        <f>RANK(AI213,AI1:AI303)</f>
        <v>165</v>
      </c>
      <c r="AK213" s="3"/>
      <c r="AL213" s="3"/>
      <c r="AM213" s="3"/>
      <c r="AN213" s="3"/>
      <c r="AO213" s="13">
        <f>AVERAGE(H213,I213)</f>
        <v>7</v>
      </c>
      <c r="AP213" s="13">
        <f>RANK(AO213,AO1:AO303)</f>
        <v>76</v>
      </c>
      <c r="AQ213" s="3"/>
      <c r="AR213" s="3"/>
      <c r="AS213" s="3"/>
      <c r="AT213" s="13">
        <f>AVERAGE(L213,M213)</f>
        <v>8</v>
      </c>
      <c r="AU213" s="13">
        <f>RANK(AT213,AT1:AT303)</f>
        <v>22</v>
      </c>
      <c r="AV213" s="3"/>
      <c r="AW213" s="13">
        <f>AVERAGE(P213,Q213)</f>
        <v>7.5</v>
      </c>
      <c r="AX213" s="13">
        <f>RANK(AW213,AW1:AW303)</f>
        <v>95</v>
      </c>
      <c r="AY213" s="3"/>
      <c r="AZ213" s="13">
        <f>AVERAGE(R213,S213)</f>
        <v>6.5</v>
      </c>
      <c r="BA213" s="13">
        <f>RANK(AZ213,AZ1:AZ303)</f>
        <v>113</v>
      </c>
      <c r="BB213" s="3"/>
      <c r="BC213" s="13">
        <f>AVERAGE(T213,U213)</f>
        <v>6.5</v>
      </c>
      <c r="BD213" s="13">
        <f>RANK(BC213,BC1:BC303)</f>
        <v>106</v>
      </c>
      <c r="BE213" s="3"/>
      <c r="BF213" s="13">
        <f>AVERAGE(V213,W213)</f>
        <v>6</v>
      </c>
      <c r="BG213" s="13">
        <f>RANK(BF213,BF1:BF303)</f>
        <v>69</v>
      </c>
      <c r="BH213" s="3"/>
      <c r="BI213" s="3"/>
      <c r="BJ213" s="3"/>
      <c r="BK213" s="3"/>
      <c r="BL213" s="3"/>
      <c r="BM213" s="3"/>
      <c r="BN213" s="13">
        <f>AVERAGE(AB213,AC213)</f>
        <v>6</v>
      </c>
      <c r="BO213" s="13">
        <f>RANK(BN213,BN1:BN303)</f>
        <v>158</v>
      </c>
      <c r="BP213" s="3"/>
      <c r="BQ213" s="3"/>
      <c r="BR213" s="3"/>
      <c r="BS213" s="3"/>
      <c r="BT213" s="13">
        <f>AVERAGE(AF213,AG213)</f>
        <v>6.5</v>
      </c>
      <c r="BU213" s="13">
        <f>RANK(BT213,BT1:BT303)</f>
        <v>75</v>
      </c>
      <c r="BV213" s="15">
        <f>(SUM(G213,I213,K213,M213,O213,Q213,S213,U213,W213,Y213,AA213,AC213,AE213,AG213)-SUM(F213,H213,J213,L213,N213,P213,R213,T213,V213,X213,Z213,AB213,AD213,AF213))/8</f>
        <v>0.5</v>
      </c>
    </row>
    <row r="214" ht="13.65" customHeight="1">
      <c r="A214" s="3"/>
      <c r="B214" s="8">
        <v>42552</v>
      </c>
      <c r="C214" t="s" s="2">
        <v>421</v>
      </c>
      <c r="D214" t="s" s="6">
        <v>422</v>
      </c>
      <c r="E214" t="s" s="6">
        <v>2</v>
      </c>
      <c r="F214" s="13">
        <v>6</v>
      </c>
      <c r="G214" s="13">
        <v>6</v>
      </c>
      <c r="H214" s="13">
        <v>3</v>
      </c>
      <c r="I214" s="13">
        <v>3</v>
      </c>
      <c r="J214" s="3"/>
      <c r="K214" s="3"/>
      <c r="L214" s="13">
        <v>5</v>
      </c>
      <c r="M214" s="13">
        <v>5</v>
      </c>
      <c r="N214" s="3"/>
      <c r="O214" s="3"/>
      <c r="P214" s="13">
        <v>6</v>
      </c>
      <c r="Q214" s="13">
        <v>6</v>
      </c>
      <c r="R214" s="13">
        <v>3</v>
      </c>
      <c r="S214" s="13">
        <v>3</v>
      </c>
      <c r="T214" s="13">
        <v>3</v>
      </c>
      <c r="U214" s="13">
        <v>3</v>
      </c>
      <c r="V214" s="13">
        <v>1</v>
      </c>
      <c r="W214" s="13">
        <v>1</v>
      </c>
      <c r="X214" s="13">
        <v>6</v>
      </c>
      <c r="Y214" s="13">
        <v>6</v>
      </c>
      <c r="Z214" s="13">
        <v>7</v>
      </c>
      <c r="AA214" s="13">
        <v>7</v>
      </c>
      <c r="AB214" s="13">
        <v>5</v>
      </c>
      <c r="AC214" s="13">
        <v>5</v>
      </c>
      <c r="AD214" s="3"/>
      <c r="AE214" s="3"/>
      <c r="AF214" s="13">
        <v>8</v>
      </c>
      <c r="AG214" s="13">
        <v>7</v>
      </c>
      <c r="AH214" s="14">
        <f>AVERAGE(F214:AG214)</f>
        <v>4.77272727272727</v>
      </c>
      <c r="AI214" s="14">
        <v>4.88888888888889</v>
      </c>
      <c r="AJ214" s="14">
        <f>RANK(AI214,AI1:AI303)</f>
        <v>282</v>
      </c>
      <c r="AK214" s="3"/>
      <c r="AL214" s="13">
        <f>AVERAGE(F214,G214)</f>
        <v>6</v>
      </c>
      <c r="AM214" s="13">
        <f>RANK(AL214,AL1:AL303)</f>
        <v>199</v>
      </c>
      <c r="AN214" s="3"/>
      <c r="AO214" s="13">
        <f>AVERAGE(H214,I214)</f>
        <v>3</v>
      </c>
      <c r="AP214" s="13">
        <f>RANK(AO214,AO1:AO303)</f>
        <v>252</v>
      </c>
      <c r="AQ214" s="3"/>
      <c r="AR214" s="3"/>
      <c r="AS214" s="3"/>
      <c r="AT214" s="13">
        <f>AVERAGE(L214,M214)</f>
        <v>5</v>
      </c>
      <c r="AU214" s="13">
        <f>RANK(AT214,AT1:AT303)</f>
        <v>182</v>
      </c>
      <c r="AV214" s="3"/>
      <c r="AW214" s="13">
        <f>AVERAGE(P214,Q214)</f>
        <v>6</v>
      </c>
      <c r="AX214" s="13">
        <f>RANK(AW214,AW1:AW303)</f>
        <v>192</v>
      </c>
      <c r="AY214" s="3"/>
      <c r="AZ214" s="13">
        <f>AVERAGE(R214,S214)</f>
        <v>3</v>
      </c>
      <c r="BA214" s="13">
        <f>RANK(AZ214,AZ1:AZ303)</f>
        <v>195</v>
      </c>
      <c r="BB214" s="3"/>
      <c r="BC214" s="13">
        <f>AVERAGE(T214,U214)</f>
        <v>3</v>
      </c>
      <c r="BD214" s="13">
        <f>RANK(BC214,BC1:BC303)</f>
        <v>282</v>
      </c>
      <c r="BE214" s="3"/>
      <c r="BF214" s="13">
        <f>AVERAGE(V214,W214)</f>
        <v>1</v>
      </c>
      <c r="BG214" s="13">
        <f>RANK(BF214,BF1:BF303)</f>
        <v>121</v>
      </c>
      <c r="BH214" s="3"/>
      <c r="BI214" s="13">
        <f>AVERAGE(X214,Y214)</f>
        <v>6</v>
      </c>
      <c r="BJ214" s="13">
        <f>RANK(BI214,BI1:BI303)</f>
        <v>78</v>
      </c>
      <c r="BK214" s="3"/>
      <c r="BL214" s="13">
        <f>AVERAGE(Z214,AA214)</f>
        <v>7</v>
      </c>
      <c r="BM214" s="13">
        <f>RANK(BL214,BL1:BL303)</f>
        <v>49</v>
      </c>
      <c r="BN214" s="13">
        <f>AVERAGE(AB214,AC214)</f>
        <v>5</v>
      </c>
      <c r="BO214" s="13">
        <f>RANK(BN214,BN1:BN303)</f>
        <v>213</v>
      </c>
      <c r="BP214" s="3"/>
      <c r="BQ214" s="3"/>
      <c r="BR214" s="3"/>
      <c r="BS214" s="3"/>
      <c r="BT214" s="13">
        <f>AVERAGE(AF214,AG214)</f>
        <v>7.5</v>
      </c>
      <c r="BU214" s="13">
        <f>RANK(BT214,BT1:BT303)</f>
        <v>32</v>
      </c>
      <c r="BV214" s="15">
        <f>(SUM(G214,I214,K214,M214,O214,Q214,S214,U214,W214,Y214,AA214,AC214,AE214,AG214)-SUM(F214,H214,J214,L214,N214,P214,R214,T214,V214,X214,Z214,AB214,AD214,AF214))/11</f>
        <v>-0.0909090909090909</v>
      </c>
    </row>
    <row r="215" ht="13.65" customHeight="1">
      <c r="A215" s="3"/>
      <c r="B215" s="8">
        <v>42583</v>
      </c>
      <c r="C215" t="s" s="2">
        <v>423</v>
      </c>
      <c r="D215" t="s" s="6">
        <v>424</v>
      </c>
      <c r="E215" t="s" s="6">
        <v>7</v>
      </c>
      <c r="F215" s="3"/>
      <c r="G215" s="3"/>
      <c r="H215" s="3"/>
      <c r="I215" s="3"/>
      <c r="J215" s="3"/>
      <c r="K215" s="3"/>
      <c r="L215" s="13">
        <v>8</v>
      </c>
      <c r="M215" s="13">
        <v>8</v>
      </c>
      <c r="N215" s="3"/>
      <c r="O215" s="3"/>
      <c r="P215" s="13">
        <v>8</v>
      </c>
      <c r="Q215" s="13">
        <v>8</v>
      </c>
      <c r="R215" s="13">
        <v>8</v>
      </c>
      <c r="S215" s="13">
        <v>8</v>
      </c>
      <c r="T215" s="13">
        <v>6</v>
      </c>
      <c r="U215" s="13">
        <v>7</v>
      </c>
      <c r="V215" s="13">
        <v>8</v>
      </c>
      <c r="W215" s="13">
        <v>8</v>
      </c>
      <c r="X215" s="3"/>
      <c r="Y215" s="3"/>
      <c r="Z215" s="3"/>
      <c r="AA215" s="3"/>
      <c r="AB215" s="13">
        <v>8</v>
      </c>
      <c r="AC215" s="13">
        <v>8</v>
      </c>
      <c r="AD215" s="3"/>
      <c r="AE215" s="3"/>
      <c r="AF215" s="13">
        <v>7</v>
      </c>
      <c r="AG215" s="13">
        <v>7</v>
      </c>
      <c r="AH215" s="14">
        <f>AVERAGE(F215:AG215)</f>
        <v>7.64285714285714</v>
      </c>
      <c r="AI215" s="14">
        <v>7.8</v>
      </c>
      <c r="AJ215" s="14">
        <f>RANK(AI215,AI1:AI303)</f>
        <v>31</v>
      </c>
      <c r="AK215" s="3"/>
      <c r="AL215" s="3"/>
      <c r="AM215" s="3"/>
      <c r="AN215" s="3"/>
      <c r="AO215" s="3"/>
      <c r="AP215" s="3"/>
      <c r="AQ215" s="3"/>
      <c r="AR215" s="3"/>
      <c r="AS215" s="3"/>
      <c r="AT215" s="13">
        <f>AVERAGE(L215,M215)</f>
        <v>8</v>
      </c>
      <c r="AU215" s="13">
        <f>RANK(AT215,AT1:AT303)</f>
        <v>22</v>
      </c>
      <c r="AV215" s="3"/>
      <c r="AW215" s="13">
        <f>AVERAGE(P215,Q215)</f>
        <v>8</v>
      </c>
      <c r="AX215" s="13">
        <f>RANK(AW215,AW1:AW303)</f>
        <v>32</v>
      </c>
      <c r="AY215" s="3"/>
      <c r="AZ215" s="13">
        <f>AVERAGE(R215,S215)</f>
        <v>8</v>
      </c>
      <c r="BA215" s="13">
        <f>RANK(AZ215,AZ1:AZ303)</f>
        <v>19</v>
      </c>
      <c r="BB215" s="3"/>
      <c r="BC215" s="13">
        <f>AVERAGE(T215,U215)</f>
        <v>6.5</v>
      </c>
      <c r="BD215" s="13">
        <f>RANK(BC215,BC1:BC303)</f>
        <v>106</v>
      </c>
      <c r="BE215" s="3"/>
      <c r="BF215" s="13">
        <f>AVERAGE(V215,W215)</f>
        <v>8</v>
      </c>
      <c r="BG215" s="13">
        <f>RANK(BF215,BF1:BF303)</f>
        <v>18</v>
      </c>
      <c r="BH215" s="3"/>
      <c r="BI215" s="3"/>
      <c r="BJ215" s="3"/>
      <c r="BK215" s="3"/>
      <c r="BL215" s="3"/>
      <c r="BM215" s="3"/>
      <c r="BN215" s="13">
        <f>AVERAGE(AB215,AC215)</f>
        <v>8</v>
      </c>
      <c r="BO215" s="13">
        <f>RANK(BN215,BN1:BN303)</f>
        <v>25</v>
      </c>
      <c r="BP215" s="3"/>
      <c r="BQ215" s="3"/>
      <c r="BR215" s="3"/>
      <c r="BS215" s="3"/>
      <c r="BT215" s="13">
        <f>AVERAGE(AF215,AG215)</f>
        <v>7</v>
      </c>
      <c r="BU215" s="13">
        <f>RANK(BT215,BT1:BT303)</f>
        <v>51</v>
      </c>
      <c r="BV215" s="15">
        <f>(SUM(G215,I215,K215,M215,O215,Q215,S215,U215,W215,Y215,AA215,AC215,AE215,AG215)-SUM(F215,H215,J215,L215,N215,P215,R215,T215,V215,X215,Z215,AB215,AD215,AF215))/7</f>
        <v>0.142857142857143</v>
      </c>
    </row>
    <row r="216" ht="13.65" customHeight="1">
      <c r="A216" s="3"/>
      <c r="B216" s="8">
        <v>42614</v>
      </c>
      <c r="C216" t="s" s="2">
        <v>425</v>
      </c>
      <c r="D216" t="s" s="6">
        <v>426</v>
      </c>
      <c r="E216" t="s" s="6">
        <v>14</v>
      </c>
      <c r="F216" s="13">
        <v>8</v>
      </c>
      <c r="G216" s="13">
        <v>8</v>
      </c>
      <c r="H216" s="13">
        <v>7</v>
      </c>
      <c r="I216" s="13">
        <v>7</v>
      </c>
      <c r="J216" s="3"/>
      <c r="K216" s="3"/>
      <c r="L216" s="13">
        <v>5</v>
      </c>
      <c r="M216" s="13">
        <v>5</v>
      </c>
      <c r="N216" s="3"/>
      <c r="O216" s="3"/>
      <c r="P216" s="13">
        <v>7</v>
      </c>
      <c r="Q216" s="13">
        <v>7</v>
      </c>
      <c r="R216" s="13">
        <v>8</v>
      </c>
      <c r="S216" s="13">
        <v>8</v>
      </c>
      <c r="T216" s="13">
        <v>7</v>
      </c>
      <c r="U216" s="13">
        <v>7</v>
      </c>
      <c r="V216" s="13">
        <v>7</v>
      </c>
      <c r="W216" s="13">
        <v>7</v>
      </c>
      <c r="X216" s="3"/>
      <c r="Y216" s="3"/>
      <c r="Z216" s="13">
        <v>8</v>
      </c>
      <c r="AA216" s="13">
        <v>8</v>
      </c>
      <c r="AB216" s="13">
        <v>6</v>
      </c>
      <c r="AC216" s="13">
        <v>7</v>
      </c>
      <c r="AD216" s="3"/>
      <c r="AE216" s="3"/>
      <c r="AF216" s="13">
        <v>8</v>
      </c>
      <c r="AG216" s="13">
        <v>8</v>
      </c>
      <c r="AH216" s="14">
        <f>AVERAGE(F216:AG216)</f>
        <v>7.15</v>
      </c>
      <c r="AI216" s="14">
        <v>7.3125</v>
      </c>
      <c r="AJ216" s="14">
        <f>RANK(AI216,AI1:AI303)</f>
        <v>75</v>
      </c>
      <c r="AK216" s="3"/>
      <c r="AL216" s="13">
        <f>AVERAGE(F216,G216)</f>
        <v>8</v>
      </c>
      <c r="AM216" s="13">
        <f>RANK(AL216,AL1:AL303)</f>
        <v>34</v>
      </c>
      <c r="AN216" s="3"/>
      <c r="AO216" s="13">
        <f>AVERAGE(H216,I216)</f>
        <v>7</v>
      </c>
      <c r="AP216" s="13">
        <f>RANK(AO216,AO1:AO303)</f>
        <v>76</v>
      </c>
      <c r="AQ216" s="3"/>
      <c r="AR216" s="3"/>
      <c r="AS216" s="3"/>
      <c r="AT216" s="13">
        <f>AVERAGE(L216,M216)</f>
        <v>5</v>
      </c>
      <c r="AU216" s="13">
        <f>RANK(AT216,AT1:AT303)</f>
        <v>182</v>
      </c>
      <c r="AV216" s="3"/>
      <c r="AW216" s="13">
        <f>AVERAGE(P216,Q216)</f>
        <v>7</v>
      </c>
      <c r="AX216" s="13">
        <f>RANK(AW216,AW1:AW303)</f>
        <v>123</v>
      </c>
      <c r="AY216" s="3"/>
      <c r="AZ216" s="13">
        <f>AVERAGE(R216,S216)</f>
        <v>8</v>
      </c>
      <c r="BA216" s="13">
        <f>RANK(AZ216,AZ1:AZ303)</f>
        <v>19</v>
      </c>
      <c r="BB216" s="3"/>
      <c r="BC216" s="13">
        <f>AVERAGE(T216,U216)</f>
        <v>7</v>
      </c>
      <c r="BD216" s="13">
        <f>RANK(BC216,BC1:BC303)</f>
        <v>65</v>
      </c>
      <c r="BE216" s="3"/>
      <c r="BF216" s="13">
        <f>AVERAGE(V216,W216)</f>
        <v>7</v>
      </c>
      <c r="BG216" s="13">
        <f>RANK(BF216,BF1:BF303)</f>
        <v>45</v>
      </c>
      <c r="BH216" s="3"/>
      <c r="BI216" s="3"/>
      <c r="BJ216" s="3"/>
      <c r="BK216" s="3"/>
      <c r="BL216" s="13">
        <f>AVERAGE(Z216,AA216)</f>
        <v>8</v>
      </c>
      <c r="BM216" s="13">
        <f>RANK(BL216,BL1:BL303)</f>
        <v>20</v>
      </c>
      <c r="BN216" s="13">
        <f>AVERAGE(AB216,AC216)</f>
        <v>6.5</v>
      </c>
      <c r="BO216" s="13">
        <f>RANK(BN216,BN1:BN303)</f>
        <v>125</v>
      </c>
      <c r="BP216" s="3"/>
      <c r="BQ216" s="3"/>
      <c r="BR216" s="3"/>
      <c r="BS216" s="3"/>
      <c r="BT216" s="13">
        <f>AVERAGE(AF216,AG216)</f>
        <v>8</v>
      </c>
      <c r="BU216" s="13">
        <f>RANK(BT216,BT1:BT303)</f>
        <v>20</v>
      </c>
      <c r="BV216" s="15">
        <f>(SUM(G216,I216,K216,M216,O216,Q216,S216,U216,W216,Y216,AA216,AC216,AE216,AG216)-SUM(F216,H216,J216,L216,N216,P216,R216,T216,V216,X216,Z216,AB216,AD216,AF216))/10</f>
        <v>0.1</v>
      </c>
    </row>
    <row r="217" ht="13.65" customHeight="1">
      <c r="A217" s="3"/>
      <c r="B217" s="8">
        <v>42644</v>
      </c>
      <c r="C217" t="s" s="2">
        <v>427</v>
      </c>
      <c r="D217" t="s" s="6">
        <v>428</v>
      </c>
      <c r="E217" t="s" s="6">
        <v>11</v>
      </c>
      <c r="F217" s="13">
        <v>8</v>
      </c>
      <c r="G217" s="13">
        <v>8</v>
      </c>
      <c r="H217" s="3"/>
      <c r="I217" s="3"/>
      <c r="J217" s="3"/>
      <c r="K217" s="3"/>
      <c r="L217" s="13">
        <v>8</v>
      </c>
      <c r="M217" s="13">
        <v>8</v>
      </c>
      <c r="N217" s="3"/>
      <c r="O217" s="3"/>
      <c r="P217" s="13">
        <v>6</v>
      </c>
      <c r="Q217" s="13">
        <v>6</v>
      </c>
      <c r="R217" s="13">
        <v>8</v>
      </c>
      <c r="S217" s="13">
        <v>8</v>
      </c>
      <c r="T217" s="13">
        <v>5</v>
      </c>
      <c r="U217" s="13">
        <v>5</v>
      </c>
      <c r="V217" s="3"/>
      <c r="W217" s="3"/>
      <c r="X217" s="3"/>
      <c r="Y217" s="3"/>
      <c r="Z217" s="13">
        <v>8</v>
      </c>
      <c r="AA217" s="13">
        <v>9</v>
      </c>
      <c r="AB217" s="3"/>
      <c r="AC217" s="3"/>
      <c r="AD217" s="3"/>
      <c r="AE217" s="3"/>
      <c r="AF217" s="13">
        <v>8</v>
      </c>
      <c r="AG217" s="13">
        <v>9</v>
      </c>
      <c r="AH217" s="14">
        <f>AVERAGE(F217:AG217)</f>
        <v>7.42857142857143</v>
      </c>
      <c r="AI217" s="14">
        <v>7.7</v>
      </c>
      <c r="AJ217" s="14">
        <f>RANK(AI217,AI1:AI303)</f>
        <v>39</v>
      </c>
      <c r="AK217" s="3"/>
      <c r="AL217" s="13">
        <f>AVERAGE(F217,G217)</f>
        <v>8</v>
      </c>
      <c r="AM217" s="13">
        <f>RANK(AL217,AL1:AL303)</f>
        <v>34</v>
      </c>
      <c r="AN217" s="3"/>
      <c r="AO217" s="3"/>
      <c r="AP217" s="3"/>
      <c r="AQ217" s="3"/>
      <c r="AR217" s="3"/>
      <c r="AS217" s="3"/>
      <c r="AT217" s="13">
        <f>AVERAGE(L217,M217)</f>
        <v>8</v>
      </c>
      <c r="AU217" s="13">
        <f>RANK(AT217,AT1:AT303)</f>
        <v>22</v>
      </c>
      <c r="AV217" s="3"/>
      <c r="AW217" s="13">
        <f>AVERAGE(P217,Q217)</f>
        <v>6</v>
      </c>
      <c r="AX217" s="13">
        <f>RANK(AW217,AW1:AW303)</f>
        <v>192</v>
      </c>
      <c r="AY217" s="3"/>
      <c r="AZ217" s="13">
        <f>AVERAGE(R217,S217)</f>
        <v>8</v>
      </c>
      <c r="BA217" s="13">
        <f>RANK(AZ217,AZ1:AZ303)</f>
        <v>19</v>
      </c>
      <c r="BB217" s="3"/>
      <c r="BC217" s="13">
        <f>AVERAGE(T217,U217)</f>
        <v>5</v>
      </c>
      <c r="BD217" s="13">
        <f>RANK(BC217,BC1:BC303)</f>
        <v>210</v>
      </c>
      <c r="BE217" s="3"/>
      <c r="BF217" s="3"/>
      <c r="BG217" s="3"/>
      <c r="BH217" s="3"/>
      <c r="BI217" s="3"/>
      <c r="BJ217" s="3"/>
      <c r="BK217" s="3"/>
      <c r="BL217" s="13">
        <f>AVERAGE(Z217,AA217)</f>
        <v>8.5</v>
      </c>
      <c r="BM217" s="13">
        <f>RANK(BL217,BL1:BL303)</f>
        <v>8</v>
      </c>
      <c r="BN217" s="3"/>
      <c r="BO217" s="3"/>
      <c r="BP217" s="3"/>
      <c r="BQ217" s="3"/>
      <c r="BR217" s="3"/>
      <c r="BS217" s="3"/>
      <c r="BT217" s="13">
        <f>AVERAGE(AF217,AG217)</f>
        <v>8.5</v>
      </c>
      <c r="BU217" s="13">
        <f>RANK(BT217,BT1:BT303)</f>
        <v>11</v>
      </c>
      <c r="BV217" s="15">
        <f>(SUM(G217,I217,K217,M217,O217,Q217,S217,U217,W217,Y217,AA217,AC217,AE217,AG217)-SUM(F217,H217,J217,L217,N217,P217,R217,T217,V217,X217,Z217,AB217,AD217,AF217))/7</f>
        <v>0.285714285714286</v>
      </c>
    </row>
    <row r="218" ht="13.65" customHeight="1">
      <c r="A218" s="3"/>
      <c r="B218" s="8">
        <v>42675</v>
      </c>
      <c r="C218" t="s" s="2">
        <v>429</v>
      </c>
      <c r="D218" t="s" s="6">
        <v>430</v>
      </c>
      <c r="E218" t="s" s="6">
        <v>6</v>
      </c>
      <c r="F218" s="13">
        <v>6</v>
      </c>
      <c r="G218" s="13">
        <v>6</v>
      </c>
      <c r="H218" s="13">
        <v>8</v>
      </c>
      <c r="I218" s="13">
        <v>8</v>
      </c>
      <c r="J218" s="3"/>
      <c r="K218" s="3"/>
      <c r="L218" s="13">
        <v>7</v>
      </c>
      <c r="M218" s="13">
        <v>7</v>
      </c>
      <c r="N218" s="3"/>
      <c r="O218" s="3"/>
      <c r="P218" s="13">
        <v>8</v>
      </c>
      <c r="Q218" s="13">
        <v>8</v>
      </c>
      <c r="R218" s="13">
        <v>6</v>
      </c>
      <c r="S218" s="13">
        <v>6</v>
      </c>
      <c r="T218" s="13">
        <v>6</v>
      </c>
      <c r="U218" s="13">
        <v>6</v>
      </c>
      <c r="V218" s="13">
        <v>6</v>
      </c>
      <c r="W218" s="13">
        <v>6</v>
      </c>
      <c r="X218" s="3"/>
      <c r="Y218" s="3"/>
      <c r="Z218" s="13">
        <v>7</v>
      </c>
      <c r="AA218" s="13">
        <v>7</v>
      </c>
      <c r="AB218" s="13">
        <v>7</v>
      </c>
      <c r="AC218" s="13">
        <v>7</v>
      </c>
      <c r="AD218" s="3"/>
      <c r="AE218" s="3"/>
      <c r="AF218" s="13">
        <v>4</v>
      </c>
      <c r="AG218" s="13">
        <v>4</v>
      </c>
      <c r="AH218" s="14">
        <f>AVERAGE(F218:AG218)</f>
        <v>6.5</v>
      </c>
      <c r="AI218" s="14">
        <v>6.625</v>
      </c>
      <c r="AJ218" s="14">
        <f>RANK(AI218,AI1:AI303)</f>
        <v>175</v>
      </c>
      <c r="AK218" s="3"/>
      <c r="AL218" s="13">
        <f>AVERAGE(F218,G218)</f>
        <v>6</v>
      </c>
      <c r="AM218" s="13">
        <f>RANK(AL218,AL1:AL303)</f>
        <v>199</v>
      </c>
      <c r="AN218" s="3"/>
      <c r="AO218" s="13">
        <f>AVERAGE(H218,I218)</f>
        <v>8</v>
      </c>
      <c r="AP218" s="13">
        <f>RANK(AO218,AO1:AO303)</f>
        <v>24</v>
      </c>
      <c r="AQ218" s="3"/>
      <c r="AR218" s="3"/>
      <c r="AS218" s="3"/>
      <c r="AT218" s="13">
        <f>AVERAGE(L218,M218)</f>
        <v>7</v>
      </c>
      <c r="AU218" s="13">
        <f>RANK(AT218,AT1:AT303)</f>
        <v>79</v>
      </c>
      <c r="AV218" s="3"/>
      <c r="AW218" s="13">
        <f>AVERAGE(P218,Q218)</f>
        <v>8</v>
      </c>
      <c r="AX218" s="13">
        <f>RANK(AW218,AW1:AW303)</f>
        <v>32</v>
      </c>
      <c r="AY218" s="3"/>
      <c r="AZ218" s="13">
        <f>AVERAGE(R218,S218)</f>
        <v>6</v>
      </c>
      <c r="BA218" s="13">
        <f>RANK(AZ218,AZ1:AZ303)</f>
        <v>129</v>
      </c>
      <c r="BB218" s="3"/>
      <c r="BC218" s="13">
        <f>AVERAGE(T218,U218)</f>
        <v>6</v>
      </c>
      <c r="BD218" s="13">
        <f>RANK(BC218,BC1:BC303)</f>
        <v>132</v>
      </c>
      <c r="BE218" s="3"/>
      <c r="BF218" s="13">
        <f>AVERAGE(V218,W218)</f>
        <v>6</v>
      </c>
      <c r="BG218" s="13">
        <f>RANK(BF218,BF1:BF303)</f>
        <v>69</v>
      </c>
      <c r="BH218" s="3"/>
      <c r="BI218" s="3"/>
      <c r="BJ218" s="3"/>
      <c r="BK218" s="3"/>
      <c r="BL218" s="13">
        <f>AVERAGE(Z218,AA218)</f>
        <v>7</v>
      </c>
      <c r="BM218" s="13">
        <f>RANK(BL218,BL1:BL303)</f>
        <v>49</v>
      </c>
      <c r="BN218" s="13">
        <f>AVERAGE(AB218,AC218)</f>
        <v>7</v>
      </c>
      <c r="BO218" s="13">
        <f>RANK(BN218,BN1:BN303)</f>
        <v>87</v>
      </c>
      <c r="BP218" s="3"/>
      <c r="BQ218" s="3"/>
      <c r="BR218" s="3"/>
      <c r="BS218" s="3"/>
      <c r="BT218" s="13">
        <f>AVERAGE(AF218,AG218)</f>
        <v>4</v>
      </c>
      <c r="BU218" s="13">
        <f>RANK(BT218,BT1:BT303)</f>
        <v>110</v>
      </c>
      <c r="BV218" s="15">
        <f>(SUM(G218,I218,K218,M218,O218,Q218,S218,U218,W218,Y218,AA218,AC218,AE218,AG218)-SUM(F218,H218,J218,L218,N218,P218,R218,T218,V218,X218,Z218,AB218,AD218,AF218))/10</f>
        <v>0</v>
      </c>
    </row>
    <row r="219" ht="13.65" customHeight="1">
      <c r="A219" s="3"/>
      <c r="B219" s="8">
        <v>42736</v>
      </c>
      <c r="C219" t="s" s="2">
        <v>431</v>
      </c>
      <c r="D219" t="s" s="6">
        <v>138</v>
      </c>
      <c r="E219" t="s" s="6">
        <v>12</v>
      </c>
      <c r="F219" s="3"/>
      <c r="G219" s="3"/>
      <c r="H219" s="13">
        <v>6</v>
      </c>
      <c r="I219" s="13">
        <v>6</v>
      </c>
      <c r="J219" s="3"/>
      <c r="K219" s="3"/>
      <c r="L219" s="3"/>
      <c r="M219" s="3"/>
      <c r="N219" s="3"/>
      <c r="O219" s="3"/>
      <c r="P219" s="13">
        <v>8</v>
      </c>
      <c r="Q219" s="13">
        <v>8</v>
      </c>
      <c r="R219" s="13">
        <v>7</v>
      </c>
      <c r="S219" s="13">
        <v>7</v>
      </c>
      <c r="T219" s="13">
        <v>7</v>
      </c>
      <c r="U219" s="13">
        <v>8</v>
      </c>
      <c r="V219" s="13">
        <v>5</v>
      </c>
      <c r="W219" s="13">
        <v>5</v>
      </c>
      <c r="X219" s="3"/>
      <c r="Y219" s="3"/>
      <c r="Z219" s="3"/>
      <c r="AA219" s="3"/>
      <c r="AB219" s="13">
        <v>8</v>
      </c>
      <c r="AC219" s="13">
        <v>8</v>
      </c>
      <c r="AD219" s="3"/>
      <c r="AE219" s="3"/>
      <c r="AF219" s="13">
        <v>4</v>
      </c>
      <c r="AG219" s="13">
        <v>6</v>
      </c>
      <c r="AH219" s="14">
        <f>AVERAGE(F219:AG219)</f>
        <v>6.64285714285714</v>
      </c>
      <c r="AI219" s="14">
        <v>6.7</v>
      </c>
      <c r="AJ219" s="14">
        <f>RANK(AI219,AI1:AI303)</f>
        <v>163</v>
      </c>
      <c r="AK219" s="3"/>
      <c r="AL219" s="3"/>
      <c r="AM219" s="3"/>
      <c r="AN219" s="3"/>
      <c r="AO219" s="13">
        <f>AVERAGE(H219,I219)</f>
        <v>6</v>
      </c>
      <c r="AP219" s="13">
        <f>RANK(AO219,AO1:AO303)</f>
        <v>156</v>
      </c>
      <c r="AQ219" s="3"/>
      <c r="AR219" s="3"/>
      <c r="AS219" s="3"/>
      <c r="AT219" s="3"/>
      <c r="AU219" s="3"/>
      <c r="AV219" s="3"/>
      <c r="AW219" s="13">
        <f>AVERAGE(P219,Q219)</f>
        <v>8</v>
      </c>
      <c r="AX219" s="13">
        <f>RANK(AW219,AW1:AW303)</f>
        <v>32</v>
      </c>
      <c r="AY219" s="3"/>
      <c r="AZ219" s="13">
        <f>AVERAGE(R219,S219)</f>
        <v>7</v>
      </c>
      <c r="BA219" s="13">
        <f>RANK(AZ219,AZ1:AZ303)</f>
        <v>72</v>
      </c>
      <c r="BB219" s="3"/>
      <c r="BC219" s="13">
        <f>AVERAGE(T219,U219)</f>
        <v>7.5</v>
      </c>
      <c r="BD219" s="13">
        <f>RANK(BC219,BC1:BC303)</f>
        <v>47</v>
      </c>
      <c r="BE219" s="3"/>
      <c r="BF219" s="13">
        <f>AVERAGE(V219,W219)</f>
        <v>5</v>
      </c>
      <c r="BG219" s="13">
        <f>RANK(BF219,BF1:BF303)</f>
        <v>94</v>
      </c>
      <c r="BH219" s="3"/>
      <c r="BI219" s="3"/>
      <c r="BJ219" s="3"/>
      <c r="BK219" s="3"/>
      <c r="BL219" s="3"/>
      <c r="BM219" s="3"/>
      <c r="BN219" s="13">
        <f>AVERAGE(AB219,AC219)</f>
        <v>8</v>
      </c>
      <c r="BO219" s="13">
        <f>RANK(BN219,BN1:BN303)</f>
        <v>25</v>
      </c>
      <c r="BP219" s="3"/>
      <c r="BQ219" s="3"/>
      <c r="BR219" s="3"/>
      <c r="BS219" s="3"/>
      <c r="BT219" s="13">
        <f>AVERAGE(AF219,AG219)</f>
        <v>5</v>
      </c>
      <c r="BU219" s="13">
        <f>RANK(BT219,BT1:BT303)</f>
        <v>107</v>
      </c>
      <c r="BV219" s="15">
        <f>(SUM(G219,I219,K219,M219,O219,Q219,S219,U219,W219,Y219,AA219,AC219,AE219,AG219)-SUM(F219,H219,J219,L219,N219,P219,R219,T219,V219,X219,Z219,AB219,AD219,AF219))/7</f>
        <v>0.428571428571429</v>
      </c>
    </row>
    <row r="220" ht="13.65" customHeight="1">
      <c r="A220" s="3"/>
      <c r="B220" s="10">
        <v>42052</v>
      </c>
      <c r="C220" t="s" s="2">
        <v>432</v>
      </c>
      <c r="D220" t="s" s="6">
        <v>433</v>
      </c>
      <c r="E220" t="s" s="6">
        <v>9</v>
      </c>
      <c r="F220" s="13">
        <v>7</v>
      </c>
      <c r="G220" s="13">
        <v>7</v>
      </c>
      <c r="H220" s="13">
        <v>6</v>
      </c>
      <c r="I220" s="13">
        <v>7</v>
      </c>
      <c r="J220" s="3"/>
      <c r="K220" s="3"/>
      <c r="L220" s="13">
        <v>7</v>
      </c>
      <c r="M220" s="13">
        <v>8</v>
      </c>
      <c r="N220" s="3"/>
      <c r="O220" s="3"/>
      <c r="P220" s="13">
        <v>6</v>
      </c>
      <c r="Q220" s="13">
        <v>6</v>
      </c>
      <c r="R220" s="13">
        <v>5</v>
      </c>
      <c r="S220" s="13">
        <v>5</v>
      </c>
      <c r="T220" s="13">
        <v>5</v>
      </c>
      <c r="U220" s="13">
        <v>5</v>
      </c>
      <c r="V220" s="13">
        <v>7</v>
      </c>
      <c r="W220" s="13">
        <v>7</v>
      </c>
      <c r="X220" s="3"/>
      <c r="Y220" s="3"/>
      <c r="Z220" s="3"/>
      <c r="AA220" s="3"/>
      <c r="AB220" s="13">
        <v>7</v>
      </c>
      <c r="AC220" s="13">
        <v>8</v>
      </c>
      <c r="AD220" s="3"/>
      <c r="AE220" s="3"/>
      <c r="AF220" s="3"/>
      <c r="AG220" s="3"/>
      <c r="AH220" s="14">
        <f>AVERAGE(F220:AG220)</f>
        <v>6.4375</v>
      </c>
      <c r="AI220" s="14">
        <v>6.5</v>
      </c>
      <c r="AJ220" s="14">
        <f>RANK(AI220,AI1:AI303)</f>
        <v>182</v>
      </c>
      <c r="AK220" s="3"/>
      <c r="AL220" s="13">
        <f>AVERAGE(F220,G220)</f>
        <v>7</v>
      </c>
      <c r="AM220" s="13">
        <f>RANK(AL220,AL1:AL303)</f>
        <v>116</v>
      </c>
      <c r="AN220" s="3"/>
      <c r="AO220" s="13">
        <f>AVERAGE(H220,I220)</f>
        <v>6.5</v>
      </c>
      <c r="AP220" s="13">
        <f>RANK(AO220,AO1:AO303)</f>
        <v>137</v>
      </c>
      <c r="AQ220" s="3"/>
      <c r="AR220" s="3"/>
      <c r="AS220" s="3"/>
      <c r="AT220" s="13">
        <f>AVERAGE(L220,M220)</f>
        <v>7.5</v>
      </c>
      <c r="AU220" s="13">
        <f>RANK(AT220,AT1:AT303)</f>
        <v>69</v>
      </c>
      <c r="AV220" s="3"/>
      <c r="AW220" s="13">
        <f>AVERAGE(P220,Q220)</f>
        <v>6</v>
      </c>
      <c r="AX220" s="13">
        <f>RANK(AW220,AW1:AW303)</f>
        <v>192</v>
      </c>
      <c r="AY220" s="3"/>
      <c r="AZ220" s="13">
        <f>AVERAGE(R220,S220)</f>
        <v>5</v>
      </c>
      <c r="BA220" s="13">
        <f>RANK(AZ220,AZ1:AZ303)</f>
        <v>171</v>
      </c>
      <c r="BB220" s="3"/>
      <c r="BC220" s="13">
        <f>AVERAGE(T220,U220)</f>
        <v>5</v>
      </c>
      <c r="BD220" s="13">
        <f>RANK(BC220,BC1:BC303)</f>
        <v>210</v>
      </c>
      <c r="BE220" s="3"/>
      <c r="BF220" s="13">
        <f>AVERAGE(V220,W220)</f>
        <v>7</v>
      </c>
      <c r="BG220" s="13">
        <f>RANK(BF220,BF1:BF303)</f>
        <v>45</v>
      </c>
      <c r="BH220" s="3"/>
      <c r="BI220" s="3"/>
      <c r="BJ220" s="3"/>
      <c r="BK220" s="3"/>
      <c r="BL220" s="3"/>
      <c r="BM220" s="3"/>
      <c r="BN220" s="13">
        <f>AVERAGE(AB220,AC220)</f>
        <v>7.5</v>
      </c>
      <c r="BO220" s="13">
        <f>RANK(BN220,BN1:BN303)</f>
        <v>61</v>
      </c>
      <c r="BP220" s="3"/>
      <c r="BQ220" s="3"/>
      <c r="BR220" s="3"/>
      <c r="BS220" s="3"/>
      <c r="BT220" s="3"/>
      <c r="BU220" s="3"/>
      <c r="BV220" s="15">
        <f>(SUM(G220,I220,K220,M220,O220,Q220,S220,U220,W220,Y220,AA220,AC220,AE220,AG220)-SUM(F220,H220,J220,L220,N220,P220,R220,T220,V220,X220,Z220,AB220,AD220,AF220))/8</f>
        <v>0.375</v>
      </c>
    </row>
    <row r="221" ht="12.75" customHeight="1">
      <c r="A221" s="3"/>
      <c r="B221" s="10">
        <v>42080</v>
      </c>
      <c r="C221" t="s" s="19">
        <v>434</v>
      </c>
      <c r="D221" t="s" s="20">
        <v>435</v>
      </c>
      <c r="E221" t="s" s="6">
        <v>3</v>
      </c>
      <c r="F221" s="3"/>
      <c r="G221" s="3"/>
      <c r="H221" s="13">
        <v>6</v>
      </c>
      <c r="I221" s="13">
        <v>6</v>
      </c>
      <c r="J221" s="3"/>
      <c r="K221" s="3"/>
      <c r="L221" s="13">
        <v>5</v>
      </c>
      <c r="M221" s="13">
        <v>6</v>
      </c>
      <c r="N221" s="3"/>
      <c r="O221" s="3"/>
      <c r="P221" s="13">
        <v>6</v>
      </c>
      <c r="Q221" s="13">
        <v>6</v>
      </c>
      <c r="R221" s="13">
        <v>4</v>
      </c>
      <c r="S221" s="13">
        <v>6</v>
      </c>
      <c r="T221" s="13">
        <v>5</v>
      </c>
      <c r="U221" s="13">
        <v>5</v>
      </c>
      <c r="V221" s="13">
        <v>4</v>
      </c>
      <c r="W221" s="13">
        <v>4</v>
      </c>
      <c r="X221" s="3"/>
      <c r="Y221" s="3"/>
      <c r="Z221" s="3"/>
      <c r="AA221" s="3"/>
      <c r="AB221" s="3"/>
      <c r="AC221" s="3"/>
      <c r="AD221" s="3"/>
      <c r="AE221" s="3"/>
      <c r="AF221" s="13">
        <v>8</v>
      </c>
      <c r="AG221" s="13">
        <v>7</v>
      </c>
      <c r="AH221" s="14">
        <f>AVERAGE(F221:AG221)</f>
        <v>5.57142857142857</v>
      </c>
      <c r="AI221" s="14">
        <v>5.5</v>
      </c>
      <c r="AJ221" s="14">
        <f>RANK(AI221,AI1:AI303)</f>
        <v>262</v>
      </c>
      <c r="AK221" s="3"/>
      <c r="AL221" s="3"/>
      <c r="AM221" s="3"/>
      <c r="AN221" s="3"/>
      <c r="AO221" s="13">
        <f>AVERAGE(H221,I221)</f>
        <v>6</v>
      </c>
      <c r="AP221" s="13">
        <f>RANK(AO221,AO1:AO303)</f>
        <v>156</v>
      </c>
      <c r="AQ221" s="3"/>
      <c r="AR221" s="3"/>
      <c r="AS221" s="3"/>
      <c r="AT221" s="13">
        <f>AVERAGE(L221,M221)</f>
        <v>5.5</v>
      </c>
      <c r="AU221" s="13">
        <f>RANK(AT221,AT1:AT303)</f>
        <v>171</v>
      </c>
      <c r="AV221" s="3"/>
      <c r="AW221" s="13">
        <f>AVERAGE(P221,Q221)</f>
        <v>6</v>
      </c>
      <c r="AX221" s="13">
        <f>RANK(AW221,AW1:AW303)</f>
        <v>192</v>
      </c>
      <c r="AY221" s="3"/>
      <c r="AZ221" s="13">
        <f>AVERAGE(R221,S221)</f>
        <v>5</v>
      </c>
      <c r="BA221" s="13">
        <f>RANK(AZ221,AZ1:AZ303)</f>
        <v>171</v>
      </c>
      <c r="BB221" s="3"/>
      <c r="BC221" s="13">
        <f>AVERAGE(T221,U221)</f>
        <v>5</v>
      </c>
      <c r="BD221" s="13">
        <f>RANK(BC221,BC1:BC303)</f>
        <v>210</v>
      </c>
      <c r="BE221" s="3"/>
      <c r="BF221" s="13">
        <f>AVERAGE(V221,W221)</f>
        <v>4</v>
      </c>
      <c r="BG221" s="13">
        <f>RANK(BF221,BF1:BF303)</f>
        <v>106</v>
      </c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13">
        <f>AVERAGE(AF221,AG221)</f>
        <v>7.5</v>
      </c>
      <c r="BU221" s="13">
        <f>RANK(BT221,BT1:BT303)</f>
        <v>32</v>
      </c>
      <c r="BV221" s="15">
        <f>(SUM(G221,I221,K221,M221,O221,Q221,S221,U221,W221,Y221,AA221,AC221,AE221,AG221)-SUM(F221,H221,J221,L221,N221,P221,R221,T221,V221,X221,Z221,AB221,AD221,AF221))/7</f>
        <v>0.285714285714286</v>
      </c>
    </row>
    <row r="222" ht="13.65" customHeight="1">
      <c r="A222" s="3"/>
      <c r="B222" s="10">
        <v>42111</v>
      </c>
      <c r="C222" t="s" s="2">
        <v>436</v>
      </c>
      <c r="D222" t="s" s="6">
        <v>437</v>
      </c>
      <c r="E222" t="s" s="6">
        <v>8</v>
      </c>
      <c r="F222" s="13">
        <v>7</v>
      </c>
      <c r="G222" s="13">
        <v>8</v>
      </c>
      <c r="H222" s="13">
        <v>7</v>
      </c>
      <c r="I222" s="13">
        <v>7</v>
      </c>
      <c r="J222" s="3"/>
      <c r="K222" s="3"/>
      <c r="L222" s="13">
        <v>7</v>
      </c>
      <c r="M222" s="13">
        <v>7</v>
      </c>
      <c r="N222" s="3"/>
      <c r="O222" s="3"/>
      <c r="P222" s="13">
        <v>8</v>
      </c>
      <c r="Q222" s="13">
        <v>8</v>
      </c>
      <c r="R222" s="13">
        <v>7</v>
      </c>
      <c r="S222" s="13">
        <v>7</v>
      </c>
      <c r="T222" s="13">
        <v>8</v>
      </c>
      <c r="U222" s="13">
        <v>9</v>
      </c>
      <c r="V222" s="13">
        <v>8</v>
      </c>
      <c r="W222" s="13">
        <v>9</v>
      </c>
      <c r="X222" s="3"/>
      <c r="Y222" s="3"/>
      <c r="Z222" s="13">
        <v>4</v>
      </c>
      <c r="AA222" s="13">
        <v>6</v>
      </c>
      <c r="AB222" s="13">
        <v>7</v>
      </c>
      <c r="AC222" s="13">
        <v>7</v>
      </c>
      <c r="AD222" s="3"/>
      <c r="AE222" s="3"/>
      <c r="AF222" s="13">
        <v>9</v>
      </c>
      <c r="AG222" s="13">
        <v>9</v>
      </c>
      <c r="AH222" s="14">
        <f>AVERAGE(F222:AG222)</f>
        <v>7.45</v>
      </c>
      <c r="AI222" s="14">
        <v>7.5625</v>
      </c>
      <c r="AJ222" s="14">
        <f>RANK(AI222,AI1:AI303)</f>
        <v>54</v>
      </c>
      <c r="AK222" s="3"/>
      <c r="AL222" s="13">
        <f>AVERAGE(F222,G222)</f>
        <v>7.5</v>
      </c>
      <c r="AM222" s="13">
        <f>RANK(AL222,AL1:AL303)</f>
        <v>81</v>
      </c>
      <c r="AN222" s="3"/>
      <c r="AO222" s="13">
        <f>AVERAGE(H222,I222)</f>
        <v>7</v>
      </c>
      <c r="AP222" s="13">
        <f>RANK(AO222,AO1:AO303)</f>
        <v>76</v>
      </c>
      <c r="AQ222" s="3"/>
      <c r="AR222" s="3"/>
      <c r="AS222" s="3"/>
      <c r="AT222" s="13">
        <f>AVERAGE(L222,M222)</f>
        <v>7</v>
      </c>
      <c r="AU222" s="13">
        <f>RANK(AT222,AT1:AT303)</f>
        <v>79</v>
      </c>
      <c r="AV222" s="3"/>
      <c r="AW222" s="13">
        <f>AVERAGE(P222,Q222)</f>
        <v>8</v>
      </c>
      <c r="AX222" s="13">
        <f>RANK(AW222,AW1:AW303)</f>
        <v>32</v>
      </c>
      <c r="AY222" s="3"/>
      <c r="AZ222" s="13">
        <f>AVERAGE(R222,S222)</f>
        <v>7</v>
      </c>
      <c r="BA222" s="13">
        <f>RANK(AZ222,AZ1:AZ303)</f>
        <v>72</v>
      </c>
      <c r="BB222" s="3"/>
      <c r="BC222" s="13">
        <f>AVERAGE(T222,U222)</f>
        <v>8.5</v>
      </c>
      <c r="BD222" s="13">
        <f>RANK(BC222,BC1:BC303)</f>
        <v>9</v>
      </c>
      <c r="BE222" s="3"/>
      <c r="BF222" s="13">
        <f>AVERAGE(V222,W222)</f>
        <v>8.5</v>
      </c>
      <c r="BG222" s="13">
        <f>RANK(BF222,BF1:BF303)</f>
        <v>8</v>
      </c>
      <c r="BH222" s="3"/>
      <c r="BI222" s="3"/>
      <c r="BJ222" s="3"/>
      <c r="BK222" s="3"/>
      <c r="BL222" s="13">
        <f>AVERAGE(Z222,AA222)</f>
        <v>5</v>
      </c>
      <c r="BM222" s="13">
        <f>RANK(BL222,BL1:BL303)</f>
        <v>89</v>
      </c>
      <c r="BN222" s="13">
        <f>AVERAGE(AB222,AC222)</f>
        <v>7</v>
      </c>
      <c r="BO222" s="13">
        <f>RANK(BN222,BN1:BN303)</f>
        <v>87</v>
      </c>
      <c r="BP222" s="3"/>
      <c r="BQ222" s="3"/>
      <c r="BR222" s="3"/>
      <c r="BS222" s="3"/>
      <c r="BT222" s="13">
        <f>AVERAGE(AF222,AG222)</f>
        <v>9</v>
      </c>
      <c r="BU222" s="13">
        <f>RANK(BT222,BT1:BT303)</f>
        <v>5</v>
      </c>
      <c r="BV222" s="15">
        <f>(SUM(G222,I222,K222,M222,O222,Q222,S222,U222,W222,Y222,AA222,AC222,AE222,AG222)-SUM(F222,H222,J222,L222,N222,P222,R222,T222,V222,X222,Z222,AB222,AD222,AF222))/10</f>
        <v>0.5</v>
      </c>
    </row>
    <row r="223" ht="13.65" customHeight="1">
      <c r="A223" s="3"/>
      <c r="B223" s="10">
        <v>42141</v>
      </c>
      <c r="C223" t="s" s="2">
        <v>438</v>
      </c>
      <c r="D223" t="s" s="6">
        <v>439</v>
      </c>
      <c r="E223" t="s" s="6">
        <v>5</v>
      </c>
      <c r="F223" s="3"/>
      <c r="G223" s="3"/>
      <c r="H223" s="13">
        <v>6</v>
      </c>
      <c r="I223" s="13">
        <v>6</v>
      </c>
      <c r="J223" s="3"/>
      <c r="K223" s="3"/>
      <c r="L223" s="13">
        <v>8</v>
      </c>
      <c r="M223" s="13">
        <v>9</v>
      </c>
      <c r="N223" s="3"/>
      <c r="O223" s="3"/>
      <c r="P223" s="13">
        <v>8</v>
      </c>
      <c r="Q223" s="13">
        <v>8</v>
      </c>
      <c r="R223" s="13">
        <v>9</v>
      </c>
      <c r="S223" s="13">
        <v>9</v>
      </c>
      <c r="T223" s="13">
        <v>5</v>
      </c>
      <c r="U223" s="13">
        <v>6</v>
      </c>
      <c r="V223" s="3"/>
      <c r="W223" s="3"/>
      <c r="X223" s="3"/>
      <c r="Y223" s="3"/>
      <c r="Z223" s="13">
        <v>7</v>
      </c>
      <c r="AA223" s="13">
        <v>8</v>
      </c>
      <c r="AB223" s="13">
        <v>7</v>
      </c>
      <c r="AC223" s="13">
        <v>8</v>
      </c>
      <c r="AD223" s="3"/>
      <c r="AE223" s="3"/>
      <c r="AF223" s="13">
        <v>10</v>
      </c>
      <c r="AG223" s="13">
        <v>10</v>
      </c>
      <c r="AH223" s="14">
        <f>AVERAGE(F223:AG223)</f>
        <v>7.75</v>
      </c>
      <c r="AI223" s="14">
        <v>7.75</v>
      </c>
      <c r="AJ223" s="14">
        <f>RANK(AI223,AI1:AI303)</f>
        <v>32</v>
      </c>
      <c r="AK223" s="3"/>
      <c r="AL223" s="3"/>
      <c r="AM223" s="3"/>
      <c r="AN223" s="3"/>
      <c r="AO223" s="13">
        <f>AVERAGE(H223,I223)</f>
        <v>6</v>
      </c>
      <c r="AP223" s="13">
        <f>RANK(AO223,AO1:AO303)</f>
        <v>156</v>
      </c>
      <c r="AQ223" s="3"/>
      <c r="AR223" s="3"/>
      <c r="AS223" s="3"/>
      <c r="AT223" s="13">
        <f>AVERAGE(L223,M223)</f>
        <v>8.5</v>
      </c>
      <c r="AU223" s="13">
        <f>RANK(AT223,AT1:AT303)</f>
        <v>10</v>
      </c>
      <c r="AV223" s="3"/>
      <c r="AW223" s="13">
        <f>AVERAGE(P223,Q223)</f>
        <v>8</v>
      </c>
      <c r="AX223" s="13">
        <f>RANK(AW223,AW1:AW303)</f>
        <v>32</v>
      </c>
      <c r="AY223" s="3"/>
      <c r="AZ223" s="13">
        <f>AVERAGE(R223,S223)</f>
        <v>9</v>
      </c>
      <c r="BA223" s="13">
        <f>RANK(AZ223,AZ1:AZ303)</f>
        <v>5</v>
      </c>
      <c r="BB223" s="3"/>
      <c r="BC223" s="13">
        <f>AVERAGE(T223,U223)</f>
        <v>5.5</v>
      </c>
      <c r="BD223" s="13">
        <f>RANK(BC223,BC1:BC303)</f>
        <v>184</v>
      </c>
      <c r="BE223" s="3"/>
      <c r="BF223" s="3"/>
      <c r="BG223" s="3"/>
      <c r="BH223" s="3"/>
      <c r="BI223" s="3"/>
      <c r="BJ223" s="3"/>
      <c r="BK223" s="3"/>
      <c r="BL223" s="13">
        <f>AVERAGE(Z223,AA223)</f>
        <v>7.5</v>
      </c>
      <c r="BM223" s="13">
        <f>RANK(BL223,BL1:BL303)</f>
        <v>38</v>
      </c>
      <c r="BN223" s="13">
        <f>AVERAGE(AB223,AC223)</f>
        <v>7.5</v>
      </c>
      <c r="BO223" s="13">
        <f>RANK(BN223,BN1:BN303)</f>
        <v>61</v>
      </c>
      <c r="BP223" s="3"/>
      <c r="BQ223" s="3"/>
      <c r="BR223" s="3"/>
      <c r="BS223" s="3"/>
      <c r="BT223" s="13">
        <f>AVERAGE(AF223,AG223)</f>
        <v>10</v>
      </c>
      <c r="BU223" s="13">
        <f>RANK(BT223,BT1:BT303)</f>
        <v>1</v>
      </c>
      <c r="BV223" s="15">
        <f>(SUM(G223,I223,K223,M223,O223,Q223,S223,U223,W223,Y223,AA223,AC223,AE223,AG223)-SUM(F223,H223,J223,L223,N223,P223,R223,T223,V223,X223,Z223,AB223,AD223,AF223))/8</f>
        <v>0.5</v>
      </c>
    </row>
    <row r="224" ht="13.65" customHeight="1">
      <c r="A224" s="3"/>
      <c r="B224" s="10">
        <v>42538</v>
      </c>
      <c r="C224" t="s" s="2">
        <v>440</v>
      </c>
      <c r="D224" t="s" s="6">
        <v>441</v>
      </c>
      <c r="E224" t="s" s="6">
        <v>2</v>
      </c>
      <c r="F224" s="13">
        <v>8</v>
      </c>
      <c r="G224" s="13">
        <v>9</v>
      </c>
      <c r="H224" s="13">
        <v>8</v>
      </c>
      <c r="I224" s="13">
        <v>8</v>
      </c>
      <c r="J224" s="3"/>
      <c r="K224" s="3"/>
      <c r="L224" s="3"/>
      <c r="M224" s="3"/>
      <c r="N224" s="3"/>
      <c r="O224" s="3"/>
      <c r="P224" s="13">
        <v>4</v>
      </c>
      <c r="Q224" s="13">
        <v>4</v>
      </c>
      <c r="R224" s="3"/>
      <c r="S224" s="3"/>
      <c r="T224" s="13">
        <v>6</v>
      </c>
      <c r="U224" s="13">
        <v>6</v>
      </c>
      <c r="V224" s="13">
        <v>7</v>
      </c>
      <c r="W224" s="13">
        <v>7</v>
      </c>
      <c r="X224" s="3"/>
      <c r="Y224" s="3"/>
      <c r="Z224" s="13">
        <v>7</v>
      </c>
      <c r="AA224" s="13">
        <v>7</v>
      </c>
      <c r="AB224" s="13">
        <v>7</v>
      </c>
      <c r="AC224" s="13">
        <v>7</v>
      </c>
      <c r="AD224" s="3"/>
      <c r="AE224" s="3"/>
      <c r="AF224" s="13">
        <v>8</v>
      </c>
      <c r="AG224" s="13">
        <v>8</v>
      </c>
      <c r="AH224" s="14">
        <f>AVERAGE(F224:AG224)</f>
        <v>6.9375</v>
      </c>
      <c r="AI224" s="14">
        <v>7.16666666666667</v>
      </c>
      <c r="AJ224" s="14">
        <f>RANK(AI224,AI1:AI303)</f>
        <v>100</v>
      </c>
      <c r="AK224" s="3"/>
      <c r="AL224" s="13">
        <f>AVERAGE(F224,G224)</f>
        <v>8.5</v>
      </c>
      <c r="AM224" s="13">
        <f>RANK(AL224,AL1:AL303)</f>
        <v>16</v>
      </c>
      <c r="AN224" s="3"/>
      <c r="AO224" s="13">
        <f>AVERAGE(H224,I224)</f>
        <v>8</v>
      </c>
      <c r="AP224" s="13">
        <f>RANK(AO224,AO1:AO303)</f>
        <v>24</v>
      </c>
      <c r="AQ224" s="3"/>
      <c r="AR224" s="3"/>
      <c r="AS224" s="3"/>
      <c r="AT224" s="3"/>
      <c r="AU224" s="3"/>
      <c r="AV224" s="3"/>
      <c r="AW224" s="13">
        <f>AVERAGE(P224,Q224)</f>
        <v>4</v>
      </c>
      <c r="AX224" s="13">
        <f>RANK(AW224,AW1:AW303)</f>
        <v>231</v>
      </c>
      <c r="AY224" s="3"/>
      <c r="AZ224" s="3"/>
      <c r="BA224" s="3"/>
      <c r="BB224" s="3"/>
      <c r="BC224" s="13">
        <f>AVERAGE(T224,U224)</f>
        <v>6</v>
      </c>
      <c r="BD224" s="13">
        <f>RANK(BC224,BC1:BC303)</f>
        <v>132</v>
      </c>
      <c r="BE224" s="3"/>
      <c r="BF224" s="13">
        <f>AVERAGE(V224,W224)</f>
        <v>7</v>
      </c>
      <c r="BG224" s="13">
        <f>RANK(BF224,BF1:BF303)</f>
        <v>45</v>
      </c>
      <c r="BH224" s="3"/>
      <c r="BI224" s="3"/>
      <c r="BJ224" s="3"/>
      <c r="BK224" s="3"/>
      <c r="BL224" s="13">
        <f>AVERAGE(Z224,AA224)</f>
        <v>7</v>
      </c>
      <c r="BM224" s="13">
        <f>RANK(BL224,BL1:BL303)</f>
        <v>49</v>
      </c>
      <c r="BN224" s="13">
        <f>AVERAGE(AB224,AC224)</f>
        <v>7</v>
      </c>
      <c r="BO224" s="13">
        <f>RANK(BN224,BN1:BN303)</f>
        <v>87</v>
      </c>
      <c r="BP224" s="3"/>
      <c r="BQ224" s="3"/>
      <c r="BR224" s="3"/>
      <c r="BS224" s="3"/>
      <c r="BT224" s="13">
        <f>AVERAGE(AF224,AG224)</f>
        <v>8</v>
      </c>
      <c r="BU224" s="13">
        <f>RANK(BT224,BT1:BT303)</f>
        <v>20</v>
      </c>
      <c r="BV224" s="15">
        <f>(SUM(G224,I224,K224,M224,O224,Q224,S224,U224,W224,Y224,AA224,AC224,AE224,AG224)-SUM(F224,H224,J224,L224,N224,P224,R224,T224,V224,X224,Z224,AB224,AD224,AF224))/8</f>
        <v>0.125</v>
      </c>
    </row>
    <row r="225" ht="13.65" customHeight="1">
      <c r="A225" s="3"/>
      <c r="B225" s="10">
        <v>42568</v>
      </c>
      <c r="C225" t="s" s="2">
        <v>442</v>
      </c>
      <c r="D225" t="s" s="6">
        <v>166</v>
      </c>
      <c r="E225" t="s" s="6">
        <v>14</v>
      </c>
      <c r="F225" s="3"/>
      <c r="G225" s="3"/>
      <c r="H225" s="13">
        <v>8</v>
      </c>
      <c r="I225" s="13">
        <v>8</v>
      </c>
      <c r="J225" s="3"/>
      <c r="K225" s="3"/>
      <c r="L225" s="13">
        <v>7</v>
      </c>
      <c r="M225" s="13">
        <v>7</v>
      </c>
      <c r="N225" s="3"/>
      <c r="O225" s="3"/>
      <c r="P225" s="3"/>
      <c r="Q225" s="3"/>
      <c r="R225" s="3"/>
      <c r="S225" s="3"/>
      <c r="T225" s="13">
        <v>8</v>
      </c>
      <c r="U225" s="13">
        <v>8</v>
      </c>
      <c r="V225" s="3"/>
      <c r="W225" s="3"/>
      <c r="X225" s="3"/>
      <c r="Y225" s="3"/>
      <c r="Z225" s="3"/>
      <c r="AA225" s="3"/>
      <c r="AB225" s="13">
        <v>4</v>
      </c>
      <c r="AC225" s="13">
        <v>4</v>
      </c>
      <c r="AD225" s="3"/>
      <c r="AE225" s="3"/>
      <c r="AF225" s="13">
        <v>6</v>
      </c>
      <c r="AG225" s="13">
        <v>7</v>
      </c>
      <c r="AH225" s="14">
        <f>AVERAGE(F225:AG225)</f>
        <v>6.7</v>
      </c>
      <c r="AI225" s="14">
        <v>7.16666666666667</v>
      </c>
      <c r="AJ225" s="14">
        <f>RANK(AI225,AI1:AI303)</f>
        <v>100</v>
      </c>
      <c r="AK225" s="3"/>
      <c r="AL225" s="3"/>
      <c r="AM225" s="3"/>
      <c r="AN225" s="3"/>
      <c r="AO225" s="13">
        <f>AVERAGE(H225,I225)</f>
        <v>8</v>
      </c>
      <c r="AP225" s="13">
        <f>RANK(AO225,AO1:AO303)</f>
        <v>24</v>
      </c>
      <c r="AQ225" s="3"/>
      <c r="AR225" s="3"/>
      <c r="AS225" s="3"/>
      <c r="AT225" s="13">
        <f>AVERAGE(L225,M225)</f>
        <v>7</v>
      </c>
      <c r="AU225" s="13">
        <f>RANK(AT225,AT1:AT303)</f>
        <v>79</v>
      </c>
      <c r="AV225" s="3"/>
      <c r="AW225" s="3"/>
      <c r="AX225" s="3"/>
      <c r="AY225" s="3"/>
      <c r="AZ225" s="3"/>
      <c r="BA225" s="3"/>
      <c r="BB225" s="3"/>
      <c r="BC225" s="13">
        <f>AVERAGE(T225,U225)</f>
        <v>8</v>
      </c>
      <c r="BD225" s="13">
        <f>RANK(BC225,BC1:BC303)</f>
        <v>24</v>
      </c>
      <c r="BE225" s="3"/>
      <c r="BF225" s="3"/>
      <c r="BG225" s="3"/>
      <c r="BH225" s="3"/>
      <c r="BI225" s="3"/>
      <c r="BJ225" s="3"/>
      <c r="BK225" s="3"/>
      <c r="BL225" s="3"/>
      <c r="BM225" s="3"/>
      <c r="BN225" s="13">
        <f>AVERAGE(AB225,AC225)</f>
        <v>4</v>
      </c>
      <c r="BO225" s="13">
        <f>RANK(BN225,BN1:BN303)</f>
        <v>228</v>
      </c>
      <c r="BP225" s="3"/>
      <c r="BQ225" s="3"/>
      <c r="BR225" s="3"/>
      <c r="BS225" s="3"/>
      <c r="BT225" s="13">
        <f>AVERAGE(AF225,AG225)</f>
        <v>6.5</v>
      </c>
      <c r="BU225" s="13">
        <f>RANK(BT225,BT1:BT303)</f>
        <v>75</v>
      </c>
      <c r="BV225" s="15">
        <f>(SUM(G225,I225,K225,M225,O225,Q225,S225,U225,W225,Y225,AA225,AC225,AE225,AG225)-SUM(F225,H225,J225,L225,N225,P225,R225,T225,V225,X225,Z225,AB225,AD225,AF225))/5</f>
        <v>0.2</v>
      </c>
    </row>
    <row r="226" ht="13.65" customHeight="1">
      <c r="A226" s="3"/>
      <c r="B226" s="10">
        <v>42599</v>
      </c>
      <c r="C226" t="s" s="2">
        <v>443</v>
      </c>
      <c r="D226" t="s" s="6">
        <v>444</v>
      </c>
      <c r="E226" t="s" s="6">
        <v>11</v>
      </c>
      <c r="F226" s="13">
        <v>8</v>
      </c>
      <c r="G226" s="13">
        <v>8</v>
      </c>
      <c r="H226" s="13">
        <v>6</v>
      </c>
      <c r="I226" s="13">
        <v>7</v>
      </c>
      <c r="J226" s="3"/>
      <c r="K226" s="3"/>
      <c r="L226" s="13">
        <v>7</v>
      </c>
      <c r="M226" s="13">
        <v>7</v>
      </c>
      <c r="N226" s="3"/>
      <c r="O226" s="3"/>
      <c r="P226" s="13">
        <v>9</v>
      </c>
      <c r="Q226" s="13">
        <v>9</v>
      </c>
      <c r="R226" s="13">
        <v>9</v>
      </c>
      <c r="S226" s="13">
        <v>9</v>
      </c>
      <c r="T226" s="13">
        <v>5</v>
      </c>
      <c r="U226" s="13">
        <v>5</v>
      </c>
      <c r="V226" s="13">
        <v>6</v>
      </c>
      <c r="W226" s="13">
        <v>6</v>
      </c>
      <c r="X226" s="3"/>
      <c r="Y226" s="3"/>
      <c r="Z226" s="13">
        <v>7</v>
      </c>
      <c r="AA226" s="13">
        <v>8</v>
      </c>
      <c r="AB226" s="13">
        <v>7</v>
      </c>
      <c r="AC226" s="13">
        <v>7</v>
      </c>
      <c r="AD226" s="3"/>
      <c r="AE226" s="3"/>
      <c r="AF226" s="13">
        <v>7</v>
      </c>
      <c r="AG226" s="13">
        <v>8</v>
      </c>
      <c r="AH226" s="14">
        <f>AVERAGE(F226:AG226)</f>
        <v>7.25</v>
      </c>
      <c r="AI226" s="14">
        <v>7.3125</v>
      </c>
      <c r="AJ226" s="14">
        <f>RANK(AI226,AI1:AI303)</f>
        <v>75</v>
      </c>
      <c r="AK226" s="3"/>
      <c r="AL226" s="13">
        <f>AVERAGE(F226,G226)</f>
        <v>8</v>
      </c>
      <c r="AM226" s="13">
        <f>RANK(AL226,AL1:AL303)</f>
        <v>34</v>
      </c>
      <c r="AN226" s="3"/>
      <c r="AO226" s="13">
        <f>AVERAGE(H226,I226)</f>
        <v>6.5</v>
      </c>
      <c r="AP226" s="13">
        <f>RANK(AO226,AO1:AO303)</f>
        <v>137</v>
      </c>
      <c r="AQ226" s="3"/>
      <c r="AR226" s="3"/>
      <c r="AS226" s="3"/>
      <c r="AT226" s="13">
        <f>AVERAGE(L226,M226)</f>
        <v>7</v>
      </c>
      <c r="AU226" s="13">
        <f>RANK(AT226,AT1:AT303)</f>
        <v>79</v>
      </c>
      <c r="AV226" s="3"/>
      <c r="AW226" s="13">
        <f>AVERAGE(P226,Q226)</f>
        <v>9</v>
      </c>
      <c r="AX226" s="13">
        <f>RANK(AW226,AW1:AW303)</f>
        <v>2</v>
      </c>
      <c r="AY226" s="3"/>
      <c r="AZ226" s="13">
        <f>AVERAGE(R226,S226)</f>
        <v>9</v>
      </c>
      <c r="BA226" s="13">
        <f>RANK(AZ226,AZ1:AZ303)</f>
        <v>5</v>
      </c>
      <c r="BB226" s="3"/>
      <c r="BC226" s="13">
        <f>AVERAGE(T226,U226)</f>
        <v>5</v>
      </c>
      <c r="BD226" s="13">
        <f>RANK(BC226,BC1:BC303)</f>
        <v>210</v>
      </c>
      <c r="BE226" s="3"/>
      <c r="BF226" s="13">
        <f>AVERAGE(V226,W226)</f>
        <v>6</v>
      </c>
      <c r="BG226" s="13">
        <f>RANK(BF226,BF1:BF303)</f>
        <v>69</v>
      </c>
      <c r="BH226" s="3"/>
      <c r="BI226" s="3"/>
      <c r="BJ226" s="3"/>
      <c r="BK226" s="3"/>
      <c r="BL226" s="13">
        <f>AVERAGE(Z226,AA226)</f>
        <v>7.5</v>
      </c>
      <c r="BM226" s="13">
        <f>RANK(BL226,BL1:BL303)</f>
        <v>38</v>
      </c>
      <c r="BN226" s="13">
        <f>AVERAGE(AB226,AC226)</f>
        <v>7</v>
      </c>
      <c r="BO226" s="13">
        <f>RANK(BN226,BN1:BN303)</f>
        <v>87</v>
      </c>
      <c r="BP226" s="3"/>
      <c r="BQ226" s="3"/>
      <c r="BR226" s="3"/>
      <c r="BS226" s="3"/>
      <c r="BT226" s="13">
        <f>AVERAGE(AF226,AG226)</f>
        <v>7.5</v>
      </c>
      <c r="BU226" s="13">
        <f>RANK(BT226,BT1:BT303)</f>
        <v>32</v>
      </c>
      <c r="BV226" s="15">
        <f>(SUM(G226,I226,K226,M226,O226,Q226,S226,U226,W226,Y226,AA226,AC226,AE226,AG226)-SUM(F226,H226,J226,L226,N226,P226,R226,T226,V226,X226,Z226,AB226,AD226,AF226))/10</f>
        <v>0.3</v>
      </c>
    </row>
    <row r="227" ht="13.65" customHeight="1">
      <c r="A227" s="3"/>
      <c r="B227" s="10">
        <v>43025</v>
      </c>
      <c r="C227" t="s" s="2">
        <v>445</v>
      </c>
      <c r="D227" t="s" s="6">
        <v>446</v>
      </c>
      <c r="E227" t="s" s="6">
        <v>7</v>
      </c>
      <c r="F227" s="3"/>
      <c r="G227" s="3"/>
      <c r="H227" s="13">
        <v>6</v>
      </c>
      <c r="I227" s="13">
        <v>6</v>
      </c>
      <c r="J227" s="3"/>
      <c r="K227" s="3"/>
      <c r="L227" s="13">
        <v>5</v>
      </c>
      <c r="M227" s="13">
        <v>6</v>
      </c>
      <c r="N227" s="3"/>
      <c r="O227" s="3"/>
      <c r="P227" s="13">
        <v>7</v>
      </c>
      <c r="Q227" s="13">
        <v>7</v>
      </c>
      <c r="R227" s="13">
        <v>7</v>
      </c>
      <c r="S227" s="13">
        <v>7</v>
      </c>
      <c r="T227" s="13">
        <v>4</v>
      </c>
      <c r="U227" s="13">
        <v>5</v>
      </c>
      <c r="V227" s="13">
        <v>7</v>
      </c>
      <c r="W227" s="13">
        <v>8</v>
      </c>
      <c r="X227" s="3"/>
      <c r="Y227" s="3"/>
      <c r="Z227" s="3"/>
      <c r="AA227" s="3"/>
      <c r="AB227" s="13">
        <v>6</v>
      </c>
      <c r="AC227" s="13">
        <v>7</v>
      </c>
      <c r="AD227" s="3"/>
      <c r="AE227" s="3"/>
      <c r="AF227" s="13">
        <v>7</v>
      </c>
      <c r="AG227" s="13">
        <v>7</v>
      </c>
      <c r="AH227" s="14">
        <f>AVERAGE(F227:AG227)</f>
        <v>6.375</v>
      </c>
      <c r="AI227" s="14">
        <v>6.5</v>
      </c>
      <c r="AJ227" s="14">
        <f>RANK(AI227,AI1:AI303)</f>
        <v>182</v>
      </c>
      <c r="AK227" s="3"/>
      <c r="AL227" s="3"/>
      <c r="AM227" s="3"/>
      <c r="AN227" s="3"/>
      <c r="AO227" s="13">
        <f>AVERAGE(H227,I227)</f>
        <v>6</v>
      </c>
      <c r="AP227" s="13">
        <f>RANK(AO227,AO1:AO303)</f>
        <v>156</v>
      </c>
      <c r="AQ227" s="3"/>
      <c r="AR227" s="3"/>
      <c r="AS227" s="3"/>
      <c r="AT227" s="13">
        <f>AVERAGE(L227,M227)</f>
        <v>5.5</v>
      </c>
      <c r="AU227" s="13">
        <f>RANK(AT227,AT1:AT303)</f>
        <v>171</v>
      </c>
      <c r="AV227" s="3"/>
      <c r="AW227" s="13">
        <f>AVERAGE(P227,Q227)</f>
        <v>7</v>
      </c>
      <c r="AX227" s="13">
        <f>RANK(AW227,AW1:AW303)</f>
        <v>123</v>
      </c>
      <c r="AY227" s="3"/>
      <c r="AZ227" s="13">
        <f>AVERAGE(R227,S227)</f>
        <v>7</v>
      </c>
      <c r="BA227" s="13">
        <f>RANK(AZ227,AZ1:AZ303)</f>
        <v>72</v>
      </c>
      <c r="BB227" s="3"/>
      <c r="BC227" s="13">
        <f>AVERAGE(T227,U227)</f>
        <v>4.5</v>
      </c>
      <c r="BD227" s="13">
        <f>RANK(BC227,BC1:BC303)</f>
        <v>251</v>
      </c>
      <c r="BE227" s="3"/>
      <c r="BF227" s="13">
        <f>AVERAGE(V227,W227)</f>
        <v>7.5</v>
      </c>
      <c r="BG227" s="13">
        <f>RANK(BF227,BF1:BF303)</f>
        <v>41</v>
      </c>
      <c r="BH227" s="3"/>
      <c r="BI227" s="3"/>
      <c r="BJ227" s="3"/>
      <c r="BK227" s="3"/>
      <c r="BL227" s="3"/>
      <c r="BM227" s="3"/>
      <c r="BN227" s="13">
        <f>AVERAGE(AB227,AC227)</f>
        <v>6.5</v>
      </c>
      <c r="BO227" s="13">
        <f>RANK(BN227,BN1:BN303)</f>
        <v>125</v>
      </c>
      <c r="BP227" s="3"/>
      <c r="BQ227" s="3"/>
      <c r="BR227" s="3"/>
      <c r="BS227" s="3"/>
      <c r="BT227" s="13">
        <f>AVERAGE(AF227,AG227)</f>
        <v>7</v>
      </c>
      <c r="BU227" s="13">
        <f>RANK(BT227,BT1:BT303)</f>
        <v>51</v>
      </c>
      <c r="BV227" s="15">
        <f>(SUM(G227,I227,K227,M227,O227,Q227,S227,U227,W227,Y227,AA227,AC227,AE227,AG227)-SUM(F227,H227,J227,L227,N227,P227,R227,T227,V227,X227,Z227,AB227,AD227,AF227))/8</f>
        <v>0.5</v>
      </c>
    </row>
    <row r="228" ht="13.65" customHeight="1">
      <c r="A228" s="3"/>
      <c r="B228" s="10">
        <v>43056</v>
      </c>
      <c r="C228" t="s" s="2">
        <v>447</v>
      </c>
      <c r="D228" t="s" s="6">
        <v>448</v>
      </c>
      <c r="E228" t="s" s="6">
        <v>6</v>
      </c>
      <c r="F228" s="13">
        <v>7</v>
      </c>
      <c r="G228" s="13">
        <v>7</v>
      </c>
      <c r="H228" s="3"/>
      <c r="I228" s="3"/>
      <c r="J228" s="3"/>
      <c r="K228" s="3"/>
      <c r="L228" s="13">
        <v>5</v>
      </c>
      <c r="M228" s="13">
        <v>5</v>
      </c>
      <c r="N228" s="3"/>
      <c r="O228" s="3"/>
      <c r="P228" s="13">
        <v>8</v>
      </c>
      <c r="Q228" s="13">
        <v>8</v>
      </c>
      <c r="R228" s="3"/>
      <c r="S228" s="3"/>
      <c r="T228" s="13">
        <v>4</v>
      </c>
      <c r="U228" s="13">
        <v>5</v>
      </c>
      <c r="V228" s="13">
        <v>7</v>
      </c>
      <c r="W228" s="13">
        <v>7</v>
      </c>
      <c r="X228" s="3"/>
      <c r="Y228" s="3"/>
      <c r="Z228" s="3"/>
      <c r="AA228" s="3"/>
      <c r="AB228" s="3"/>
      <c r="AC228" s="3"/>
      <c r="AD228" s="3"/>
      <c r="AE228" s="3"/>
      <c r="AF228" s="13">
        <v>7</v>
      </c>
      <c r="AG228" s="13">
        <v>7</v>
      </c>
      <c r="AH228" s="14">
        <f>AVERAGE(F228:AG228)</f>
        <v>6.41666666666667</v>
      </c>
      <c r="AI228" s="14">
        <v>6.41666666666667</v>
      </c>
      <c r="AJ228" s="14">
        <f>RANK(AI228,AI1:AI303)</f>
        <v>200</v>
      </c>
      <c r="AK228" s="3"/>
      <c r="AL228" s="13">
        <f>AVERAGE(F228,G228)</f>
        <v>7</v>
      </c>
      <c r="AM228" s="13">
        <f>RANK(AL228,AL1:AL303)</f>
        <v>116</v>
      </c>
      <c r="AN228" s="3"/>
      <c r="AO228" s="3"/>
      <c r="AP228" s="3"/>
      <c r="AQ228" s="3"/>
      <c r="AR228" s="3"/>
      <c r="AS228" s="3"/>
      <c r="AT228" s="13">
        <f>AVERAGE(L228,M228)</f>
        <v>5</v>
      </c>
      <c r="AU228" s="13">
        <f>RANK(AT228,AT1:AT303)</f>
        <v>182</v>
      </c>
      <c r="AV228" s="3"/>
      <c r="AW228" s="13">
        <f>AVERAGE(P228,Q228)</f>
        <v>8</v>
      </c>
      <c r="AX228" s="13">
        <f>RANK(AW228,AW1:AW303)</f>
        <v>32</v>
      </c>
      <c r="AY228" s="3"/>
      <c r="AZ228" s="3"/>
      <c r="BA228" s="3"/>
      <c r="BB228" s="3"/>
      <c r="BC228" s="13">
        <f>AVERAGE(T228,U228)</f>
        <v>4.5</v>
      </c>
      <c r="BD228" s="13">
        <f>RANK(BC228,BC1:BC303)</f>
        <v>251</v>
      </c>
      <c r="BE228" s="3"/>
      <c r="BF228" s="13">
        <f>AVERAGE(V228,W228)</f>
        <v>7</v>
      </c>
      <c r="BG228" s="13">
        <f>RANK(BF228,BF1:BF303)</f>
        <v>45</v>
      </c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13">
        <f>AVERAGE(AF228,AG228)</f>
        <v>7</v>
      </c>
      <c r="BU228" s="13">
        <f>RANK(BT228,BT1:BT303)</f>
        <v>51</v>
      </c>
      <c r="BV228" s="15">
        <f>(SUM(G228,I228,K228,M228,O228,Q228,S228,U228,W228,Y228,AA228,AC228,AE228,AG228)-SUM(F228,H228,J228,L228,N228,P228,R228,T228,V228,X228,Z228,AB228,AD228,AF228))/6</f>
        <v>0.166666666666667</v>
      </c>
    </row>
    <row r="229" ht="13.65" customHeight="1">
      <c r="A229" s="3"/>
      <c r="B229" s="10">
        <v>42753</v>
      </c>
      <c r="C229" t="s" s="2">
        <v>449</v>
      </c>
      <c r="D229" t="s" s="6">
        <v>450</v>
      </c>
      <c r="E229" t="s" s="6">
        <v>7</v>
      </c>
      <c r="F229" s="3"/>
      <c r="G229" s="3"/>
      <c r="H229" s="13">
        <v>8</v>
      </c>
      <c r="I229" s="13">
        <v>8</v>
      </c>
      <c r="J229" s="3"/>
      <c r="K229" s="3"/>
      <c r="L229" s="3"/>
      <c r="M229" s="3"/>
      <c r="N229" s="3"/>
      <c r="O229" s="3"/>
      <c r="P229" s="13">
        <v>6</v>
      </c>
      <c r="Q229" s="13">
        <v>7</v>
      </c>
      <c r="R229" s="13">
        <v>8</v>
      </c>
      <c r="S229" s="13">
        <v>8</v>
      </c>
      <c r="T229" s="13">
        <v>7</v>
      </c>
      <c r="U229" s="13">
        <v>7</v>
      </c>
      <c r="V229" s="3"/>
      <c r="W229" s="3"/>
      <c r="X229" s="3"/>
      <c r="Y229" s="3"/>
      <c r="Z229" s="3"/>
      <c r="AA229" s="3"/>
      <c r="AB229" s="13">
        <v>7</v>
      </c>
      <c r="AC229" s="13">
        <v>8</v>
      </c>
      <c r="AD229" s="3"/>
      <c r="AE229" s="3"/>
      <c r="AF229" s="13">
        <v>6</v>
      </c>
      <c r="AG229" s="13">
        <v>7</v>
      </c>
      <c r="AH229" s="14">
        <f>AVERAGE(F229:AG229)</f>
        <v>7.25</v>
      </c>
      <c r="AI229" s="14">
        <v>7.25</v>
      </c>
      <c r="AJ229" s="14">
        <f>RANK(AI229,AI1:AI303)</f>
        <v>81</v>
      </c>
      <c r="AK229" s="3"/>
      <c r="AL229" s="3"/>
      <c r="AM229" s="3"/>
      <c r="AN229" s="3"/>
      <c r="AO229" s="13">
        <f>AVERAGE(H229,I229)</f>
        <v>8</v>
      </c>
      <c r="AP229" s="13">
        <f>RANK(AO229,AO1:AO303)</f>
        <v>24</v>
      </c>
      <c r="AQ229" s="3"/>
      <c r="AR229" s="3"/>
      <c r="AS229" s="3"/>
      <c r="AT229" s="3"/>
      <c r="AU229" s="3"/>
      <c r="AV229" s="3"/>
      <c r="AW229" s="13">
        <f>AVERAGE(P229,Q229)</f>
        <v>6.5</v>
      </c>
      <c r="AX229" s="13">
        <f>RANK(AW229,AW1:AW303)</f>
        <v>172</v>
      </c>
      <c r="AY229" s="3"/>
      <c r="AZ229" s="13">
        <f>AVERAGE(R229,S229)</f>
        <v>8</v>
      </c>
      <c r="BA229" s="13">
        <f>RANK(AZ229,AZ1:AZ303)</f>
        <v>19</v>
      </c>
      <c r="BB229" s="3"/>
      <c r="BC229" s="13">
        <f>AVERAGE(T229,U229)</f>
        <v>7</v>
      </c>
      <c r="BD229" s="13">
        <f>RANK(BC229,BC1:BC303)</f>
        <v>65</v>
      </c>
      <c r="BE229" s="3"/>
      <c r="BF229" s="3"/>
      <c r="BG229" s="3"/>
      <c r="BH229" s="3"/>
      <c r="BI229" s="3"/>
      <c r="BJ229" s="3"/>
      <c r="BK229" s="3"/>
      <c r="BL229" s="3"/>
      <c r="BM229" s="3"/>
      <c r="BN229" s="13">
        <f>AVERAGE(AB229,AC229)</f>
        <v>7.5</v>
      </c>
      <c r="BO229" s="13">
        <f>RANK(BN229,BN1:BN303)</f>
        <v>61</v>
      </c>
      <c r="BP229" s="3"/>
      <c r="BQ229" s="3"/>
      <c r="BR229" s="3"/>
      <c r="BS229" s="3"/>
      <c r="BT229" s="13">
        <f>AVERAGE(AF229,AG229)</f>
        <v>6.5</v>
      </c>
      <c r="BU229" s="13">
        <f>RANK(BT229,BT1:BT303)</f>
        <v>75</v>
      </c>
      <c r="BV229" s="15">
        <f>(SUM(G229,I229,K229,M229,O229,Q229,S229,U229,W229,Y229,AA229,AC229,AE229,AG229)-SUM(F229,H229,J229,L229,N229,P229,R229,T229,V229,X229,Z229,AB229,AD229,AF229))/6</f>
        <v>0.5</v>
      </c>
    </row>
    <row r="230" ht="13.65" customHeight="1">
      <c r="A230" s="3"/>
      <c r="B230" s="10">
        <v>42784</v>
      </c>
      <c r="C230" t="s" s="2">
        <v>451</v>
      </c>
      <c r="D230" t="s" s="6">
        <v>452</v>
      </c>
      <c r="E230" t="s" s="6">
        <v>12</v>
      </c>
      <c r="F230" s="13">
        <v>8</v>
      </c>
      <c r="G230" s="13">
        <v>9</v>
      </c>
      <c r="H230" s="13">
        <v>9</v>
      </c>
      <c r="I230" s="13">
        <v>9</v>
      </c>
      <c r="J230" s="3"/>
      <c r="K230" s="3"/>
      <c r="L230" s="13">
        <v>9</v>
      </c>
      <c r="M230" s="13">
        <v>9</v>
      </c>
      <c r="N230" s="3"/>
      <c r="O230" s="3"/>
      <c r="P230" s="13">
        <v>9</v>
      </c>
      <c r="Q230" s="13">
        <v>9</v>
      </c>
      <c r="R230" s="3"/>
      <c r="S230" s="3"/>
      <c r="T230" s="13">
        <v>7</v>
      </c>
      <c r="U230" s="13">
        <v>8</v>
      </c>
      <c r="V230" s="13">
        <v>8</v>
      </c>
      <c r="W230" s="13">
        <v>8</v>
      </c>
      <c r="X230" s="3"/>
      <c r="Y230" s="3"/>
      <c r="Z230" s="3"/>
      <c r="AA230" s="3"/>
      <c r="AB230" s="13">
        <v>9</v>
      </c>
      <c r="AC230" s="13">
        <v>10</v>
      </c>
      <c r="AD230" s="3"/>
      <c r="AE230" s="3"/>
      <c r="AF230" s="13">
        <v>8</v>
      </c>
      <c r="AG230" s="13">
        <v>10</v>
      </c>
      <c r="AH230" s="14">
        <f>AVERAGE(F230:AG230)</f>
        <v>8.6875</v>
      </c>
      <c r="AI230" s="14">
        <v>8.75</v>
      </c>
      <c r="AJ230" s="14">
        <f>RANK(AI230,AI1:AI303)</f>
        <v>1</v>
      </c>
      <c r="AK230" s="3"/>
      <c r="AL230" s="13">
        <f>AVERAGE(F230,G230)</f>
        <v>8.5</v>
      </c>
      <c r="AM230" s="13">
        <f>RANK(AL230,AL1:AL303)</f>
        <v>16</v>
      </c>
      <c r="AN230" s="3"/>
      <c r="AO230" s="13">
        <f>AVERAGE(H230,I230)</f>
        <v>9</v>
      </c>
      <c r="AP230" s="13">
        <f>RANK(AO230,AO1:AO303)</f>
        <v>4</v>
      </c>
      <c r="AQ230" s="3"/>
      <c r="AR230" s="3"/>
      <c r="AS230" s="3"/>
      <c r="AT230" s="13">
        <f>AVERAGE(L230,M230)</f>
        <v>9</v>
      </c>
      <c r="AU230" s="13">
        <f>RANK(AT230,AT1:AT303)</f>
        <v>1</v>
      </c>
      <c r="AV230" s="3"/>
      <c r="AW230" s="13">
        <f>AVERAGE(P230,Q230)</f>
        <v>9</v>
      </c>
      <c r="AX230" s="13">
        <f>RANK(AW230,AW1:AW303)</f>
        <v>2</v>
      </c>
      <c r="AY230" s="3"/>
      <c r="AZ230" s="3"/>
      <c r="BA230" s="3"/>
      <c r="BB230" s="3"/>
      <c r="BC230" s="13">
        <f>AVERAGE(T230,U230)</f>
        <v>7.5</v>
      </c>
      <c r="BD230" s="13">
        <f>RANK(BC230,BC1:BC303)</f>
        <v>47</v>
      </c>
      <c r="BE230" s="3"/>
      <c r="BF230" s="13">
        <f>AVERAGE(V230,W230)</f>
        <v>8</v>
      </c>
      <c r="BG230" s="13">
        <f>RANK(BF230,BF1:BF303)</f>
        <v>18</v>
      </c>
      <c r="BH230" s="3"/>
      <c r="BI230" s="3"/>
      <c r="BJ230" s="3"/>
      <c r="BK230" s="3"/>
      <c r="BL230" s="3"/>
      <c r="BM230" s="3"/>
      <c r="BN230" s="13">
        <f>AVERAGE(AB230,AC230)</f>
        <v>9.5</v>
      </c>
      <c r="BO230" s="13">
        <f>RANK(BN230,BN1:BN303)</f>
        <v>3</v>
      </c>
      <c r="BP230" s="3"/>
      <c r="BQ230" s="3"/>
      <c r="BR230" s="3"/>
      <c r="BS230" s="3"/>
      <c r="BT230" s="13">
        <f>AVERAGE(AF230,AG230)</f>
        <v>9</v>
      </c>
      <c r="BU230" s="13">
        <f>RANK(BT230,BT1:BT303)</f>
        <v>5</v>
      </c>
      <c r="BV230" s="15">
        <f>(SUM(G230,I230,K230,M230,O230,Q230,S230,U230,W230,Y230,AA230,AC230,AE230,AG230)-SUM(F230,H230,J230,L230,N230,P230,R230,T230,V230,X230,Z230,AB230,AD230,AF230))/8</f>
        <v>0.625</v>
      </c>
    </row>
    <row r="231" ht="13.65" customHeight="1">
      <c r="A231" s="3"/>
      <c r="B231" s="10">
        <v>42812</v>
      </c>
      <c r="C231" t="s" s="2">
        <v>453</v>
      </c>
      <c r="D231" t="s" s="6">
        <v>454</v>
      </c>
      <c r="E231" t="s" s="6">
        <v>6</v>
      </c>
      <c r="F231" s="13">
        <v>7</v>
      </c>
      <c r="G231" s="13">
        <v>8</v>
      </c>
      <c r="H231" s="3"/>
      <c r="I231" s="3"/>
      <c r="J231" s="3"/>
      <c r="K231" s="3"/>
      <c r="L231" s="13">
        <v>7</v>
      </c>
      <c r="M231" s="13">
        <v>8</v>
      </c>
      <c r="N231" s="3"/>
      <c r="O231" s="3"/>
      <c r="P231" s="13">
        <v>8</v>
      </c>
      <c r="Q231" s="13">
        <v>8</v>
      </c>
      <c r="R231" s="13">
        <v>7</v>
      </c>
      <c r="S231" s="13">
        <v>7</v>
      </c>
      <c r="T231" s="13">
        <v>5</v>
      </c>
      <c r="U231" s="13">
        <v>5</v>
      </c>
      <c r="V231" s="3"/>
      <c r="W231" s="3"/>
      <c r="X231" s="3"/>
      <c r="Y231" s="3"/>
      <c r="Z231" s="3"/>
      <c r="AA231" s="3"/>
      <c r="AB231" s="13">
        <v>7</v>
      </c>
      <c r="AC231" s="13">
        <v>8</v>
      </c>
      <c r="AD231" s="3"/>
      <c r="AE231" s="3"/>
      <c r="AF231" s="13">
        <v>7</v>
      </c>
      <c r="AG231" s="13">
        <v>7</v>
      </c>
      <c r="AH231" s="14">
        <f>AVERAGE(F231:AG231)</f>
        <v>7.07142857142857</v>
      </c>
      <c r="AI231" s="14">
        <v>7.3</v>
      </c>
      <c r="AJ231" s="14">
        <f>RANK(AI231,AI1:AI303)</f>
        <v>78</v>
      </c>
      <c r="AK231" s="3"/>
      <c r="AL231" s="13">
        <f>AVERAGE(F231,G231)</f>
        <v>7.5</v>
      </c>
      <c r="AM231" s="13">
        <f>RANK(AL231,AL1:AL303)</f>
        <v>81</v>
      </c>
      <c r="AN231" s="3"/>
      <c r="AO231" s="3"/>
      <c r="AP231" s="3"/>
      <c r="AQ231" s="3"/>
      <c r="AR231" s="3"/>
      <c r="AS231" s="3"/>
      <c r="AT231" s="13">
        <f>AVERAGE(L231,M231)</f>
        <v>7.5</v>
      </c>
      <c r="AU231" s="13">
        <f>RANK(AT231,AT1:AT303)</f>
        <v>69</v>
      </c>
      <c r="AV231" s="3"/>
      <c r="AW231" s="13">
        <f>AVERAGE(P231,Q231)</f>
        <v>8</v>
      </c>
      <c r="AX231" s="13">
        <f>RANK(AW231,AW1:AW303)</f>
        <v>32</v>
      </c>
      <c r="AY231" s="3"/>
      <c r="AZ231" s="13">
        <f>AVERAGE(R231,S231)</f>
        <v>7</v>
      </c>
      <c r="BA231" s="13">
        <f>RANK(AZ231,AZ1:AZ303)</f>
        <v>72</v>
      </c>
      <c r="BB231" s="3"/>
      <c r="BC231" s="13">
        <f>AVERAGE(T231,U231)</f>
        <v>5</v>
      </c>
      <c r="BD231" s="13">
        <f>RANK(BC231,BC1:BC303)</f>
        <v>210</v>
      </c>
      <c r="BE231" s="3"/>
      <c r="BF231" s="3"/>
      <c r="BG231" s="3"/>
      <c r="BH231" s="3"/>
      <c r="BI231" s="3"/>
      <c r="BJ231" s="3"/>
      <c r="BK231" s="3"/>
      <c r="BL231" s="3"/>
      <c r="BM231" s="3"/>
      <c r="BN231" s="13">
        <f>AVERAGE(AB231,AC231)</f>
        <v>7.5</v>
      </c>
      <c r="BO231" s="13">
        <f>RANK(BN231,BN1:BN303)</f>
        <v>61</v>
      </c>
      <c r="BP231" s="3"/>
      <c r="BQ231" s="3"/>
      <c r="BR231" s="3"/>
      <c r="BS231" s="3"/>
      <c r="BT231" s="13">
        <f>AVERAGE(AF231,AG231)</f>
        <v>7</v>
      </c>
      <c r="BU231" s="13">
        <f>RANK(BT231,BT1:BT303)</f>
        <v>51</v>
      </c>
      <c r="BV231" s="15">
        <f>(SUM(G231,I231,K231,M231,O231,Q231,S231,U231,W231,Y231,AA231,AC231,AE231,AG231)-SUM(F231,H231,J231,L231,N231,P231,R231,T231,V231,X231,Z231,AB231,AD231,AF231))/7</f>
        <v>0.428571428571429</v>
      </c>
    </row>
    <row r="232" ht="13.65" customHeight="1">
      <c r="A232" s="3"/>
      <c r="B232" s="10">
        <v>42843</v>
      </c>
      <c r="C232" t="s" s="2">
        <v>455</v>
      </c>
      <c r="D232" t="s" s="6">
        <v>456</v>
      </c>
      <c r="E232" t="s" s="6">
        <v>3</v>
      </c>
      <c r="F232" s="13">
        <v>5</v>
      </c>
      <c r="G232" s="13">
        <v>6</v>
      </c>
      <c r="H232" s="13">
        <v>6</v>
      </c>
      <c r="I232" s="13">
        <v>6</v>
      </c>
      <c r="J232" s="3"/>
      <c r="K232" s="3"/>
      <c r="L232" s="13">
        <v>6</v>
      </c>
      <c r="M232" s="13">
        <v>6</v>
      </c>
      <c r="N232" s="3"/>
      <c r="O232" s="3"/>
      <c r="P232" s="13">
        <v>6</v>
      </c>
      <c r="Q232" s="13">
        <v>6</v>
      </c>
      <c r="R232" s="3"/>
      <c r="S232" s="3"/>
      <c r="T232" s="13">
        <v>7</v>
      </c>
      <c r="U232" s="13">
        <v>7</v>
      </c>
      <c r="V232" s="13">
        <v>5</v>
      </c>
      <c r="W232" s="13">
        <v>5</v>
      </c>
      <c r="X232" s="3"/>
      <c r="Y232" s="3"/>
      <c r="Z232" s="3"/>
      <c r="AA232" s="3"/>
      <c r="AB232" s="13">
        <v>6</v>
      </c>
      <c r="AC232" s="13">
        <v>6</v>
      </c>
      <c r="AD232" s="3"/>
      <c r="AE232" s="3"/>
      <c r="AF232" s="3"/>
      <c r="AG232" s="3"/>
      <c r="AH232" s="14">
        <f>AVERAGE(F232:AG232)</f>
        <v>5.92857142857143</v>
      </c>
      <c r="AI232" s="14">
        <v>5.9</v>
      </c>
      <c r="AJ232" s="14">
        <f>RANK(AI232,AI1:AI303)</f>
        <v>246</v>
      </c>
      <c r="AK232" s="3"/>
      <c r="AL232" s="13">
        <f>AVERAGE(F232,G232)</f>
        <v>5.5</v>
      </c>
      <c r="AM232" s="13">
        <f>RANK(AL232,AL1:AL303)</f>
        <v>231</v>
      </c>
      <c r="AN232" s="3"/>
      <c r="AO232" s="13">
        <f>AVERAGE(H232,I232)</f>
        <v>6</v>
      </c>
      <c r="AP232" s="13">
        <f>RANK(AO232,AO1:AO303)</f>
        <v>156</v>
      </c>
      <c r="AQ232" s="3"/>
      <c r="AR232" s="3"/>
      <c r="AS232" s="3"/>
      <c r="AT232" s="13">
        <f>AVERAGE(L232,M232)</f>
        <v>6</v>
      </c>
      <c r="AU232" s="13">
        <f>RANK(AT232,AT1:AT303)</f>
        <v>134</v>
      </c>
      <c r="AV232" s="3"/>
      <c r="AW232" s="13">
        <f>AVERAGE(P232,Q232)</f>
        <v>6</v>
      </c>
      <c r="AX232" s="13">
        <f>RANK(AW232,AW1:AW303)</f>
        <v>192</v>
      </c>
      <c r="AY232" s="3"/>
      <c r="AZ232" s="3"/>
      <c r="BA232" s="3"/>
      <c r="BB232" s="3"/>
      <c r="BC232" s="13">
        <f>AVERAGE(T232,U232)</f>
        <v>7</v>
      </c>
      <c r="BD232" s="13">
        <f>RANK(BC232,BC1:BC303)</f>
        <v>65</v>
      </c>
      <c r="BE232" s="3"/>
      <c r="BF232" s="13">
        <f>AVERAGE(V232,W232)</f>
        <v>5</v>
      </c>
      <c r="BG232" s="13">
        <f>RANK(BF232,BF1:BF303)</f>
        <v>94</v>
      </c>
      <c r="BH232" s="3"/>
      <c r="BI232" s="3"/>
      <c r="BJ232" s="3"/>
      <c r="BK232" s="3"/>
      <c r="BL232" s="3"/>
      <c r="BM232" s="3"/>
      <c r="BN232" s="13">
        <f>AVERAGE(AB232,AC232)</f>
        <v>6</v>
      </c>
      <c r="BO232" s="13">
        <f>RANK(BN232,BN1:BN303)</f>
        <v>158</v>
      </c>
      <c r="BP232" s="3"/>
      <c r="BQ232" s="3"/>
      <c r="BR232" s="3"/>
      <c r="BS232" s="3"/>
      <c r="BT232" s="3"/>
      <c r="BU232" s="3"/>
      <c r="BV232" s="15">
        <f>(SUM(G232,I232,K232,M232,O232,Q232,S232,U232,W232,Y232,AA232,AC232,AE232,AG232)-SUM(F232,H232,J232,L232,N232,P232,R232,T232,V232,X232,Z232,AB232,AD232,AF232))/7</f>
        <v>0.142857142857143</v>
      </c>
    </row>
    <row r="233" ht="13.65" customHeight="1">
      <c r="A233" s="3"/>
      <c r="B233" s="10">
        <v>42873</v>
      </c>
      <c r="C233" t="s" s="2">
        <v>457</v>
      </c>
      <c r="D233" t="s" s="6">
        <v>458</v>
      </c>
      <c r="E233" t="s" s="6">
        <v>11</v>
      </c>
      <c r="F233" s="13">
        <v>8</v>
      </c>
      <c r="G233" s="13">
        <v>8</v>
      </c>
      <c r="H233" s="13">
        <v>8</v>
      </c>
      <c r="I233" s="13">
        <v>8</v>
      </c>
      <c r="J233" s="3"/>
      <c r="K233" s="3"/>
      <c r="L233" s="13">
        <v>8</v>
      </c>
      <c r="M233" s="13">
        <v>8</v>
      </c>
      <c r="N233" s="3"/>
      <c r="O233" s="3"/>
      <c r="P233" s="13">
        <v>8</v>
      </c>
      <c r="Q233" s="13">
        <v>8</v>
      </c>
      <c r="R233" s="13">
        <v>8</v>
      </c>
      <c r="S233" s="13">
        <v>8</v>
      </c>
      <c r="T233" s="13">
        <v>7</v>
      </c>
      <c r="U233" s="13">
        <v>8</v>
      </c>
      <c r="V233" s="13">
        <v>5</v>
      </c>
      <c r="W233" s="13">
        <v>5</v>
      </c>
      <c r="X233" s="3"/>
      <c r="Y233" s="3"/>
      <c r="Z233" s="13">
        <v>8</v>
      </c>
      <c r="AA233" s="13">
        <v>8</v>
      </c>
      <c r="AB233" s="13">
        <v>8</v>
      </c>
      <c r="AC233" s="13">
        <v>9</v>
      </c>
      <c r="AD233" s="3"/>
      <c r="AE233" s="3"/>
      <c r="AF233" s="13">
        <v>9</v>
      </c>
      <c r="AG233" s="13">
        <v>10</v>
      </c>
      <c r="AH233" s="14">
        <f>AVERAGE(F233:AG233)</f>
        <v>7.85</v>
      </c>
      <c r="AI233" s="14">
        <v>8</v>
      </c>
      <c r="AJ233" s="14">
        <f>RANK(AI233,AI1:AI303)</f>
        <v>17</v>
      </c>
      <c r="AK233" s="3"/>
      <c r="AL233" s="13">
        <f>AVERAGE(F233,G233)</f>
        <v>8</v>
      </c>
      <c r="AM233" s="13">
        <f>RANK(AL233,AL1:AL303)</f>
        <v>34</v>
      </c>
      <c r="AN233" s="3"/>
      <c r="AO233" s="13">
        <f>AVERAGE(H233,I233)</f>
        <v>8</v>
      </c>
      <c r="AP233" s="13">
        <f>RANK(AO233,AO1:AO303)</f>
        <v>24</v>
      </c>
      <c r="AQ233" s="3"/>
      <c r="AR233" s="3"/>
      <c r="AS233" s="3"/>
      <c r="AT233" s="13">
        <f>AVERAGE(L233,M233)</f>
        <v>8</v>
      </c>
      <c r="AU233" s="13">
        <f>RANK(AT233,AT1:AT303)</f>
        <v>22</v>
      </c>
      <c r="AV233" s="3"/>
      <c r="AW233" s="13">
        <f>AVERAGE(P233,Q233)</f>
        <v>8</v>
      </c>
      <c r="AX233" s="13">
        <f>RANK(AW233,AW1:AW303)</f>
        <v>32</v>
      </c>
      <c r="AY233" s="3"/>
      <c r="AZ233" s="13">
        <f>AVERAGE(R233,S233)</f>
        <v>8</v>
      </c>
      <c r="BA233" s="13">
        <f>RANK(AZ233,AZ1:AZ303)</f>
        <v>19</v>
      </c>
      <c r="BB233" s="3"/>
      <c r="BC233" s="13">
        <f>AVERAGE(T233,U233)</f>
        <v>7.5</v>
      </c>
      <c r="BD233" s="13">
        <f>RANK(BC233,BC1:BC303)</f>
        <v>47</v>
      </c>
      <c r="BE233" s="3"/>
      <c r="BF233" s="13">
        <f>AVERAGE(V233,W233)</f>
        <v>5</v>
      </c>
      <c r="BG233" s="13">
        <f>RANK(BF233,BF1:BF303)</f>
        <v>94</v>
      </c>
      <c r="BH233" s="3"/>
      <c r="BI233" s="3"/>
      <c r="BJ233" s="3"/>
      <c r="BK233" s="3"/>
      <c r="BL233" s="13">
        <f>AVERAGE(Z233,AA233)</f>
        <v>8</v>
      </c>
      <c r="BM233" s="13">
        <f>RANK(BL233,BL1:BL303)</f>
        <v>20</v>
      </c>
      <c r="BN233" s="13">
        <f>AVERAGE(AB233,AC233)</f>
        <v>8.5</v>
      </c>
      <c r="BO233" s="13">
        <f>RANK(BN233,BN1:BN303)</f>
        <v>10</v>
      </c>
      <c r="BP233" s="3"/>
      <c r="BQ233" s="3"/>
      <c r="BR233" s="3"/>
      <c r="BS233" s="3"/>
      <c r="BT233" s="13">
        <f>AVERAGE(AF233,AG233)</f>
        <v>9.5</v>
      </c>
      <c r="BU233" s="13">
        <f>RANK(BT233,BT1:BT303)</f>
        <v>3</v>
      </c>
      <c r="BV233" s="15">
        <f>(SUM(G233,I233,K233,M233,O233,Q233,S233,U233,W233,Y233,AA233,AC233,AE233,AG233)-SUM(F233,H233,J233,L233,N233,P233,R233,T233,V233,X233,Z233,AB233,AD233,AF233))/10</f>
        <v>0.3</v>
      </c>
    </row>
    <row r="234" ht="13.65" customHeight="1">
      <c r="A234" s="3"/>
      <c r="B234" s="10">
        <v>42904</v>
      </c>
      <c r="C234" t="s" s="2">
        <v>459</v>
      </c>
      <c r="D234" t="s" s="6">
        <v>460</v>
      </c>
      <c r="E234" t="s" s="6">
        <v>2</v>
      </c>
      <c r="F234" s="13">
        <v>7</v>
      </c>
      <c r="G234" s="13">
        <v>7</v>
      </c>
      <c r="H234" s="13">
        <v>6</v>
      </c>
      <c r="I234" s="13">
        <v>6</v>
      </c>
      <c r="J234" s="3"/>
      <c r="K234" s="3"/>
      <c r="L234" s="13">
        <v>7</v>
      </c>
      <c r="M234" s="13">
        <v>7</v>
      </c>
      <c r="N234" s="3"/>
      <c r="O234" s="3"/>
      <c r="P234" s="13">
        <v>8</v>
      </c>
      <c r="Q234" s="13">
        <v>8</v>
      </c>
      <c r="R234" s="13">
        <v>4</v>
      </c>
      <c r="S234" s="13">
        <v>4</v>
      </c>
      <c r="T234" s="13">
        <v>5</v>
      </c>
      <c r="U234" s="13">
        <v>5</v>
      </c>
      <c r="V234" s="13">
        <v>7</v>
      </c>
      <c r="W234" s="13">
        <v>7</v>
      </c>
      <c r="X234" s="3"/>
      <c r="Y234" s="3"/>
      <c r="Z234" s="3"/>
      <c r="AA234" s="3"/>
      <c r="AB234" s="13">
        <v>6</v>
      </c>
      <c r="AC234" s="13">
        <v>6</v>
      </c>
      <c r="AD234" s="3"/>
      <c r="AE234" s="3"/>
      <c r="AF234" s="13">
        <v>6</v>
      </c>
      <c r="AG234" s="13">
        <v>7</v>
      </c>
      <c r="AH234" s="14">
        <f>AVERAGE(F234:AG234)</f>
        <v>6.27777777777778</v>
      </c>
      <c r="AI234" s="14">
        <v>6.35714285714286</v>
      </c>
      <c r="AJ234" s="14">
        <f>RANK(AI234,AI1:AI303)</f>
        <v>207</v>
      </c>
      <c r="AK234" s="3"/>
      <c r="AL234" s="13">
        <f>AVERAGE(F234,G234)</f>
        <v>7</v>
      </c>
      <c r="AM234" s="13">
        <f>RANK(AL234,AL1:AL303)</f>
        <v>116</v>
      </c>
      <c r="AN234" s="3"/>
      <c r="AO234" s="13">
        <f>AVERAGE(H234,I234)</f>
        <v>6</v>
      </c>
      <c r="AP234" s="13">
        <f>RANK(AO234,AO1:AO303)</f>
        <v>156</v>
      </c>
      <c r="AQ234" s="3"/>
      <c r="AR234" s="3"/>
      <c r="AS234" s="3"/>
      <c r="AT234" s="13">
        <f>AVERAGE(L234,M234)</f>
        <v>7</v>
      </c>
      <c r="AU234" s="13">
        <f>RANK(AT234,AT1:AT303)</f>
        <v>79</v>
      </c>
      <c r="AV234" s="3"/>
      <c r="AW234" s="13">
        <f>AVERAGE(P234,Q234)</f>
        <v>8</v>
      </c>
      <c r="AX234" s="13">
        <f>RANK(AW234,AW1:AW303)</f>
        <v>32</v>
      </c>
      <c r="AY234" s="3"/>
      <c r="AZ234" s="13">
        <f>AVERAGE(R234,S234)</f>
        <v>4</v>
      </c>
      <c r="BA234" s="13">
        <f>RANK(AZ234,AZ1:AZ303)</f>
        <v>186</v>
      </c>
      <c r="BB234" s="3"/>
      <c r="BC234" s="13">
        <f>AVERAGE(T234,U234)</f>
        <v>5</v>
      </c>
      <c r="BD234" s="13">
        <f>RANK(BC234,BC1:BC303)</f>
        <v>210</v>
      </c>
      <c r="BE234" s="3"/>
      <c r="BF234" s="13">
        <f>AVERAGE(V234,W234)</f>
        <v>7</v>
      </c>
      <c r="BG234" s="13">
        <f>RANK(BF234,BF1:BF303)</f>
        <v>45</v>
      </c>
      <c r="BH234" s="3"/>
      <c r="BI234" s="3"/>
      <c r="BJ234" s="3"/>
      <c r="BK234" s="3"/>
      <c r="BL234" s="3"/>
      <c r="BM234" s="3"/>
      <c r="BN234" s="13">
        <f>AVERAGE(AB234,AC234)</f>
        <v>6</v>
      </c>
      <c r="BO234" s="13">
        <f>RANK(BN234,BN1:BN303)</f>
        <v>158</v>
      </c>
      <c r="BP234" s="3"/>
      <c r="BQ234" s="3"/>
      <c r="BR234" s="3"/>
      <c r="BS234" s="3"/>
      <c r="BT234" s="13">
        <f>AVERAGE(AF234,AG234)</f>
        <v>6.5</v>
      </c>
      <c r="BU234" s="13">
        <f>RANK(BT234,BT1:BT303)</f>
        <v>75</v>
      </c>
      <c r="BV234" s="15">
        <f>(SUM(G234,I234,K234,M234,O234,Q234,S234,U234,W234,Y234,AA234,AC234,AE234,AG234)-SUM(F234,H234,J234,L234,N234,P234,R234,T234,V234,X234,Z234,AB234,AD234,AF234))/9</f>
        <v>0.111111111111111</v>
      </c>
    </row>
    <row r="235" ht="13.65" customHeight="1">
      <c r="A235" s="3"/>
      <c r="B235" s="10">
        <v>42934</v>
      </c>
      <c r="C235" t="s" s="2">
        <v>461</v>
      </c>
      <c r="D235" t="s" s="6">
        <v>462</v>
      </c>
      <c r="E235" t="s" s="6">
        <v>8</v>
      </c>
      <c r="F235" s="13">
        <v>8</v>
      </c>
      <c r="G235" s="13">
        <v>9</v>
      </c>
      <c r="H235" s="13">
        <v>8</v>
      </c>
      <c r="I235" s="13">
        <v>8</v>
      </c>
      <c r="J235" s="3"/>
      <c r="K235" s="3"/>
      <c r="L235" s="13">
        <v>8</v>
      </c>
      <c r="M235" s="13">
        <v>8</v>
      </c>
      <c r="N235" s="3"/>
      <c r="O235" s="3"/>
      <c r="P235" s="13">
        <v>8</v>
      </c>
      <c r="Q235" s="13">
        <v>8</v>
      </c>
      <c r="R235" s="13">
        <v>7</v>
      </c>
      <c r="S235" s="13">
        <v>8</v>
      </c>
      <c r="T235" s="13">
        <v>8</v>
      </c>
      <c r="U235" s="13">
        <v>9</v>
      </c>
      <c r="V235" s="3"/>
      <c r="W235" s="3"/>
      <c r="X235" s="3"/>
      <c r="Y235" s="3"/>
      <c r="Z235" s="3"/>
      <c r="AA235" s="3"/>
      <c r="AB235" s="13">
        <v>7</v>
      </c>
      <c r="AC235" s="13">
        <v>7</v>
      </c>
      <c r="AD235" s="3"/>
      <c r="AE235" s="3"/>
      <c r="AF235" s="13">
        <v>6</v>
      </c>
      <c r="AG235" s="13">
        <v>7</v>
      </c>
      <c r="AH235" s="14">
        <f>AVERAGE(F235:AG235)</f>
        <v>7.75</v>
      </c>
      <c r="AI235" s="14">
        <v>7.83333333333333</v>
      </c>
      <c r="AJ235" s="14">
        <f>RANK(AI235,AI1:AI303)</f>
        <v>29</v>
      </c>
      <c r="AK235" s="3"/>
      <c r="AL235" s="13">
        <f>AVERAGE(F235,G235)</f>
        <v>8.5</v>
      </c>
      <c r="AM235" s="13">
        <f>RANK(AL235,AL1:AL303)</f>
        <v>16</v>
      </c>
      <c r="AN235" s="3"/>
      <c r="AO235" s="13">
        <f>AVERAGE(H235,I235)</f>
        <v>8</v>
      </c>
      <c r="AP235" s="13">
        <f>RANK(AO235,AO1:AO303)</f>
        <v>24</v>
      </c>
      <c r="AQ235" s="3"/>
      <c r="AR235" s="3"/>
      <c r="AS235" s="3"/>
      <c r="AT235" s="13">
        <f>AVERAGE(L235,M235)</f>
        <v>8</v>
      </c>
      <c r="AU235" s="13">
        <f>RANK(AT235,AT1:AT303)</f>
        <v>22</v>
      </c>
      <c r="AV235" s="3"/>
      <c r="AW235" s="13">
        <f>AVERAGE(P235,Q235)</f>
        <v>8</v>
      </c>
      <c r="AX235" s="13">
        <f>RANK(AW235,AW1:AW303)</f>
        <v>32</v>
      </c>
      <c r="AY235" s="3"/>
      <c r="AZ235" s="13">
        <f>AVERAGE(R235,S235)</f>
        <v>7.5</v>
      </c>
      <c r="BA235" s="13">
        <f>RANK(AZ235,AZ1:AZ303)</f>
        <v>59</v>
      </c>
      <c r="BB235" s="3"/>
      <c r="BC235" s="13">
        <f>AVERAGE(T235,U235)</f>
        <v>8.5</v>
      </c>
      <c r="BD235" s="13">
        <f>RANK(BC235,BC1:BC303)</f>
        <v>9</v>
      </c>
      <c r="BE235" s="3"/>
      <c r="BF235" s="3"/>
      <c r="BG235" s="3"/>
      <c r="BH235" s="3"/>
      <c r="BI235" s="3"/>
      <c r="BJ235" s="3"/>
      <c r="BK235" s="3"/>
      <c r="BL235" s="3"/>
      <c r="BM235" s="3"/>
      <c r="BN235" s="13">
        <f>AVERAGE(AB235,AC235)</f>
        <v>7</v>
      </c>
      <c r="BO235" s="13">
        <f>RANK(BN235,BN1:BN303)</f>
        <v>87</v>
      </c>
      <c r="BP235" s="3"/>
      <c r="BQ235" s="3"/>
      <c r="BR235" s="3"/>
      <c r="BS235" s="3"/>
      <c r="BT235" s="13">
        <f>AVERAGE(AF235,AG235)</f>
        <v>6.5</v>
      </c>
      <c r="BU235" s="13">
        <f>RANK(BT235,BT1:BT303)</f>
        <v>75</v>
      </c>
      <c r="BV235" s="15">
        <f>(SUM(G235,I235,K235,M235,O235,Q235,S235,U235,W235,Y235,AA235,AC235,AE235,AG235)-SUM(F235,H235,J235,L235,N235,P235,R235,T235,V235,X235,Z235,AB235,AD235,AF235))/8</f>
        <v>0.5</v>
      </c>
    </row>
    <row r="236" ht="13.65" customHeight="1">
      <c r="A236" s="3"/>
      <c r="B236" s="10">
        <v>42965</v>
      </c>
      <c r="C236" t="s" s="2">
        <v>463</v>
      </c>
      <c r="D236" t="s" s="6">
        <v>464</v>
      </c>
      <c r="E236" t="s" s="6">
        <v>9</v>
      </c>
      <c r="F236" s="13">
        <v>7</v>
      </c>
      <c r="G236" s="13">
        <v>8</v>
      </c>
      <c r="H236" s="3"/>
      <c r="I236" s="3"/>
      <c r="J236" s="3"/>
      <c r="K236" s="3"/>
      <c r="L236" s="13">
        <v>7</v>
      </c>
      <c r="M236" s="13">
        <v>7</v>
      </c>
      <c r="N236" s="3"/>
      <c r="O236" s="3"/>
      <c r="P236" s="13">
        <v>6</v>
      </c>
      <c r="Q236" s="13">
        <v>7</v>
      </c>
      <c r="R236" s="3"/>
      <c r="S236" s="3"/>
      <c r="T236" s="13">
        <v>6</v>
      </c>
      <c r="U236" s="13">
        <v>6</v>
      </c>
      <c r="V236" s="13">
        <v>8</v>
      </c>
      <c r="W236" s="13">
        <v>8</v>
      </c>
      <c r="X236" s="3"/>
      <c r="Y236" s="3"/>
      <c r="Z236" s="3"/>
      <c r="AA236" s="3"/>
      <c r="AB236" s="3"/>
      <c r="AC236" s="3"/>
      <c r="AD236" s="3"/>
      <c r="AE236" s="3"/>
      <c r="AF236" s="13">
        <v>7</v>
      </c>
      <c r="AG236" s="13">
        <v>8</v>
      </c>
      <c r="AH236" s="14">
        <f>AVERAGE(F236:AG236)</f>
        <v>7.08333333333333</v>
      </c>
      <c r="AI236" s="14">
        <v>7.08333333333333</v>
      </c>
      <c r="AJ236" s="14">
        <f>RANK(AI236,AI1:AI303)</f>
        <v>119</v>
      </c>
      <c r="AK236" s="3"/>
      <c r="AL236" s="13">
        <f>AVERAGE(F236,G236)</f>
        <v>7.5</v>
      </c>
      <c r="AM236" s="13">
        <f>RANK(AL236,AL1:AL303)</f>
        <v>81</v>
      </c>
      <c r="AN236" s="3"/>
      <c r="AO236" s="3"/>
      <c r="AP236" s="3"/>
      <c r="AQ236" s="3"/>
      <c r="AR236" s="3"/>
      <c r="AS236" s="3"/>
      <c r="AT236" s="13">
        <f>AVERAGE(L236,M236)</f>
        <v>7</v>
      </c>
      <c r="AU236" s="13">
        <f>RANK(AT236,AT1:AT303)</f>
        <v>79</v>
      </c>
      <c r="AV236" s="3"/>
      <c r="AW236" s="13">
        <f>AVERAGE(P236,Q236)</f>
        <v>6.5</v>
      </c>
      <c r="AX236" s="13">
        <f>RANK(AW236,AW1:AW303)</f>
        <v>172</v>
      </c>
      <c r="AY236" s="3"/>
      <c r="AZ236" s="3"/>
      <c r="BA236" s="3"/>
      <c r="BB236" s="3"/>
      <c r="BC236" s="13">
        <f>AVERAGE(T236,U236)</f>
        <v>6</v>
      </c>
      <c r="BD236" s="13">
        <f>RANK(BC236,BC1:BC303)</f>
        <v>132</v>
      </c>
      <c r="BE236" s="3"/>
      <c r="BF236" s="13">
        <f>AVERAGE(V236,W236)</f>
        <v>8</v>
      </c>
      <c r="BG236" s="13">
        <f>RANK(BF236,BF1:BF303)</f>
        <v>18</v>
      </c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13">
        <f>AVERAGE(AF236,AG236)</f>
        <v>7.5</v>
      </c>
      <c r="BU236" s="13">
        <f>RANK(BT236,BT1:BT303)</f>
        <v>32</v>
      </c>
      <c r="BV236" s="15">
        <f>(SUM(G236,I236,K236,M236,O236,Q236,S236,U236,W236,Y236,AA236,AC236,AE236,AG236)-SUM(F236,H236,J236,L236,N236,P236,R236,T236,V236,X236,Z236,AB236,AD236,AF236))/6</f>
        <v>0.5</v>
      </c>
    </row>
    <row r="237" ht="13.65" customHeight="1">
      <c r="A237" s="3"/>
      <c r="B237" s="10">
        <v>42996</v>
      </c>
      <c r="C237" t="s" s="2">
        <v>465</v>
      </c>
      <c r="D237" t="s" s="6">
        <v>466</v>
      </c>
      <c r="E237" t="s" s="6">
        <v>5</v>
      </c>
      <c r="F237" s="13">
        <v>8</v>
      </c>
      <c r="G237" s="13">
        <v>8</v>
      </c>
      <c r="H237" s="13">
        <v>7</v>
      </c>
      <c r="I237" s="13">
        <v>8</v>
      </c>
      <c r="J237" s="3"/>
      <c r="K237" s="3"/>
      <c r="L237" s="13">
        <v>9</v>
      </c>
      <c r="M237" s="13">
        <v>9</v>
      </c>
      <c r="N237" s="3"/>
      <c r="O237" s="3"/>
      <c r="P237" s="13">
        <v>7</v>
      </c>
      <c r="Q237" s="13">
        <v>7</v>
      </c>
      <c r="R237" s="3"/>
      <c r="S237" s="3"/>
      <c r="T237" s="13">
        <v>8</v>
      </c>
      <c r="U237" s="13">
        <v>9</v>
      </c>
      <c r="V237" s="13">
        <v>5</v>
      </c>
      <c r="W237" s="13">
        <v>6</v>
      </c>
      <c r="X237" s="3"/>
      <c r="Y237" s="3"/>
      <c r="Z237" s="3"/>
      <c r="AA237" s="3"/>
      <c r="AB237" s="13">
        <v>8</v>
      </c>
      <c r="AC237" s="13">
        <v>8</v>
      </c>
      <c r="AD237" s="3"/>
      <c r="AE237" s="3"/>
      <c r="AF237" s="13">
        <v>7</v>
      </c>
      <c r="AG237" s="13">
        <v>7</v>
      </c>
      <c r="AH237" s="14">
        <f>AVERAGE(F237:AG237)</f>
        <v>7.5625</v>
      </c>
      <c r="AI237" s="14">
        <v>7.66666666666667</v>
      </c>
      <c r="AJ237" s="14">
        <f>RANK(AI237,AI1:AI303)</f>
        <v>45</v>
      </c>
      <c r="AK237" s="3"/>
      <c r="AL237" s="13">
        <f>AVERAGE(F237,G237)</f>
        <v>8</v>
      </c>
      <c r="AM237" s="13">
        <f>RANK(AL237,AL1:AL303)</f>
        <v>34</v>
      </c>
      <c r="AN237" s="3"/>
      <c r="AO237" s="13">
        <f>AVERAGE(H237,I237)</f>
        <v>7.5</v>
      </c>
      <c r="AP237" s="13">
        <f>RANK(AO237,AO1:AO303)</f>
        <v>64</v>
      </c>
      <c r="AQ237" s="3"/>
      <c r="AR237" s="3"/>
      <c r="AS237" s="3"/>
      <c r="AT237" s="13">
        <f>AVERAGE(L237,M237)</f>
        <v>9</v>
      </c>
      <c r="AU237" s="13">
        <f>RANK(AT237,AT1:AT303)</f>
        <v>1</v>
      </c>
      <c r="AV237" s="3"/>
      <c r="AW237" s="13">
        <f>AVERAGE(P237,Q237)</f>
        <v>7</v>
      </c>
      <c r="AX237" s="13">
        <f>RANK(AW237,AW1:AW303)</f>
        <v>123</v>
      </c>
      <c r="AY237" s="3"/>
      <c r="AZ237" s="3"/>
      <c r="BA237" s="3"/>
      <c r="BB237" s="3"/>
      <c r="BC237" s="13">
        <f>AVERAGE(T237,U237)</f>
        <v>8.5</v>
      </c>
      <c r="BD237" s="13">
        <f>RANK(BC237,BC1:BC303)</f>
        <v>9</v>
      </c>
      <c r="BE237" s="3"/>
      <c r="BF237" s="13">
        <f>AVERAGE(V237,W237)</f>
        <v>5.5</v>
      </c>
      <c r="BG237" s="13">
        <f>RANK(BF237,BF1:BF303)</f>
        <v>87</v>
      </c>
      <c r="BH237" s="3"/>
      <c r="BI237" s="3"/>
      <c r="BJ237" s="3"/>
      <c r="BK237" s="3"/>
      <c r="BL237" s="3"/>
      <c r="BM237" s="3"/>
      <c r="BN237" s="13">
        <f>AVERAGE(AB237,AC237)</f>
        <v>8</v>
      </c>
      <c r="BO237" s="13">
        <f>RANK(BN237,BN1:BN303)</f>
        <v>25</v>
      </c>
      <c r="BP237" s="3"/>
      <c r="BQ237" s="3"/>
      <c r="BR237" s="3"/>
      <c r="BS237" s="3"/>
      <c r="BT237" s="13">
        <f>AVERAGE(AF237,AG237)</f>
        <v>7</v>
      </c>
      <c r="BU237" s="13">
        <f>RANK(BT237,BT1:BT303)</f>
        <v>51</v>
      </c>
      <c r="BV237" s="15">
        <f>(SUM(G237,I237,K237,M237,O237,Q237,S237,U237,W237,Y237,AA237,AC237,AE237,AG237)-SUM(F237,H237,J237,L237,N237,P237,R237,T237,V237,X237,Z237,AB237,AD237,AF237))/8</f>
        <v>0.375</v>
      </c>
    </row>
    <row r="238" ht="13.65" customHeight="1">
      <c r="A238" s="3"/>
      <c r="B238" s="10">
        <v>43026</v>
      </c>
      <c r="C238" t="s" s="2">
        <v>467</v>
      </c>
      <c r="D238" t="s" s="6">
        <v>468</v>
      </c>
      <c r="E238" t="s" s="6">
        <v>14</v>
      </c>
      <c r="F238" s="3"/>
      <c r="G238" s="3"/>
      <c r="H238" s="13">
        <v>6</v>
      </c>
      <c r="I238" s="13">
        <v>6</v>
      </c>
      <c r="J238" s="3"/>
      <c r="K238" s="3"/>
      <c r="L238" s="13">
        <v>4</v>
      </c>
      <c r="M238" s="13">
        <v>3</v>
      </c>
      <c r="N238" s="3"/>
      <c r="O238" s="3"/>
      <c r="P238" s="13">
        <v>7</v>
      </c>
      <c r="Q238" s="13">
        <v>7</v>
      </c>
      <c r="R238" s="3"/>
      <c r="S238" s="3"/>
      <c r="T238" s="13">
        <v>5</v>
      </c>
      <c r="U238" s="13">
        <v>5</v>
      </c>
      <c r="V238" s="3"/>
      <c r="W238" s="3"/>
      <c r="X238" s="3"/>
      <c r="Y238" s="3"/>
      <c r="Z238" s="3"/>
      <c r="AA238" s="3"/>
      <c r="AB238" s="13">
        <v>7</v>
      </c>
      <c r="AC238" s="13">
        <v>7</v>
      </c>
      <c r="AD238" s="3"/>
      <c r="AE238" s="3"/>
      <c r="AF238" s="13">
        <v>7</v>
      </c>
      <c r="AG238" s="13">
        <v>7</v>
      </c>
      <c r="AH238" s="14">
        <f>AVERAGE(F238:AG238)</f>
        <v>5.91666666666667</v>
      </c>
      <c r="AI238" s="14">
        <v>6.25</v>
      </c>
      <c r="AJ238" s="14">
        <f>RANK(AI238,AI1:AI303)</f>
        <v>215</v>
      </c>
      <c r="AK238" s="3"/>
      <c r="AL238" s="3"/>
      <c r="AM238" s="3"/>
      <c r="AN238" s="3"/>
      <c r="AO238" s="13">
        <f>AVERAGE(H238,I238)</f>
        <v>6</v>
      </c>
      <c r="AP238" s="13">
        <f>RANK(AO238,AO1:AO303)</f>
        <v>156</v>
      </c>
      <c r="AQ238" s="3"/>
      <c r="AR238" s="3"/>
      <c r="AS238" s="3"/>
      <c r="AT238" s="13">
        <f>AVERAGE(L238,M238)</f>
        <v>3.5</v>
      </c>
      <c r="AU238" s="13">
        <f>RANK(AT238,AT1:AT303)</f>
        <v>218</v>
      </c>
      <c r="AV238" s="3"/>
      <c r="AW238" s="13">
        <f>AVERAGE(P238,Q238)</f>
        <v>7</v>
      </c>
      <c r="AX238" s="13">
        <f>RANK(AW238,AW1:AW303)</f>
        <v>123</v>
      </c>
      <c r="AY238" s="3"/>
      <c r="AZ238" s="3"/>
      <c r="BA238" s="3"/>
      <c r="BB238" s="3"/>
      <c r="BC238" s="13">
        <f>AVERAGE(T238,U238)</f>
        <v>5</v>
      </c>
      <c r="BD238" s="13">
        <f>RANK(BC238,BC1:BC303)</f>
        <v>210</v>
      </c>
      <c r="BE238" s="3"/>
      <c r="BF238" s="3"/>
      <c r="BG238" s="3"/>
      <c r="BH238" s="3"/>
      <c r="BI238" s="3"/>
      <c r="BJ238" s="3"/>
      <c r="BK238" s="3"/>
      <c r="BL238" s="3"/>
      <c r="BM238" s="3"/>
      <c r="BN238" s="13">
        <f>AVERAGE(AB238,AC238)</f>
        <v>7</v>
      </c>
      <c r="BO238" s="13">
        <f>RANK(BN238,BN1:BN303)</f>
        <v>87</v>
      </c>
      <c r="BP238" s="3"/>
      <c r="BQ238" s="3"/>
      <c r="BR238" s="3"/>
      <c r="BS238" s="3"/>
      <c r="BT238" s="13">
        <f>AVERAGE(AF238,AG238)</f>
        <v>7</v>
      </c>
      <c r="BU238" s="13">
        <f>RANK(BT238,BT1:BT303)</f>
        <v>51</v>
      </c>
      <c r="BV238" s="15">
        <f>(SUM(G238,I238,K238,M238,O238,Q238,S238,U238,W238,Y238,AA238,AC238,AE238,AG238)-SUM(F238,H238,J238,L238,N238,P238,R238,T238,V238,X238,Z238,AB238,AD238,AF238))/6</f>
        <v>-0.166666666666667</v>
      </c>
    </row>
    <row r="239" ht="13.65" customHeight="1">
      <c r="A239" s="3"/>
      <c r="B239" s="10">
        <v>43057</v>
      </c>
      <c r="C239" t="s" s="2">
        <v>469</v>
      </c>
      <c r="D239" t="s" s="6">
        <v>470</v>
      </c>
      <c r="E239" t="s" s="6">
        <v>7</v>
      </c>
      <c r="F239" s="13">
        <v>8</v>
      </c>
      <c r="G239" s="13">
        <v>8</v>
      </c>
      <c r="H239" s="13">
        <v>8</v>
      </c>
      <c r="I239" s="13">
        <v>8</v>
      </c>
      <c r="J239" s="3"/>
      <c r="K239" s="3"/>
      <c r="L239" s="13">
        <v>8</v>
      </c>
      <c r="M239" s="13">
        <v>8</v>
      </c>
      <c r="N239" s="3"/>
      <c r="O239" s="3"/>
      <c r="P239" s="13">
        <v>7</v>
      </c>
      <c r="Q239" s="13">
        <v>7</v>
      </c>
      <c r="R239" s="13">
        <v>7</v>
      </c>
      <c r="S239" s="13">
        <v>7</v>
      </c>
      <c r="T239" s="13">
        <v>6</v>
      </c>
      <c r="U239" s="13">
        <v>6</v>
      </c>
      <c r="V239" s="3"/>
      <c r="W239" s="3"/>
      <c r="X239" s="3"/>
      <c r="Y239" s="3"/>
      <c r="Z239" s="3"/>
      <c r="AA239" s="3"/>
      <c r="AB239" s="13">
        <v>7</v>
      </c>
      <c r="AC239" s="13">
        <v>8</v>
      </c>
      <c r="AD239" s="3"/>
      <c r="AE239" s="3"/>
      <c r="AF239" s="13">
        <v>8</v>
      </c>
      <c r="AG239" s="13">
        <v>9</v>
      </c>
      <c r="AH239" s="14">
        <f>AVERAGE(F239:AG239)</f>
        <v>7.5</v>
      </c>
      <c r="AI239" s="14">
        <v>7.58333333333333</v>
      </c>
      <c r="AJ239" s="14">
        <f>RANK(AI239,AI1:AI303)</f>
        <v>53</v>
      </c>
      <c r="AK239" s="3"/>
      <c r="AL239" s="13">
        <f>AVERAGE(F239,G239)</f>
        <v>8</v>
      </c>
      <c r="AM239" s="13">
        <f>RANK(AL239,AL1:AL303)</f>
        <v>34</v>
      </c>
      <c r="AN239" s="3"/>
      <c r="AO239" s="13">
        <f>AVERAGE(H239,I239)</f>
        <v>8</v>
      </c>
      <c r="AP239" s="13">
        <f>RANK(AO239,AO1:AO303)</f>
        <v>24</v>
      </c>
      <c r="AQ239" s="3"/>
      <c r="AR239" s="3"/>
      <c r="AS239" s="3"/>
      <c r="AT239" s="13">
        <f>AVERAGE(L239,M239)</f>
        <v>8</v>
      </c>
      <c r="AU239" s="13">
        <f>RANK(AT239,AT1:AT303)</f>
        <v>22</v>
      </c>
      <c r="AV239" s="3"/>
      <c r="AW239" s="13">
        <f>AVERAGE(P239,Q239)</f>
        <v>7</v>
      </c>
      <c r="AX239" s="13">
        <f>RANK(AW239,AW1:AW303)</f>
        <v>123</v>
      </c>
      <c r="AY239" s="3"/>
      <c r="AZ239" s="13">
        <f>AVERAGE(R239,S239)</f>
        <v>7</v>
      </c>
      <c r="BA239" s="13">
        <f>RANK(AZ239,AZ1:AZ303)</f>
        <v>72</v>
      </c>
      <c r="BB239" s="3"/>
      <c r="BC239" s="13">
        <f>AVERAGE(T239,U239)</f>
        <v>6</v>
      </c>
      <c r="BD239" s="13">
        <f>RANK(BC239,BC1:BC303)</f>
        <v>132</v>
      </c>
      <c r="BE239" s="3"/>
      <c r="BF239" s="3"/>
      <c r="BG239" s="3"/>
      <c r="BH239" s="3"/>
      <c r="BI239" s="3"/>
      <c r="BJ239" s="3"/>
      <c r="BK239" s="3"/>
      <c r="BL239" s="3"/>
      <c r="BM239" s="3"/>
      <c r="BN239" s="13">
        <f>AVERAGE(AB239,AC239)</f>
        <v>7.5</v>
      </c>
      <c r="BO239" s="13">
        <f>RANK(BN239,BN1:BN303)</f>
        <v>61</v>
      </c>
      <c r="BP239" s="3"/>
      <c r="BQ239" s="3"/>
      <c r="BR239" s="3"/>
      <c r="BS239" s="3"/>
      <c r="BT239" s="13">
        <f>AVERAGE(AF239,AG239)</f>
        <v>8.5</v>
      </c>
      <c r="BU239" s="13">
        <f>RANK(BT239,BT1:BT303)</f>
        <v>11</v>
      </c>
      <c r="BV239" s="15">
        <f>(SUM(G239,I239,K239,M239,O239,Q239,S239,U239,W239,Y239,AA239,AC239,AE239,AG239)-SUM(F239,H239,J239,L239,N239,P239,R239,T239,V239,X239,Z239,AB239,AD239,AF239))/8</f>
        <v>0.25</v>
      </c>
    </row>
    <row r="240" ht="13.65" customHeight="1">
      <c r="A240" s="3"/>
      <c r="B240" s="10">
        <v>43119</v>
      </c>
      <c r="C240" t="s" s="2">
        <v>471</v>
      </c>
      <c r="D240" t="s" s="6">
        <v>472</v>
      </c>
      <c r="E240" t="s" s="6">
        <v>12</v>
      </c>
      <c r="F240" s="13">
        <v>7</v>
      </c>
      <c r="G240" s="13">
        <v>7</v>
      </c>
      <c r="H240" s="13">
        <v>5</v>
      </c>
      <c r="I240" s="13">
        <v>5</v>
      </c>
      <c r="J240" s="3"/>
      <c r="K240" s="3"/>
      <c r="L240" s="13">
        <v>6</v>
      </c>
      <c r="M240" s="13">
        <v>6</v>
      </c>
      <c r="N240" s="3"/>
      <c r="O240" s="3"/>
      <c r="P240" s="13">
        <v>7</v>
      </c>
      <c r="Q240" s="13">
        <v>7</v>
      </c>
      <c r="R240" s="13">
        <v>9</v>
      </c>
      <c r="S240" s="13">
        <v>9</v>
      </c>
      <c r="T240" s="13">
        <v>6</v>
      </c>
      <c r="U240" s="13">
        <v>6</v>
      </c>
      <c r="V240" s="3"/>
      <c r="W240" s="3"/>
      <c r="X240" s="3"/>
      <c r="Y240" s="3"/>
      <c r="Z240" s="3"/>
      <c r="AA240" s="3"/>
      <c r="AB240" s="13">
        <v>8</v>
      </c>
      <c r="AC240" s="13">
        <v>8</v>
      </c>
      <c r="AD240" s="3"/>
      <c r="AE240" s="3"/>
      <c r="AF240" s="13">
        <v>6</v>
      </c>
      <c r="AG240" s="13">
        <v>6</v>
      </c>
      <c r="AH240" s="14">
        <f>AVERAGE(F240:AG240)</f>
        <v>6.75</v>
      </c>
      <c r="AI240" s="14">
        <v>6.66666666666667</v>
      </c>
      <c r="AJ240" s="14">
        <f>RANK(AI240,AI1:AI303)</f>
        <v>165</v>
      </c>
      <c r="AK240" s="3"/>
      <c r="AL240" s="13">
        <f>AVERAGE(F240,G240)</f>
        <v>7</v>
      </c>
      <c r="AM240" s="13">
        <f>RANK(AL240,AL1:AL303)</f>
        <v>116</v>
      </c>
      <c r="AN240" s="3"/>
      <c r="AO240" s="13">
        <f>AVERAGE(H240,I240)</f>
        <v>5</v>
      </c>
      <c r="AP240" s="13">
        <f>RANK(AO240,AO1:AO303)</f>
        <v>218</v>
      </c>
      <c r="AQ240" s="3"/>
      <c r="AR240" s="3"/>
      <c r="AS240" s="3"/>
      <c r="AT240" s="13">
        <f>AVERAGE(L240,M240)</f>
        <v>6</v>
      </c>
      <c r="AU240" s="13">
        <f>RANK(AT240,AT1:AT303)</f>
        <v>134</v>
      </c>
      <c r="AV240" s="3"/>
      <c r="AW240" s="13">
        <f>AVERAGE(P240,Q240)</f>
        <v>7</v>
      </c>
      <c r="AX240" s="13">
        <f>RANK(AW240,AW1:AW303)</f>
        <v>123</v>
      </c>
      <c r="AY240" s="3"/>
      <c r="AZ240" s="13">
        <f>AVERAGE(R240,S240)</f>
        <v>9</v>
      </c>
      <c r="BA240" s="13">
        <f>RANK(AZ240,AZ1:AZ303)</f>
        <v>5</v>
      </c>
      <c r="BB240" s="3"/>
      <c r="BC240" s="13">
        <f>AVERAGE(T240,U240)</f>
        <v>6</v>
      </c>
      <c r="BD240" s="13">
        <f>RANK(BC240,BC1:BC303)</f>
        <v>132</v>
      </c>
      <c r="BE240" s="3"/>
      <c r="BF240" s="3"/>
      <c r="BG240" s="3"/>
      <c r="BH240" s="3"/>
      <c r="BI240" s="3"/>
      <c r="BJ240" s="3"/>
      <c r="BK240" s="3"/>
      <c r="BL240" s="3"/>
      <c r="BM240" s="3"/>
      <c r="BN240" s="13">
        <f>AVERAGE(AB240,AC240)</f>
        <v>8</v>
      </c>
      <c r="BO240" s="13">
        <f>RANK(BN240,BN1:BN303)</f>
        <v>25</v>
      </c>
      <c r="BP240" s="3"/>
      <c r="BQ240" s="3"/>
      <c r="BR240" s="3"/>
      <c r="BS240" s="3"/>
      <c r="BT240" s="13">
        <f>AVERAGE(AF240,AG240)</f>
        <v>6</v>
      </c>
      <c r="BU240" s="13">
        <f>RANK(BT240,BT1:BT303)</f>
        <v>94</v>
      </c>
      <c r="BV240" s="15">
        <f>(SUM(G240,I240,K240,M240,O240,Q240,S240,U240,W240,Y240,AA240,AC240,AE240,AG240)-SUM(F240,H240,J240,L240,N240,P240,R240,T240,V240,X240,Z240,AB240,AD240,AF240))/10</f>
        <v>0</v>
      </c>
    </row>
    <row r="241" ht="13.65" customHeight="1">
      <c r="A241" s="3"/>
      <c r="B241" s="10">
        <v>43150</v>
      </c>
      <c r="C241" t="s" s="2">
        <v>473</v>
      </c>
      <c r="D241" t="s" s="6">
        <v>474</v>
      </c>
      <c r="E241" t="s" s="6">
        <v>6</v>
      </c>
      <c r="F241" s="13">
        <v>7</v>
      </c>
      <c r="G241" s="13">
        <v>7</v>
      </c>
      <c r="H241" s="13">
        <v>6</v>
      </c>
      <c r="I241" s="13">
        <v>7</v>
      </c>
      <c r="J241" s="3"/>
      <c r="K241" s="3"/>
      <c r="L241" s="13">
        <v>6</v>
      </c>
      <c r="M241" s="13">
        <v>7</v>
      </c>
      <c r="N241" s="3"/>
      <c r="O241" s="3"/>
      <c r="P241" s="13">
        <v>8</v>
      </c>
      <c r="Q241" s="13">
        <v>8</v>
      </c>
      <c r="R241" s="13">
        <v>6</v>
      </c>
      <c r="S241" s="13">
        <v>6</v>
      </c>
      <c r="T241" s="13">
        <v>7</v>
      </c>
      <c r="U241" s="13">
        <v>7</v>
      </c>
      <c r="V241" s="13">
        <v>6</v>
      </c>
      <c r="W241" s="13">
        <v>6</v>
      </c>
      <c r="X241" s="3"/>
      <c r="Y241" s="3"/>
      <c r="Z241" s="3"/>
      <c r="AA241" s="3"/>
      <c r="AB241" s="13">
        <v>8</v>
      </c>
      <c r="AC241" s="13">
        <v>8</v>
      </c>
      <c r="AD241" s="3"/>
      <c r="AE241" s="3"/>
      <c r="AF241" s="13">
        <v>7</v>
      </c>
      <c r="AG241" s="13">
        <v>7</v>
      </c>
      <c r="AH241" s="14">
        <f>AVERAGE(F241:AG241)</f>
        <v>6.88888888888889</v>
      </c>
      <c r="AI241" s="14">
        <v>6.85714285714286</v>
      </c>
      <c r="AJ241" s="14">
        <f>RANK(AI241,AI1:AI303)</f>
        <v>146</v>
      </c>
      <c r="AK241" s="3"/>
      <c r="AL241" s="13">
        <f>AVERAGE(F241,G241)</f>
        <v>7</v>
      </c>
      <c r="AM241" s="13">
        <f>RANK(AL241,AL1:AL303)</f>
        <v>116</v>
      </c>
      <c r="AN241" s="3"/>
      <c r="AO241" s="13">
        <f>AVERAGE(H241,I241)</f>
        <v>6.5</v>
      </c>
      <c r="AP241" s="13">
        <f>RANK(AO241,AO1:AO303)</f>
        <v>137</v>
      </c>
      <c r="AQ241" s="3"/>
      <c r="AR241" s="3"/>
      <c r="AS241" s="3"/>
      <c r="AT241" s="13">
        <f>AVERAGE(L241,M241)</f>
        <v>6.5</v>
      </c>
      <c r="AU241" s="13">
        <f>RANK(AT241,AT1:AT303)</f>
        <v>121</v>
      </c>
      <c r="AV241" s="3"/>
      <c r="AW241" s="13">
        <f>AVERAGE(P241,Q241)</f>
        <v>8</v>
      </c>
      <c r="AX241" s="13">
        <f>RANK(AW241,AW1:AW303)</f>
        <v>32</v>
      </c>
      <c r="AY241" s="3"/>
      <c r="AZ241" s="13">
        <f>AVERAGE(R241,S241)</f>
        <v>6</v>
      </c>
      <c r="BA241" s="13">
        <f>RANK(AZ241,AZ1:AZ303)</f>
        <v>129</v>
      </c>
      <c r="BB241" s="3"/>
      <c r="BC241" s="13">
        <f>AVERAGE(T241,U241)</f>
        <v>7</v>
      </c>
      <c r="BD241" s="13">
        <f>RANK(BC241,BC1:BC303)</f>
        <v>65</v>
      </c>
      <c r="BE241" s="3"/>
      <c r="BF241" s="13">
        <f>AVERAGE(V241,W241)</f>
        <v>6</v>
      </c>
      <c r="BG241" s="13">
        <f>RANK(BF241,BF1:BF303)</f>
        <v>69</v>
      </c>
      <c r="BH241" s="3"/>
      <c r="BI241" s="3"/>
      <c r="BJ241" s="3"/>
      <c r="BK241" s="3"/>
      <c r="BL241" s="3"/>
      <c r="BM241" s="3"/>
      <c r="BN241" s="13">
        <f>AVERAGE(AB241,AC241)</f>
        <v>8</v>
      </c>
      <c r="BO241" s="13">
        <f>RANK(BN241,BN1:BN303)</f>
        <v>25</v>
      </c>
      <c r="BP241" s="3"/>
      <c r="BQ241" s="3"/>
      <c r="BR241" s="3"/>
      <c r="BS241" s="3"/>
      <c r="BT241" s="13">
        <f>AVERAGE(AF241,AG241)</f>
        <v>7</v>
      </c>
      <c r="BU241" s="13">
        <f>RANK(BT241,BT1:BT303)</f>
        <v>51</v>
      </c>
      <c r="BV241" s="15">
        <f>(SUM(G241,I241,K241,M241,O241,Q241,S241,U241,W241,Y241,AA241,AC241,AE241,AG241)-SUM(F241,H241,J241,L241,N241,P241,R241,T241,V241,X241,Z241,AB241,AD241,AF241))/9</f>
        <v>0.222222222222222</v>
      </c>
    </row>
    <row r="242" ht="13.65" customHeight="1">
      <c r="A242" s="3"/>
      <c r="B242" s="10">
        <v>43178</v>
      </c>
      <c r="C242" t="s" s="2">
        <v>475</v>
      </c>
      <c r="D242" t="s" s="6">
        <v>476</v>
      </c>
      <c r="E242" t="s" s="6">
        <v>3</v>
      </c>
      <c r="F242" s="13">
        <v>6</v>
      </c>
      <c r="G242" s="13">
        <v>7</v>
      </c>
      <c r="H242" s="13">
        <v>7</v>
      </c>
      <c r="I242" s="13">
        <v>7</v>
      </c>
      <c r="J242" s="3"/>
      <c r="K242" s="3"/>
      <c r="L242" s="13">
        <v>6</v>
      </c>
      <c r="M242" s="13">
        <v>7</v>
      </c>
      <c r="N242" s="3"/>
      <c r="O242" s="3"/>
      <c r="P242" s="13">
        <v>8</v>
      </c>
      <c r="Q242" s="13">
        <v>8</v>
      </c>
      <c r="R242" s="13">
        <v>6</v>
      </c>
      <c r="S242" s="13">
        <v>7</v>
      </c>
      <c r="T242" s="13">
        <v>7</v>
      </c>
      <c r="U242" s="13">
        <v>7</v>
      </c>
      <c r="V242" s="13">
        <v>7</v>
      </c>
      <c r="W242" s="13">
        <v>7</v>
      </c>
      <c r="X242" s="3"/>
      <c r="Y242" s="3"/>
      <c r="Z242" s="3"/>
      <c r="AA242" s="3"/>
      <c r="AB242" s="13">
        <v>5</v>
      </c>
      <c r="AC242" s="13">
        <v>6</v>
      </c>
      <c r="AD242" s="3"/>
      <c r="AE242" s="3"/>
      <c r="AF242" s="13">
        <v>8</v>
      </c>
      <c r="AG242" s="13">
        <v>8</v>
      </c>
      <c r="AH242" s="14">
        <f>AVERAGE(F242:AG242)</f>
        <v>6.88888888888889</v>
      </c>
      <c r="AI242" s="14">
        <v>6.92857142857143</v>
      </c>
      <c r="AJ242" s="14">
        <f>RANK(AI242,AI1:AI303)</f>
        <v>137</v>
      </c>
      <c r="AK242" s="3"/>
      <c r="AL242" s="13">
        <f>AVERAGE(F242,G242)</f>
        <v>6.5</v>
      </c>
      <c r="AM242" s="13">
        <f>RANK(AL242,AL1:AL303)</f>
        <v>170</v>
      </c>
      <c r="AN242" s="3"/>
      <c r="AO242" s="13">
        <f>AVERAGE(H242,I242)</f>
        <v>7</v>
      </c>
      <c r="AP242" s="13">
        <f>RANK(AO242,AO1:AO303)</f>
        <v>76</v>
      </c>
      <c r="AQ242" s="3"/>
      <c r="AR242" s="3"/>
      <c r="AS242" s="3"/>
      <c r="AT242" s="13">
        <f>AVERAGE(L242,M242)</f>
        <v>6.5</v>
      </c>
      <c r="AU242" s="13">
        <f>RANK(AT242,AT1:AT303)</f>
        <v>121</v>
      </c>
      <c r="AV242" s="3"/>
      <c r="AW242" s="13">
        <f>AVERAGE(P242,Q242)</f>
        <v>8</v>
      </c>
      <c r="AX242" s="13">
        <f>RANK(AW242,AW1:AW303)</f>
        <v>32</v>
      </c>
      <c r="AY242" s="3"/>
      <c r="AZ242" s="13">
        <f>AVERAGE(R242,S242)</f>
        <v>6.5</v>
      </c>
      <c r="BA242" s="13">
        <f>RANK(AZ242,AZ1:AZ303)</f>
        <v>113</v>
      </c>
      <c r="BB242" s="3"/>
      <c r="BC242" s="13">
        <f>AVERAGE(T242,U242)</f>
        <v>7</v>
      </c>
      <c r="BD242" s="13">
        <f>RANK(BC242,BC1:BC303)</f>
        <v>65</v>
      </c>
      <c r="BE242" s="3"/>
      <c r="BF242" s="13">
        <f>AVERAGE(V242,W242)</f>
        <v>7</v>
      </c>
      <c r="BG242" s="13">
        <f>RANK(BF242,BF1:BF303)</f>
        <v>45</v>
      </c>
      <c r="BH242" s="3"/>
      <c r="BI242" s="3"/>
      <c r="BJ242" s="3"/>
      <c r="BK242" s="3"/>
      <c r="BL242" s="3"/>
      <c r="BM242" s="3"/>
      <c r="BN242" s="13">
        <f>AVERAGE(AB242,AC242)</f>
        <v>5.5</v>
      </c>
      <c r="BO242" s="13">
        <f>RANK(BN242,BN1:BN303)</f>
        <v>204</v>
      </c>
      <c r="BP242" s="3"/>
      <c r="BQ242" s="3"/>
      <c r="BR242" s="3"/>
      <c r="BS242" s="3"/>
      <c r="BT242" s="13">
        <f>AVERAGE(AF242,AG242)</f>
        <v>8</v>
      </c>
      <c r="BU242" s="13">
        <f>RANK(BT242,BT1:BT303)</f>
        <v>20</v>
      </c>
      <c r="BV242" s="15">
        <f>(SUM(G242,I242,K242,M242,O242,Q242,S242,U242,W242,Y242,AA242,AC242,AE242,AG242)-SUM(F242,H242,J242,L242,N242,P242,R242,T242,V242,X242,Z242,AB242,AD242,AF242))/9</f>
        <v>0.444444444444444</v>
      </c>
    </row>
    <row r="243" ht="13.65" customHeight="1">
      <c r="A243" s="3"/>
      <c r="B243" s="10">
        <v>43209</v>
      </c>
      <c r="C243" t="s" s="2">
        <v>477</v>
      </c>
      <c r="D243" t="s" s="6">
        <v>478</v>
      </c>
      <c r="E243" t="s" s="6">
        <v>8</v>
      </c>
      <c r="F243" s="13">
        <v>6</v>
      </c>
      <c r="G243" s="13">
        <v>7</v>
      </c>
      <c r="H243" s="13">
        <v>6</v>
      </c>
      <c r="I243" s="13">
        <v>5</v>
      </c>
      <c r="J243" s="3"/>
      <c r="K243" s="3"/>
      <c r="L243" s="3"/>
      <c r="M243" s="3"/>
      <c r="N243" s="3"/>
      <c r="O243" s="3"/>
      <c r="P243" s="13">
        <v>6</v>
      </c>
      <c r="Q243" s="13">
        <v>7</v>
      </c>
      <c r="R243" s="13">
        <v>5</v>
      </c>
      <c r="S243" s="13">
        <v>6</v>
      </c>
      <c r="T243" s="13">
        <v>8</v>
      </c>
      <c r="U243" s="13">
        <v>8</v>
      </c>
      <c r="V243" s="3"/>
      <c r="W243" s="3"/>
      <c r="X243" s="3"/>
      <c r="Y243" s="3"/>
      <c r="Z243" s="13">
        <v>5</v>
      </c>
      <c r="AA243" s="13">
        <v>6</v>
      </c>
      <c r="AB243" s="13">
        <v>6</v>
      </c>
      <c r="AC243" s="13">
        <v>7</v>
      </c>
      <c r="AD243" s="3"/>
      <c r="AE243" s="3"/>
      <c r="AF243" s="13">
        <v>6</v>
      </c>
      <c r="AG243" s="13">
        <v>7</v>
      </c>
      <c r="AH243" s="14">
        <f>AVERAGE(F243:AG243)</f>
        <v>6.3125</v>
      </c>
      <c r="AI243" s="14">
        <v>6.16666666666667</v>
      </c>
      <c r="AJ243" s="14">
        <f>RANK(AI243,AI1:AI303)</f>
        <v>228</v>
      </c>
      <c r="AK243" s="3"/>
      <c r="AL243" s="13">
        <f>AVERAGE(F243,G243)</f>
        <v>6.5</v>
      </c>
      <c r="AM243" s="13">
        <f>RANK(AL243,AL1:AL303)</f>
        <v>170</v>
      </c>
      <c r="AN243" s="3"/>
      <c r="AO243" s="13">
        <f>AVERAGE(H243,I243)</f>
        <v>5.5</v>
      </c>
      <c r="AP243" s="13">
        <f>RANK(AO243,AO1:AO303)</f>
        <v>212</v>
      </c>
      <c r="AQ243" s="3"/>
      <c r="AR243" s="3"/>
      <c r="AS243" s="3"/>
      <c r="AT243" s="3"/>
      <c r="AU243" s="3"/>
      <c r="AV243" s="3"/>
      <c r="AW243" s="13">
        <f>AVERAGE(P243,Q243)</f>
        <v>6.5</v>
      </c>
      <c r="AX243" s="13">
        <f>RANK(AW243,AW1:AW303)</f>
        <v>172</v>
      </c>
      <c r="AY243" s="3"/>
      <c r="AZ243" s="13">
        <f>AVERAGE(R243,S243)</f>
        <v>5.5</v>
      </c>
      <c r="BA243" s="13">
        <f>RANK(AZ243,AZ1:AZ303)</f>
        <v>162</v>
      </c>
      <c r="BB243" s="3"/>
      <c r="BC243" s="13">
        <f>AVERAGE(T243,U243)</f>
        <v>8</v>
      </c>
      <c r="BD243" s="13">
        <f>RANK(BC243,BC1:BC303)</f>
        <v>24</v>
      </c>
      <c r="BE243" s="3"/>
      <c r="BF243" s="3"/>
      <c r="BG243" s="3"/>
      <c r="BH243" s="3"/>
      <c r="BI243" s="3"/>
      <c r="BJ243" s="3"/>
      <c r="BK243" s="3"/>
      <c r="BL243" s="13">
        <f>AVERAGE(Z243,AA243)</f>
        <v>5.5</v>
      </c>
      <c r="BM243" s="13">
        <f>RANK(BL243,BL1:BL303)</f>
        <v>82</v>
      </c>
      <c r="BN243" s="13">
        <f>AVERAGE(AB243,AC243)</f>
        <v>6.5</v>
      </c>
      <c r="BO243" s="13">
        <f>RANK(BN243,BN1:BN303)</f>
        <v>125</v>
      </c>
      <c r="BP243" s="3"/>
      <c r="BQ243" s="3"/>
      <c r="BR243" s="3"/>
      <c r="BS243" s="3"/>
      <c r="BT243" s="13">
        <f>AVERAGE(AF243,AG243)</f>
        <v>6.5</v>
      </c>
      <c r="BU243" s="13">
        <f>RANK(BT243,BT1:BT303)</f>
        <v>75</v>
      </c>
      <c r="BV243" s="15">
        <f>(SUM(G243,I243,K243,M243,O243,Q243,S243,U243,W243,Y243,AA243,AC243,AE243,AG243)-SUM(F243,H243,J243,L243,N243,P243,R243,T243,V243,X243,Z243,AB243,AD243,AF243))/8</f>
        <v>0.625</v>
      </c>
    </row>
    <row r="244" ht="13.65" customHeight="1">
      <c r="A244" s="3"/>
      <c r="B244" s="10">
        <v>43239</v>
      </c>
      <c r="C244" t="s" s="2">
        <v>479</v>
      </c>
      <c r="D244" t="s" s="6">
        <v>128</v>
      </c>
      <c r="E244" t="s" s="6">
        <v>2</v>
      </c>
      <c r="F244" s="13">
        <v>8</v>
      </c>
      <c r="G244" s="13">
        <v>9</v>
      </c>
      <c r="H244" s="13">
        <v>8</v>
      </c>
      <c r="I244" s="13">
        <v>8</v>
      </c>
      <c r="J244" s="3"/>
      <c r="K244" s="3"/>
      <c r="L244" s="13">
        <v>7</v>
      </c>
      <c r="M244" s="13">
        <v>7</v>
      </c>
      <c r="N244" s="3"/>
      <c r="O244" s="3"/>
      <c r="P244" s="13">
        <v>8</v>
      </c>
      <c r="Q244" s="13">
        <v>9</v>
      </c>
      <c r="R244" s="3"/>
      <c r="S244" s="3"/>
      <c r="T244" s="13">
        <v>7</v>
      </c>
      <c r="U244" s="13">
        <v>7</v>
      </c>
      <c r="V244" s="13">
        <v>8</v>
      </c>
      <c r="W244" s="13">
        <v>8</v>
      </c>
      <c r="X244" s="3"/>
      <c r="Y244" s="3"/>
      <c r="Z244" s="13">
        <v>8</v>
      </c>
      <c r="AA244" s="13">
        <v>9</v>
      </c>
      <c r="AB244" s="13">
        <v>7</v>
      </c>
      <c r="AC244" s="13">
        <v>8</v>
      </c>
      <c r="AD244" s="3"/>
      <c r="AE244" s="3"/>
      <c r="AF244" s="3"/>
      <c r="AG244" s="3"/>
      <c r="AH244" s="14">
        <f>AVERAGE(F244:AG244)</f>
        <v>7.875</v>
      </c>
      <c r="AI244" s="14">
        <v>7.91666666666667</v>
      </c>
      <c r="AJ244" s="14">
        <f>RANK(AI244,AI1:AI303)</f>
        <v>24</v>
      </c>
      <c r="AK244" s="3"/>
      <c r="AL244" s="13">
        <f>AVERAGE(F244,G244)</f>
        <v>8.5</v>
      </c>
      <c r="AM244" s="13">
        <f>RANK(AL244,AL1:AL303)</f>
        <v>16</v>
      </c>
      <c r="AN244" s="3"/>
      <c r="AO244" s="13">
        <f>AVERAGE(H244,I244)</f>
        <v>8</v>
      </c>
      <c r="AP244" s="13">
        <f>RANK(AO244,AO1:AO303)</f>
        <v>24</v>
      </c>
      <c r="AQ244" s="3"/>
      <c r="AR244" s="3"/>
      <c r="AS244" s="3"/>
      <c r="AT244" s="13">
        <f>AVERAGE(L244,M244)</f>
        <v>7</v>
      </c>
      <c r="AU244" s="13">
        <f>RANK(AT244,AT1:AT303)</f>
        <v>79</v>
      </c>
      <c r="AV244" s="3"/>
      <c r="AW244" s="13">
        <f>AVERAGE(P244,Q244)</f>
        <v>8.5</v>
      </c>
      <c r="AX244" s="13">
        <f>RANK(AW244,AW1:AW303)</f>
        <v>18</v>
      </c>
      <c r="AY244" s="3"/>
      <c r="AZ244" s="3"/>
      <c r="BA244" s="3"/>
      <c r="BB244" s="3"/>
      <c r="BC244" s="13">
        <f>AVERAGE(T244,U244)</f>
        <v>7</v>
      </c>
      <c r="BD244" s="13">
        <f>RANK(BC244,BC1:BC303)</f>
        <v>65</v>
      </c>
      <c r="BE244" s="3"/>
      <c r="BF244" s="13">
        <f>AVERAGE(V244,W244)</f>
        <v>8</v>
      </c>
      <c r="BG244" s="13">
        <f>RANK(BF244,BF1:BF303)</f>
        <v>18</v>
      </c>
      <c r="BH244" s="3"/>
      <c r="BI244" s="3"/>
      <c r="BJ244" s="3"/>
      <c r="BK244" s="3"/>
      <c r="BL244" s="13">
        <f>AVERAGE(Z244,AA244)</f>
        <v>8.5</v>
      </c>
      <c r="BM244" s="13">
        <f>RANK(BL244,BL1:BL303)</f>
        <v>8</v>
      </c>
      <c r="BN244" s="13">
        <f>AVERAGE(AB244,AC244)</f>
        <v>7.5</v>
      </c>
      <c r="BO244" s="13">
        <f>RANK(BN244,BN1:BN303)</f>
        <v>61</v>
      </c>
      <c r="BP244" s="3"/>
      <c r="BQ244" s="3"/>
      <c r="BR244" s="3"/>
      <c r="BS244" s="3"/>
      <c r="BT244" s="3"/>
      <c r="BU244" s="3"/>
      <c r="BV244" s="15">
        <f>(SUM(G244,I244,K244,M244,O244,Q244,S244,U244,W244,Y244,AA244,AC244,AE244,AG244)-SUM(F244,H244,J244,L244,N244,P244,R244,T244,V244,X244,Z244,AB244,AD244,AF244))/8</f>
        <v>0.5</v>
      </c>
    </row>
    <row r="245" ht="13.65" customHeight="1">
      <c r="A245" s="3"/>
      <c r="B245" s="10">
        <v>43270</v>
      </c>
      <c r="C245" t="s" s="2">
        <v>480</v>
      </c>
      <c r="D245" t="s" s="6">
        <v>400</v>
      </c>
      <c r="E245" t="s" s="6">
        <v>11</v>
      </c>
      <c r="F245" s="3"/>
      <c r="G245" s="3"/>
      <c r="H245" s="13">
        <v>6</v>
      </c>
      <c r="I245" s="13">
        <v>6</v>
      </c>
      <c r="J245" s="3"/>
      <c r="K245" s="3"/>
      <c r="L245" s="13">
        <v>5</v>
      </c>
      <c r="M245" s="13">
        <v>5</v>
      </c>
      <c r="N245" s="3"/>
      <c r="O245" s="3"/>
      <c r="P245" s="13">
        <v>6</v>
      </c>
      <c r="Q245" s="13">
        <v>6</v>
      </c>
      <c r="R245" s="3"/>
      <c r="S245" s="3"/>
      <c r="T245" s="13">
        <v>6</v>
      </c>
      <c r="U245" s="13">
        <v>7</v>
      </c>
      <c r="V245" s="3"/>
      <c r="W245" s="3"/>
      <c r="X245" s="3"/>
      <c r="Y245" s="3"/>
      <c r="Z245" s="13">
        <v>7</v>
      </c>
      <c r="AA245" s="13">
        <v>7</v>
      </c>
      <c r="AB245" s="13">
        <v>6</v>
      </c>
      <c r="AC245" s="13">
        <v>6</v>
      </c>
      <c r="AD245" s="3"/>
      <c r="AE245" s="3"/>
      <c r="AF245" s="13">
        <v>7</v>
      </c>
      <c r="AG245" s="13">
        <v>7</v>
      </c>
      <c r="AH245" s="14">
        <f>AVERAGE(F245:AG245)</f>
        <v>6.21428571428571</v>
      </c>
      <c r="AI245" s="14">
        <v>6.3</v>
      </c>
      <c r="AJ245" s="14">
        <f>RANK(AI245,AI1:AI303)</f>
        <v>211</v>
      </c>
      <c r="AK245" s="3"/>
      <c r="AL245" s="3"/>
      <c r="AM245" s="3"/>
      <c r="AN245" s="3"/>
      <c r="AO245" s="13">
        <f>AVERAGE(H245,I245)</f>
        <v>6</v>
      </c>
      <c r="AP245" s="13">
        <f>RANK(AO245,AO1:AO303)</f>
        <v>156</v>
      </c>
      <c r="AQ245" s="3"/>
      <c r="AR245" s="3"/>
      <c r="AS245" s="3"/>
      <c r="AT245" s="13">
        <f>AVERAGE(L245,M245)</f>
        <v>5</v>
      </c>
      <c r="AU245" s="13">
        <f>RANK(AT245,AT1:AT303)</f>
        <v>182</v>
      </c>
      <c r="AV245" s="3"/>
      <c r="AW245" s="13">
        <f>AVERAGE(P245,Q245)</f>
        <v>6</v>
      </c>
      <c r="AX245" s="13">
        <f>RANK(AW245,AW1:AW303)</f>
        <v>192</v>
      </c>
      <c r="AY245" s="3"/>
      <c r="AZ245" s="3"/>
      <c r="BA245" s="3"/>
      <c r="BB245" s="3"/>
      <c r="BC245" s="13">
        <f>AVERAGE(T245,U245)</f>
        <v>6.5</v>
      </c>
      <c r="BD245" s="13">
        <f>RANK(BC245,BC1:BC303)</f>
        <v>106</v>
      </c>
      <c r="BE245" s="3"/>
      <c r="BF245" s="3"/>
      <c r="BG245" s="3"/>
      <c r="BH245" s="3"/>
      <c r="BI245" s="3"/>
      <c r="BJ245" s="3"/>
      <c r="BK245" s="3"/>
      <c r="BL245" s="13">
        <f>AVERAGE(Z245,AA245)</f>
        <v>7</v>
      </c>
      <c r="BM245" s="13">
        <f>RANK(BL245,BL1:BL303)</f>
        <v>49</v>
      </c>
      <c r="BN245" s="13">
        <f>AVERAGE(AB245,AC245)</f>
        <v>6</v>
      </c>
      <c r="BO245" s="13">
        <f>RANK(BN245,BN1:BN303)</f>
        <v>158</v>
      </c>
      <c r="BP245" s="3"/>
      <c r="BQ245" s="3"/>
      <c r="BR245" s="3"/>
      <c r="BS245" s="3"/>
      <c r="BT245" s="13">
        <f>AVERAGE(AF245,AG245)</f>
        <v>7</v>
      </c>
      <c r="BU245" s="13">
        <f>RANK(BT245,BT1:BT303)</f>
        <v>51</v>
      </c>
      <c r="BV245" s="15">
        <f>(SUM(G245,I245,K245,M245,O245,Q245,S245,U245,W245,Y245,AA245,AC245,AE245,AG245)-SUM(F245,H245,J245,L245,N245,P245,R245,T245,V245,X245,Z245,AB245,AD245,AF245))/7</f>
        <v>0.142857142857143</v>
      </c>
    </row>
    <row r="246" ht="13.65" customHeight="1">
      <c r="A246" s="3"/>
      <c r="B246" s="10">
        <v>43331</v>
      </c>
      <c r="C246" t="s" s="2">
        <v>481</v>
      </c>
      <c r="D246" t="s" s="6">
        <v>482</v>
      </c>
      <c r="E246" t="s" s="6">
        <v>14</v>
      </c>
      <c r="F246" s="13">
        <v>5</v>
      </c>
      <c r="G246" s="13">
        <v>6</v>
      </c>
      <c r="H246" s="13">
        <v>7</v>
      </c>
      <c r="I246" s="13">
        <v>7</v>
      </c>
      <c r="J246" s="3"/>
      <c r="K246" s="3"/>
      <c r="L246" s="13">
        <v>4</v>
      </c>
      <c r="M246" s="13">
        <v>4</v>
      </c>
      <c r="N246" s="3"/>
      <c r="O246" s="3"/>
      <c r="P246" s="13">
        <v>6</v>
      </c>
      <c r="Q246" s="13">
        <v>7</v>
      </c>
      <c r="R246" s="13">
        <v>5</v>
      </c>
      <c r="S246" s="13">
        <v>4</v>
      </c>
      <c r="T246" s="13">
        <v>2</v>
      </c>
      <c r="U246" s="13">
        <v>2</v>
      </c>
      <c r="V246" s="13">
        <v>3</v>
      </c>
      <c r="W246" s="13">
        <v>3</v>
      </c>
      <c r="X246" s="3"/>
      <c r="Y246" s="3"/>
      <c r="Z246" s="3"/>
      <c r="AA246" s="3"/>
      <c r="AB246" s="13">
        <v>7</v>
      </c>
      <c r="AC246" s="13">
        <v>7</v>
      </c>
      <c r="AD246" s="3"/>
      <c r="AE246" s="3"/>
      <c r="AF246" s="13">
        <v>8</v>
      </c>
      <c r="AG246" s="13">
        <v>7</v>
      </c>
      <c r="AH246" s="14">
        <f>AVERAGE(F246:AG246)</f>
        <v>5.22222222222222</v>
      </c>
      <c r="AI246" s="14">
        <v>5.35714285714286</v>
      </c>
      <c r="AJ246" s="14">
        <f>RANK(AI246,AI1:AI303)</f>
        <v>269</v>
      </c>
      <c r="AK246" s="3"/>
      <c r="AL246" s="13">
        <f>AVERAGE(F246,G246)</f>
        <v>5.5</v>
      </c>
      <c r="AM246" s="13">
        <f>RANK(AL246,AL1:AL303)</f>
        <v>231</v>
      </c>
      <c r="AN246" s="3"/>
      <c r="AO246" s="13">
        <f>AVERAGE(H246,I246)</f>
        <v>7</v>
      </c>
      <c r="AP246" s="13">
        <f>RANK(AO246,AO1:AO303)</f>
        <v>76</v>
      </c>
      <c r="AQ246" s="3"/>
      <c r="AR246" s="3"/>
      <c r="AS246" s="3"/>
      <c r="AT246" s="13">
        <f>AVERAGE(L246,M246)</f>
        <v>4</v>
      </c>
      <c r="AU246" s="13">
        <f>RANK(AT246,AT1:AT303)</f>
        <v>209</v>
      </c>
      <c r="AV246" s="3"/>
      <c r="AW246" s="13">
        <f>AVERAGE(P246,Q246)</f>
        <v>6.5</v>
      </c>
      <c r="AX246" s="13">
        <f>RANK(AW246,AW1:AW303)</f>
        <v>172</v>
      </c>
      <c r="AY246" s="3"/>
      <c r="AZ246" s="13">
        <f>AVERAGE(R246,S246)</f>
        <v>4.5</v>
      </c>
      <c r="BA246" s="13">
        <f>RANK(AZ246,AZ1:AZ303)</f>
        <v>182</v>
      </c>
      <c r="BB246" s="3"/>
      <c r="BC246" s="13">
        <f>AVERAGE(T246,U246)</f>
        <v>2</v>
      </c>
      <c r="BD246" s="13">
        <f>RANK(BC246,BC1:BC303)</f>
        <v>290</v>
      </c>
      <c r="BE246" s="3"/>
      <c r="BF246" s="13">
        <f>AVERAGE(V246,W246)</f>
        <v>3</v>
      </c>
      <c r="BG246" s="13">
        <f>RANK(BF246,BF1:BF303)</f>
        <v>115</v>
      </c>
      <c r="BH246" s="3"/>
      <c r="BI246" s="3"/>
      <c r="BJ246" s="3"/>
      <c r="BK246" s="3"/>
      <c r="BL246" s="3"/>
      <c r="BM246" s="3"/>
      <c r="BN246" s="13">
        <f>AVERAGE(AB246,AC246)</f>
        <v>7</v>
      </c>
      <c r="BO246" s="13">
        <f>RANK(BN246,BN1:BN303)</f>
        <v>87</v>
      </c>
      <c r="BP246" s="3"/>
      <c r="BQ246" s="3"/>
      <c r="BR246" s="3"/>
      <c r="BS246" s="3"/>
      <c r="BT246" s="13">
        <f>AVERAGE(AF246,AG246)</f>
        <v>7.5</v>
      </c>
      <c r="BU246" s="13">
        <f>RANK(BT246,BT1:BT303)</f>
        <v>32</v>
      </c>
      <c r="BV246" s="15">
        <f>(SUM(G246,I246,K246,M246,O246,Q246,S246,U246,W246,Y246,AA246,AC246,AE246,AG246)-SUM(F246,H246,J246,L246,N246,P246,R246,T246,V246,X246,Z246,AB246,AD246,AF246))/10</f>
        <v>0</v>
      </c>
    </row>
    <row r="247" ht="13.65" customHeight="1">
      <c r="A247" s="3"/>
      <c r="B247" s="10">
        <v>43392</v>
      </c>
      <c r="C247" t="s" s="2">
        <v>483</v>
      </c>
      <c r="D247" t="s" s="6">
        <v>484</v>
      </c>
      <c r="E247" t="s" s="6">
        <v>5</v>
      </c>
      <c r="F247" s="13">
        <v>7</v>
      </c>
      <c r="G247" s="13">
        <v>8</v>
      </c>
      <c r="H247" s="13">
        <v>7</v>
      </c>
      <c r="I247" s="13">
        <v>7</v>
      </c>
      <c r="J247" s="3"/>
      <c r="K247" s="3"/>
      <c r="L247" s="13">
        <v>8</v>
      </c>
      <c r="M247" s="13">
        <v>9</v>
      </c>
      <c r="N247" s="3"/>
      <c r="O247" s="3"/>
      <c r="P247" s="13">
        <v>8</v>
      </c>
      <c r="Q247" s="13">
        <v>10</v>
      </c>
      <c r="R247" s="13">
        <v>7</v>
      </c>
      <c r="S247" s="13">
        <v>7</v>
      </c>
      <c r="T247" s="13">
        <v>8</v>
      </c>
      <c r="U247" s="13">
        <v>8</v>
      </c>
      <c r="V247" s="13">
        <v>7</v>
      </c>
      <c r="W247" s="13">
        <v>8</v>
      </c>
      <c r="X247" s="3"/>
      <c r="Y247" s="3"/>
      <c r="Z247" s="3"/>
      <c r="AA247" s="3"/>
      <c r="AB247" s="13">
        <v>8</v>
      </c>
      <c r="AC247" s="13">
        <v>9</v>
      </c>
      <c r="AD247" s="3"/>
      <c r="AE247" s="3"/>
      <c r="AF247" s="13">
        <v>6</v>
      </c>
      <c r="AG247" s="13">
        <v>7</v>
      </c>
      <c r="AH247" s="14">
        <f>AVERAGE(F247:AG247)</f>
        <v>7.72222222222222</v>
      </c>
      <c r="AI247" s="14">
        <v>7.71428571428571</v>
      </c>
      <c r="AJ247" s="14">
        <f>RANK(AI247,AI1:AI303)</f>
        <v>37</v>
      </c>
      <c r="AK247" s="3"/>
      <c r="AL247" s="13">
        <f>AVERAGE(F247,G247)</f>
        <v>7.5</v>
      </c>
      <c r="AM247" s="13">
        <f>RANK(AL247,AL1:AL303)</f>
        <v>81</v>
      </c>
      <c r="AN247" s="3"/>
      <c r="AO247" s="13">
        <f>AVERAGE(H247,I247)</f>
        <v>7</v>
      </c>
      <c r="AP247" s="13">
        <f>RANK(AO247,AO1:AO303)</f>
        <v>76</v>
      </c>
      <c r="AQ247" s="3"/>
      <c r="AR247" s="3"/>
      <c r="AS247" s="3"/>
      <c r="AT247" s="13">
        <f>AVERAGE(L247,M247)</f>
        <v>8.5</v>
      </c>
      <c r="AU247" s="13">
        <f>RANK(AT247,AT1:AT303)</f>
        <v>10</v>
      </c>
      <c r="AV247" s="3"/>
      <c r="AW247" s="13">
        <f>AVERAGE(P247,Q247)</f>
        <v>9</v>
      </c>
      <c r="AX247" s="13">
        <f>RANK(AW247,AW1:AW303)</f>
        <v>2</v>
      </c>
      <c r="AY247" s="3"/>
      <c r="AZ247" s="13">
        <f>AVERAGE(R247,S247)</f>
        <v>7</v>
      </c>
      <c r="BA247" s="13">
        <f>RANK(AZ247,AZ1:AZ303)</f>
        <v>72</v>
      </c>
      <c r="BB247" s="3"/>
      <c r="BC247" s="13">
        <f>AVERAGE(T247,U247)</f>
        <v>8</v>
      </c>
      <c r="BD247" s="13">
        <f>RANK(BC247,BC1:BC303)</f>
        <v>24</v>
      </c>
      <c r="BE247" s="3"/>
      <c r="BF247" s="13">
        <f>AVERAGE(V247,W247)</f>
        <v>7.5</v>
      </c>
      <c r="BG247" s="13">
        <f>RANK(BF247,BF1:BF303)</f>
        <v>41</v>
      </c>
      <c r="BH247" s="3"/>
      <c r="BI247" s="3"/>
      <c r="BJ247" s="3"/>
      <c r="BK247" s="3"/>
      <c r="BL247" s="3"/>
      <c r="BM247" s="3"/>
      <c r="BN247" s="13">
        <f>AVERAGE(AB247,AC247)</f>
        <v>8.5</v>
      </c>
      <c r="BO247" s="13">
        <f>RANK(BN247,BN1:BN303)</f>
        <v>10</v>
      </c>
      <c r="BP247" s="3"/>
      <c r="BQ247" s="3"/>
      <c r="BR247" s="3"/>
      <c r="BS247" s="3"/>
      <c r="BT247" s="13">
        <f>AVERAGE(AF247,AG247)</f>
        <v>6.5</v>
      </c>
      <c r="BU247" s="13">
        <f>RANK(BT247,BT1:BT303)</f>
        <v>75</v>
      </c>
      <c r="BV247" s="15">
        <f>(SUM(G247,I247,K247,M247,O247,Q247,S247,U247,W247,Y247,AA247,AC247,AE247,AG247)-SUM(F247,H247,J247,L247,N247,P247,R247,T247,V247,X247,Z247,AB247,AD247,AF247))/9</f>
        <v>0.777777777777778</v>
      </c>
    </row>
    <row r="248" ht="13.65" customHeight="1">
      <c r="A248" s="3"/>
      <c r="B248" s="10">
        <v>43423</v>
      </c>
      <c r="C248" t="s" s="2">
        <v>485</v>
      </c>
      <c r="D248" t="s" s="6">
        <v>486</v>
      </c>
      <c r="E248" t="s" s="6">
        <v>7</v>
      </c>
      <c r="F248" s="3"/>
      <c r="G248" s="3"/>
      <c r="H248" s="13">
        <v>3</v>
      </c>
      <c r="I248" s="13">
        <v>3</v>
      </c>
      <c r="J248" s="3"/>
      <c r="K248" s="3"/>
      <c r="L248" s="13">
        <v>4</v>
      </c>
      <c r="M248" s="13">
        <v>4</v>
      </c>
      <c r="N248" s="3"/>
      <c r="O248" s="3"/>
      <c r="P248" s="13">
        <v>7</v>
      </c>
      <c r="Q248" s="13">
        <v>7</v>
      </c>
      <c r="R248" s="13">
        <v>6</v>
      </c>
      <c r="S248" s="13">
        <v>6</v>
      </c>
      <c r="T248" s="13">
        <v>4</v>
      </c>
      <c r="U248" s="13">
        <v>3</v>
      </c>
      <c r="V248" s="13">
        <v>4</v>
      </c>
      <c r="W248" s="13">
        <v>3</v>
      </c>
      <c r="X248" s="3"/>
      <c r="Y248" s="3"/>
      <c r="Z248" s="3"/>
      <c r="AA248" s="3"/>
      <c r="AB248" s="3"/>
      <c r="AC248" s="3"/>
      <c r="AD248" s="3"/>
      <c r="AE248" s="3"/>
      <c r="AF248" s="13">
        <v>7</v>
      </c>
      <c r="AG248" s="13">
        <v>7</v>
      </c>
      <c r="AH248" s="14">
        <f>AVERAGE(F248:AG248)</f>
        <v>4.85714285714286</v>
      </c>
      <c r="AI248" s="14">
        <v>4.8</v>
      </c>
      <c r="AJ248" s="14">
        <f>RANK(AI248,AI1:AI303)</f>
        <v>284</v>
      </c>
      <c r="AK248" s="3"/>
      <c r="AL248" s="3"/>
      <c r="AM248" s="3"/>
      <c r="AN248" s="3"/>
      <c r="AO248" s="13">
        <f>AVERAGE(H248,I248)</f>
        <v>3</v>
      </c>
      <c r="AP248" s="13">
        <f>RANK(AO248,AO1:AO303)</f>
        <v>252</v>
      </c>
      <c r="AQ248" s="3"/>
      <c r="AR248" s="3"/>
      <c r="AS248" s="3"/>
      <c r="AT248" s="13">
        <f>AVERAGE(L248,M248)</f>
        <v>4</v>
      </c>
      <c r="AU248" s="13">
        <f>RANK(AT248,AT1:AT303)</f>
        <v>209</v>
      </c>
      <c r="AV248" s="3"/>
      <c r="AW248" s="13">
        <f>AVERAGE(P248,Q248)</f>
        <v>7</v>
      </c>
      <c r="AX248" s="13">
        <f>RANK(AW248,AW1:AW303)</f>
        <v>123</v>
      </c>
      <c r="AY248" s="3"/>
      <c r="AZ248" s="13">
        <f>AVERAGE(R248,S248)</f>
        <v>6</v>
      </c>
      <c r="BA248" s="13">
        <f>RANK(AZ248,AZ1:AZ303)</f>
        <v>129</v>
      </c>
      <c r="BB248" s="3"/>
      <c r="BC248" s="13">
        <f>AVERAGE(T248,U248)</f>
        <v>3.5</v>
      </c>
      <c r="BD248" s="13">
        <f>RANK(BC248,BC1:BC303)</f>
        <v>279</v>
      </c>
      <c r="BE248" s="3"/>
      <c r="BF248" s="13">
        <f>AVERAGE(V248,W248)</f>
        <v>3.5</v>
      </c>
      <c r="BG248" s="13">
        <f>RANK(BF248,BF1:BF303)</f>
        <v>111</v>
      </c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13">
        <f>AVERAGE(AF248,AG248)</f>
        <v>7</v>
      </c>
      <c r="BU248" s="13">
        <f>RANK(BT248,BT1:BT303)</f>
        <v>51</v>
      </c>
      <c r="BV248" s="15">
        <f>(SUM(G248,I248,K248,M248,O248,Q248,S248,U248,W248,Y248,AA248,AC248,AE248,AG248)-SUM(F248,H248,J248,L248,N248,P248,R248,T248,V248,X248,Z248,AB248,AD248,AF248))/7</f>
        <v>-0.285714285714286</v>
      </c>
    </row>
    <row r="249" ht="13.65" customHeight="1">
      <c r="A249" t="s" s="6">
        <v>487</v>
      </c>
      <c r="B249" s="10">
        <v>43485</v>
      </c>
      <c r="C249" t="s" s="2">
        <v>488</v>
      </c>
      <c r="D249" t="s" s="6">
        <v>489</v>
      </c>
      <c r="E249" t="s" s="6">
        <v>9</v>
      </c>
      <c r="F249" s="3"/>
      <c r="G249" s="3"/>
      <c r="H249" s="13">
        <v>7</v>
      </c>
      <c r="I249" s="13">
        <v>7</v>
      </c>
      <c r="J249" s="3"/>
      <c r="K249" s="3"/>
      <c r="L249" s="3"/>
      <c r="M249" s="3"/>
      <c r="N249" s="3"/>
      <c r="O249" s="3"/>
      <c r="P249" s="13">
        <v>7</v>
      </c>
      <c r="Q249" s="13">
        <v>9</v>
      </c>
      <c r="R249" s="13">
        <v>8</v>
      </c>
      <c r="S249" s="13">
        <v>9</v>
      </c>
      <c r="T249" s="13">
        <v>6</v>
      </c>
      <c r="U249" s="13">
        <v>7</v>
      </c>
      <c r="V249" s="13">
        <v>9</v>
      </c>
      <c r="W249" s="13">
        <v>9</v>
      </c>
      <c r="X249" s="3"/>
      <c r="Y249" s="3"/>
      <c r="Z249" s="3"/>
      <c r="AA249" s="3"/>
      <c r="AB249" s="13">
        <v>7</v>
      </c>
      <c r="AC249" s="13">
        <v>9</v>
      </c>
      <c r="AD249" s="3"/>
      <c r="AE249" s="3"/>
      <c r="AF249" s="13">
        <v>8</v>
      </c>
      <c r="AG249" s="13">
        <v>8</v>
      </c>
      <c r="AH249" s="14">
        <f>AVERAGE(F249:AG249)</f>
        <v>7.85714285714286</v>
      </c>
      <c r="AI249" s="14">
        <v>7.9</v>
      </c>
      <c r="AJ249" s="14">
        <f>RANK(AI249,AI1:AI303)</f>
        <v>26</v>
      </c>
      <c r="AK249" s="3"/>
      <c r="AL249" s="3"/>
      <c r="AM249" s="3"/>
      <c r="AN249" s="3"/>
      <c r="AO249" s="13">
        <f>AVERAGE(H249,I249)</f>
        <v>7</v>
      </c>
      <c r="AP249" s="13">
        <f>RANK(AO249,AO1:AO303)</f>
        <v>76</v>
      </c>
      <c r="AQ249" s="3"/>
      <c r="AR249" s="3"/>
      <c r="AS249" s="3"/>
      <c r="AT249" s="3"/>
      <c r="AU249" s="3"/>
      <c r="AV249" s="3"/>
      <c r="AW249" s="13">
        <f>AVERAGE(P249,Q249)</f>
        <v>8</v>
      </c>
      <c r="AX249" s="13">
        <f>RANK(AW249,AW1:AW303)</f>
        <v>32</v>
      </c>
      <c r="AY249" s="3"/>
      <c r="AZ249" s="13">
        <f>AVERAGE(R249,S249)</f>
        <v>8.5</v>
      </c>
      <c r="BA249" s="13">
        <f>RANK(AZ249,AZ1:AZ303)</f>
        <v>14</v>
      </c>
      <c r="BB249" s="3"/>
      <c r="BC249" s="13">
        <f>AVERAGE(T249,U249)</f>
        <v>6.5</v>
      </c>
      <c r="BD249" s="13">
        <f>RANK(BC249,BC1:BC303)</f>
        <v>106</v>
      </c>
      <c r="BE249" s="3"/>
      <c r="BF249" s="13">
        <f>AVERAGE(V249,W249)</f>
        <v>9</v>
      </c>
      <c r="BG249" s="13">
        <f>RANK(BF249,BF1:BF303)</f>
        <v>2</v>
      </c>
      <c r="BH249" s="3"/>
      <c r="BI249" s="3"/>
      <c r="BJ249" s="3"/>
      <c r="BK249" s="3"/>
      <c r="BL249" s="3"/>
      <c r="BM249" s="3"/>
      <c r="BN249" s="13">
        <f>AVERAGE(AB249,AC249)</f>
        <v>8</v>
      </c>
      <c r="BO249" s="13">
        <f>RANK(BN249,BN1:BN303)</f>
        <v>25</v>
      </c>
      <c r="BP249" s="3"/>
      <c r="BQ249" s="3"/>
      <c r="BR249" s="3"/>
      <c r="BS249" s="3"/>
      <c r="BT249" s="13">
        <f>AVERAGE(AF249,AG249)</f>
        <v>8</v>
      </c>
      <c r="BU249" s="13">
        <f>RANK(BT249,BT1:BT303)</f>
        <v>20</v>
      </c>
      <c r="BV249" s="15">
        <f>(SUM(G249,I249,K249,M249,O249,Q249,S249,U249,W249,Y249,AA249,AC249,AE249,AG249)-SUM(F249,H249,J249,L249,N249,P249,R249,T249,V249,X249,Z249,AB249,AD249,AF249))/7</f>
        <v>0.857142857142857</v>
      </c>
    </row>
    <row r="250" ht="13.65" customHeight="1">
      <c r="A250" s="3"/>
      <c r="B250" s="10">
        <v>43516</v>
      </c>
      <c r="C250" t="s" s="2">
        <v>490</v>
      </c>
      <c r="D250" t="s" s="6">
        <v>491</v>
      </c>
      <c r="E250" t="s" s="6">
        <v>6</v>
      </c>
      <c r="F250" s="13">
        <v>8</v>
      </c>
      <c r="G250" s="13">
        <v>8</v>
      </c>
      <c r="H250" s="13">
        <v>8</v>
      </c>
      <c r="I250" s="13">
        <v>8</v>
      </c>
      <c r="J250" s="3"/>
      <c r="K250" s="3"/>
      <c r="L250" s="13">
        <v>6</v>
      </c>
      <c r="M250" s="13">
        <v>6</v>
      </c>
      <c r="N250" s="3"/>
      <c r="O250" s="3"/>
      <c r="P250" s="13">
        <v>9</v>
      </c>
      <c r="Q250" s="13">
        <v>9</v>
      </c>
      <c r="R250" s="13">
        <v>8</v>
      </c>
      <c r="S250" s="13">
        <v>8</v>
      </c>
      <c r="T250" s="13">
        <v>6</v>
      </c>
      <c r="U250" s="13">
        <v>6</v>
      </c>
      <c r="V250" s="3"/>
      <c r="W250" s="3"/>
      <c r="X250" s="3"/>
      <c r="Y250" s="3"/>
      <c r="Z250" s="13">
        <v>7</v>
      </c>
      <c r="AA250" s="13">
        <v>8</v>
      </c>
      <c r="AB250" s="13">
        <v>6</v>
      </c>
      <c r="AC250" s="13">
        <v>6</v>
      </c>
      <c r="AD250" s="3"/>
      <c r="AE250" s="3"/>
      <c r="AF250" s="3"/>
      <c r="AG250" s="3"/>
      <c r="AH250" s="14">
        <f>AVERAGE(F250:AG250)</f>
        <v>7.3125</v>
      </c>
      <c r="AI250" s="14">
        <v>7.25</v>
      </c>
      <c r="AJ250" s="14">
        <f>RANK(AI250,AI1:AI303)</f>
        <v>81</v>
      </c>
      <c r="AK250" s="3"/>
      <c r="AL250" s="13">
        <f>AVERAGE(F250,G250)</f>
        <v>8</v>
      </c>
      <c r="AM250" s="13">
        <f>RANK(AL250,AL1:AL303)</f>
        <v>34</v>
      </c>
      <c r="AN250" s="3"/>
      <c r="AO250" s="13">
        <f>AVERAGE(H250,I250)</f>
        <v>8</v>
      </c>
      <c r="AP250" s="13">
        <f>RANK(AO250,AO1:AO303)</f>
        <v>24</v>
      </c>
      <c r="AQ250" s="3"/>
      <c r="AR250" s="3"/>
      <c r="AS250" s="3"/>
      <c r="AT250" s="13">
        <f>AVERAGE(L250,M250)</f>
        <v>6</v>
      </c>
      <c r="AU250" s="13">
        <f>RANK(AT250,AT1:AT303)</f>
        <v>134</v>
      </c>
      <c r="AV250" s="3"/>
      <c r="AW250" s="13">
        <f>AVERAGE(P250,Q250)</f>
        <v>9</v>
      </c>
      <c r="AX250" s="13">
        <f>RANK(AW250,AW1:AW303)</f>
        <v>2</v>
      </c>
      <c r="AY250" s="3"/>
      <c r="AZ250" s="13">
        <f>AVERAGE(R250,S250)</f>
        <v>8</v>
      </c>
      <c r="BA250" s="13">
        <f>RANK(AZ250,AZ1:AZ303)</f>
        <v>19</v>
      </c>
      <c r="BB250" s="3"/>
      <c r="BC250" s="13">
        <f>AVERAGE(T250,U250)</f>
        <v>6</v>
      </c>
      <c r="BD250" s="13">
        <f>RANK(BC250,BC1:BC303)</f>
        <v>132</v>
      </c>
      <c r="BE250" s="3"/>
      <c r="BF250" s="3"/>
      <c r="BG250" s="3"/>
      <c r="BH250" s="3"/>
      <c r="BI250" s="3"/>
      <c r="BJ250" s="3"/>
      <c r="BK250" s="3"/>
      <c r="BL250" s="13">
        <f>AVERAGE(Z250,AA250)</f>
        <v>7.5</v>
      </c>
      <c r="BM250" s="13">
        <f>RANK(BL250,BL1:BL303)</f>
        <v>38</v>
      </c>
      <c r="BN250" s="13">
        <f>AVERAGE(AB250,AC250)</f>
        <v>6</v>
      </c>
      <c r="BO250" s="13">
        <f>RANK(BN250,BN1:BN303)</f>
        <v>158</v>
      </c>
      <c r="BP250" s="3"/>
      <c r="BQ250" s="3"/>
      <c r="BR250" s="3"/>
      <c r="BS250" s="3"/>
      <c r="BT250" s="3"/>
      <c r="BU250" s="3"/>
      <c r="BV250" s="15">
        <f>(SUM(G250,I250,K250,M250,O250,Q250,S250,U250,W250,Y250,AA250,AC250,AE250,AG250)-SUM(F250,H250,J250,L250,N250,P250,R250,T250,V250,X250,Z250,AB250,AD250,AF250))/8</f>
        <v>0.125</v>
      </c>
    </row>
    <row r="251" ht="13.65" customHeight="1">
      <c r="A251" s="3"/>
      <c r="B251" s="10">
        <v>43544</v>
      </c>
      <c r="C251" t="s" s="2">
        <v>492</v>
      </c>
      <c r="D251" t="s" s="6">
        <v>493</v>
      </c>
      <c r="E251" t="s" s="6">
        <v>3</v>
      </c>
      <c r="F251" s="13">
        <v>7</v>
      </c>
      <c r="G251" s="13">
        <v>7</v>
      </c>
      <c r="H251" s="13">
        <v>7</v>
      </c>
      <c r="I251" s="13">
        <v>7</v>
      </c>
      <c r="J251" s="3"/>
      <c r="K251" s="3"/>
      <c r="L251" s="13">
        <v>6</v>
      </c>
      <c r="M251" s="13">
        <v>5</v>
      </c>
      <c r="N251" s="3"/>
      <c r="O251" s="3"/>
      <c r="P251" s="13">
        <v>6</v>
      </c>
      <c r="Q251" s="13">
        <v>6</v>
      </c>
      <c r="R251" s="3"/>
      <c r="S251" s="3"/>
      <c r="T251" s="13">
        <v>5</v>
      </c>
      <c r="U251" s="13">
        <v>5</v>
      </c>
      <c r="V251" s="13">
        <v>8</v>
      </c>
      <c r="W251" s="13">
        <v>8</v>
      </c>
      <c r="X251" s="3"/>
      <c r="Y251" s="3"/>
      <c r="Z251" s="3"/>
      <c r="AA251" s="3"/>
      <c r="AB251" s="13">
        <v>6</v>
      </c>
      <c r="AC251" s="13">
        <v>7</v>
      </c>
      <c r="AD251" s="3"/>
      <c r="AE251" s="3"/>
      <c r="AF251" s="3"/>
      <c r="AG251" s="3"/>
      <c r="AH251" s="14">
        <f>AVERAGE(F251:AG251)</f>
        <v>6.42857142857143</v>
      </c>
      <c r="AI251" s="14">
        <v>6.4</v>
      </c>
      <c r="AJ251" s="14">
        <f>RANK(AI251,AI1:AI303)</f>
        <v>202</v>
      </c>
      <c r="AK251" s="3"/>
      <c r="AL251" s="13">
        <f>AVERAGE(F251,G251)</f>
        <v>7</v>
      </c>
      <c r="AM251" s="13">
        <f>RANK(AL251,AL1:AL303)</f>
        <v>116</v>
      </c>
      <c r="AN251" s="3"/>
      <c r="AO251" s="13">
        <f>AVERAGE(H251,I251)</f>
        <v>7</v>
      </c>
      <c r="AP251" s="13">
        <f>RANK(AO251,AO1:AO303)</f>
        <v>76</v>
      </c>
      <c r="AQ251" s="3"/>
      <c r="AR251" s="3"/>
      <c r="AS251" s="3"/>
      <c r="AT251" s="13">
        <f>AVERAGE(L251,M251)</f>
        <v>5.5</v>
      </c>
      <c r="AU251" s="13">
        <f>RANK(AT251,AT1:AT303)</f>
        <v>171</v>
      </c>
      <c r="AV251" s="3"/>
      <c r="AW251" s="13">
        <f>AVERAGE(P251,Q251)</f>
        <v>6</v>
      </c>
      <c r="AX251" s="13">
        <f>RANK(AW251,AW1:AW303)</f>
        <v>192</v>
      </c>
      <c r="AY251" s="3"/>
      <c r="AZ251" s="3"/>
      <c r="BA251" s="3"/>
      <c r="BB251" s="3"/>
      <c r="BC251" s="13">
        <f>AVERAGE(T251,U251)</f>
        <v>5</v>
      </c>
      <c r="BD251" s="13">
        <f>RANK(BC251,BC1:BC303)</f>
        <v>210</v>
      </c>
      <c r="BE251" s="3"/>
      <c r="BF251" s="13">
        <f>AVERAGE(V251,W251)</f>
        <v>8</v>
      </c>
      <c r="BG251" s="13">
        <f>RANK(BF251,BF1:BF303)</f>
        <v>18</v>
      </c>
      <c r="BH251" s="3"/>
      <c r="BI251" s="3"/>
      <c r="BJ251" s="3"/>
      <c r="BK251" s="3"/>
      <c r="BL251" s="3"/>
      <c r="BM251" s="3"/>
      <c r="BN251" s="13">
        <f>AVERAGE(AB251,AC251)</f>
        <v>6.5</v>
      </c>
      <c r="BO251" s="13">
        <f>RANK(BN251,BN1:BN303)</f>
        <v>125</v>
      </c>
      <c r="BP251" s="3"/>
      <c r="BQ251" s="3"/>
      <c r="BR251" s="3"/>
      <c r="BS251" s="3"/>
      <c r="BT251" s="3"/>
      <c r="BU251" s="3"/>
      <c r="BV251" s="15">
        <f>(SUM(G251,I251,K251,M251,O251,Q251,S251,U251,W251,Y251,AA251,AC251,AE251,AG251)-SUM(F251,H251,J251,L251,N251,P251,R251,T251,V251,X251,Z251,AB251,AD251,AF251))/10</f>
        <v>0</v>
      </c>
    </row>
    <row r="252" ht="13.65" customHeight="1">
      <c r="A252" s="3"/>
      <c r="B252" s="10">
        <v>43575</v>
      </c>
      <c r="C252" t="s" s="2">
        <v>494</v>
      </c>
      <c r="D252" t="s" s="6">
        <v>495</v>
      </c>
      <c r="E252" t="s" s="6">
        <v>8</v>
      </c>
      <c r="F252" s="13">
        <v>7</v>
      </c>
      <c r="G252" s="13">
        <v>7</v>
      </c>
      <c r="H252" s="13">
        <v>8</v>
      </c>
      <c r="I252" s="13">
        <v>8</v>
      </c>
      <c r="J252" s="3"/>
      <c r="K252" s="3"/>
      <c r="L252" s="13">
        <v>6</v>
      </c>
      <c r="M252" s="13">
        <v>7</v>
      </c>
      <c r="N252" s="3"/>
      <c r="O252" s="3"/>
      <c r="P252" s="13">
        <v>6</v>
      </c>
      <c r="Q252" s="13">
        <v>6</v>
      </c>
      <c r="R252" s="13">
        <v>5</v>
      </c>
      <c r="S252" s="13">
        <v>6</v>
      </c>
      <c r="T252" s="13">
        <v>7</v>
      </c>
      <c r="U252" s="13">
        <v>8</v>
      </c>
      <c r="V252" s="13">
        <v>4</v>
      </c>
      <c r="W252" s="13">
        <v>4</v>
      </c>
      <c r="X252" s="3"/>
      <c r="Y252" s="3"/>
      <c r="Z252" s="3"/>
      <c r="AA252" s="3"/>
      <c r="AB252" s="13">
        <v>6</v>
      </c>
      <c r="AC252" s="13">
        <v>7</v>
      </c>
      <c r="AD252" s="3"/>
      <c r="AE252" s="3"/>
      <c r="AF252" s="3"/>
      <c r="AG252" s="3"/>
      <c r="AH252" s="14">
        <f>AVERAGE(F252:AG252)</f>
        <v>6.375</v>
      </c>
      <c r="AI252" s="14">
        <v>6.5</v>
      </c>
      <c r="AJ252" s="14">
        <f>RANK(AI252,AI1:AI303)</f>
        <v>182</v>
      </c>
      <c r="AK252" s="3"/>
      <c r="AL252" s="13">
        <f>AVERAGE(F252,G252)</f>
        <v>7</v>
      </c>
      <c r="AM252" s="13">
        <f>RANK(AL252,AL1:AL303)</f>
        <v>116</v>
      </c>
      <c r="AN252" s="3"/>
      <c r="AO252" s="13">
        <f>AVERAGE(H252,I252)</f>
        <v>8</v>
      </c>
      <c r="AP252" s="13">
        <f>RANK(AO252,AO1:AO303)</f>
        <v>24</v>
      </c>
      <c r="AQ252" s="3"/>
      <c r="AR252" s="3"/>
      <c r="AS252" s="3"/>
      <c r="AT252" s="13">
        <f>AVERAGE(L252,M252)</f>
        <v>6.5</v>
      </c>
      <c r="AU252" s="13">
        <f>RANK(AT252,AT1:AT303)</f>
        <v>121</v>
      </c>
      <c r="AV252" s="3"/>
      <c r="AW252" s="13">
        <f>AVERAGE(P252,Q252)</f>
        <v>6</v>
      </c>
      <c r="AX252" s="13">
        <f>RANK(AW252,AW1:AW303)</f>
        <v>192</v>
      </c>
      <c r="AY252" s="3"/>
      <c r="AZ252" s="13">
        <f>AVERAGE(R252,S252)</f>
        <v>5.5</v>
      </c>
      <c r="BA252" s="13">
        <f>RANK(AZ252,AZ1:AZ303)</f>
        <v>162</v>
      </c>
      <c r="BB252" s="3"/>
      <c r="BC252" s="13">
        <f>AVERAGE(T252,U252)</f>
        <v>7.5</v>
      </c>
      <c r="BD252" s="13">
        <f>RANK(BC252,BC1:BC303)</f>
        <v>47</v>
      </c>
      <c r="BE252" s="3"/>
      <c r="BF252" s="13">
        <f>AVERAGE(V252,W252)</f>
        <v>4</v>
      </c>
      <c r="BG252" s="13">
        <f>RANK(BF252,BF1:BF303)</f>
        <v>106</v>
      </c>
      <c r="BH252" s="3"/>
      <c r="BI252" s="3"/>
      <c r="BJ252" s="3"/>
      <c r="BK252" s="3"/>
      <c r="BL252" s="3"/>
      <c r="BM252" s="3"/>
      <c r="BN252" s="13">
        <f>AVERAGE(AB252,AC252)</f>
        <v>6.5</v>
      </c>
      <c r="BO252" s="13">
        <f>RANK(BN252,BN1:BN303)</f>
        <v>125</v>
      </c>
      <c r="BP252" s="3"/>
      <c r="BQ252" s="3"/>
      <c r="BR252" s="3"/>
      <c r="BS252" s="3"/>
      <c r="BT252" s="3"/>
      <c r="BU252" s="3"/>
      <c r="BV252" s="15">
        <f>(SUM(G252,I252,K252,M252,O252,Q252,S252,U252,W252,Y252,AA252,AC252,AE252,AG252)-SUM(F252,H252,J252,L252,N252,P252,R252,T252,V252,X252,Z252,AB252,AD252,AF252))/8</f>
        <v>0.5</v>
      </c>
    </row>
    <row r="253" ht="13.65" customHeight="1">
      <c r="A253" s="3"/>
      <c r="B253" s="10">
        <v>43605</v>
      </c>
      <c r="C253" t="s" s="2">
        <v>496</v>
      </c>
      <c r="D253" t="s" s="6">
        <v>497</v>
      </c>
      <c r="E253" t="s" s="6">
        <v>2</v>
      </c>
      <c r="F253" s="13">
        <v>8</v>
      </c>
      <c r="G253" s="13">
        <v>8</v>
      </c>
      <c r="H253" s="13">
        <v>5</v>
      </c>
      <c r="I253" s="13">
        <v>6</v>
      </c>
      <c r="J253" s="3"/>
      <c r="K253" s="3"/>
      <c r="L253" s="13">
        <v>7</v>
      </c>
      <c r="M253" s="13">
        <v>6</v>
      </c>
      <c r="N253" s="3"/>
      <c r="O253" s="3"/>
      <c r="P253" s="13">
        <v>7</v>
      </c>
      <c r="Q253" s="13">
        <v>7</v>
      </c>
      <c r="R253" s="13">
        <v>7</v>
      </c>
      <c r="S253" s="13">
        <v>7</v>
      </c>
      <c r="T253" s="13">
        <v>6</v>
      </c>
      <c r="U253" s="13">
        <v>6</v>
      </c>
      <c r="V253" s="13">
        <v>6</v>
      </c>
      <c r="W253" s="13">
        <v>7</v>
      </c>
      <c r="X253" s="3"/>
      <c r="Y253" s="3"/>
      <c r="Z253" s="13">
        <v>6</v>
      </c>
      <c r="AA253" s="13">
        <v>6</v>
      </c>
      <c r="AB253" s="13">
        <v>7</v>
      </c>
      <c r="AC253" s="13">
        <v>7</v>
      </c>
      <c r="AD253" s="3"/>
      <c r="AE253" s="3"/>
      <c r="AF253" s="13">
        <v>9</v>
      </c>
      <c r="AG253" s="13">
        <v>9</v>
      </c>
      <c r="AH253" s="14">
        <f>AVERAGE(F253:AG253)</f>
        <v>6.85</v>
      </c>
      <c r="AI253" s="14">
        <v>6.75</v>
      </c>
      <c r="AJ253" s="14">
        <f>RANK(AI253,AI1:AI303)</f>
        <v>157</v>
      </c>
      <c r="AK253" s="3"/>
      <c r="AL253" s="13">
        <f>AVERAGE(F253,G253)</f>
        <v>8</v>
      </c>
      <c r="AM253" s="13">
        <f>RANK(AL253,AL1:AL303)</f>
        <v>34</v>
      </c>
      <c r="AN253" s="3"/>
      <c r="AO253" s="13">
        <f>AVERAGE(H253,I253)</f>
        <v>5.5</v>
      </c>
      <c r="AP253" s="13">
        <f>RANK(AO253,AO1:AO303)</f>
        <v>212</v>
      </c>
      <c r="AQ253" s="3"/>
      <c r="AR253" s="3"/>
      <c r="AS253" s="3"/>
      <c r="AT253" s="13">
        <f>AVERAGE(L253,M253)</f>
        <v>6.5</v>
      </c>
      <c r="AU253" s="13">
        <f>RANK(AT253,AT1:AT303)</f>
        <v>121</v>
      </c>
      <c r="AV253" s="3"/>
      <c r="AW253" s="13">
        <f>AVERAGE(P253,Q253)</f>
        <v>7</v>
      </c>
      <c r="AX253" s="13">
        <f>RANK(AW253,AW1:AW303)</f>
        <v>123</v>
      </c>
      <c r="AY253" s="3"/>
      <c r="AZ253" s="13">
        <f>AVERAGE(R253,S253)</f>
        <v>7</v>
      </c>
      <c r="BA253" s="13">
        <f>RANK(AZ253,AZ1:AZ303)</f>
        <v>72</v>
      </c>
      <c r="BB253" s="3"/>
      <c r="BC253" s="13">
        <f>AVERAGE(T253,U253)</f>
        <v>6</v>
      </c>
      <c r="BD253" s="13">
        <f>RANK(BC253,BC1:BC303)</f>
        <v>132</v>
      </c>
      <c r="BE253" s="3"/>
      <c r="BF253" s="13">
        <f>AVERAGE(V253,W253)</f>
        <v>6.5</v>
      </c>
      <c r="BG253" s="13">
        <f>RANK(BF253,BF1:BF303)</f>
        <v>61</v>
      </c>
      <c r="BH253" s="3"/>
      <c r="BI253" s="3"/>
      <c r="BJ253" s="3"/>
      <c r="BK253" s="3"/>
      <c r="BL253" s="13">
        <f>AVERAGE(Z253,AA253)</f>
        <v>6</v>
      </c>
      <c r="BM253" s="13">
        <f>RANK(BL253,BL1:BL303)</f>
        <v>73</v>
      </c>
      <c r="BN253" s="13">
        <f>AVERAGE(AB253,AC253)</f>
        <v>7</v>
      </c>
      <c r="BO253" s="13">
        <f>RANK(BN253,BN1:BN303)</f>
        <v>87</v>
      </c>
      <c r="BP253" s="3"/>
      <c r="BQ253" s="3"/>
      <c r="BR253" s="3"/>
      <c r="BS253" s="3"/>
      <c r="BT253" s="13">
        <f>AVERAGE(AF253,AG253)</f>
        <v>9</v>
      </c>
      <c r="BU253" s="13">
        <f>RANK(BT253,BT1:BT303)</f>
        <v>5</v>
      </c>
      <c r="BV253" s="15">
        <f>(SUM(G253,I253,K253,M253,O253,Q253,S253,U253,W253,Y253,AA253,AC253,AE253,AG253)-SUM(F253,H253,J253,L253,N253,P253,R253,T253,V253,X253,Z253,AB253,AD253,AF253))/10</f>
        <v>0.1</v>
      </c>
    </row>
    <row r="254" ht="13.65" customHeight="1">
      <c r="A254" s="3"/>
      <c r="B254" s="10">
        <v>43636</v>
      </c>
      <c r="C254" t="s" s="2">
        <v>498</v>
      </c>
      <c r="D254" t="s" s="6">
        <v>499</v>
      </c>
      <c r="E254" t="s" s="6">
        <v>11</v>
      </c>
      <c r="F254" s="13">
        <v>8</v>
      </c>
      <c r="G254" s="13">
        <v>8</v>
      </c>
      <c r="H254" s="13">
        <v>6</v>
      </c>
      <c r="I254" s="13">
        <v>6</v>
      </c>
      <c r="J254" s="3"/>
      <c r="K254" s="3"/>
      <c r="L254" s="13">
        <v>8</v>
      </c>
      <c r="M254" s="13">
        <v>8</v>
      </c>
      <c r="N254" s="3"/>
      <c r="O254" s="3"/>
      <c r="P254" s="13">
        <v>8</v>
      </c>
      <c r="Q254" s="13">
        <v>8</v>
      </c>
      <c r="R254" s="13">
        <v>5</v>
      </c>
      <c r="S254" s="13">
        <v>6</v>
      </c>
      <c r="T254" s="13">
        <v>5</v>
      </c>
      <c r="U254" s="13">
        <v>5</v>
      </c>
      <c r="V254" s="13">
        <v>8</v>
      </c>
      <c r="W254" s="13">
        <v>8</v>
      </c>
      <c r="X254" s="3"/>
      <c r="Y254" s="3"/>
      <c r="Z254" s="13">
        <v>8</v>
      </c>
      <c r="AA254" s="13">
        <v>9</v>
      </c>
      <c r="AB254" s="13">
        <v>8</v>
      </c>
      <c r="AC254" s="13">
        <v>8</v>
      </c>
      <c r="AD254" s="3"/>
      <c r="AE254" s="3"/>
      <c r="AF254" s="13">
        <v>6</v>
      </c>
      <c r="AG254" s="13">
        <v>6</v>
      </c>
      <c r="AH254" s="14">
        <f>AVERAGE(F254:AG254)</f>
        <v>7.1</v>
      </c>
      <c r="AI254" s="14">
        <v>7.1875</v>
      </c>
      <c r="AJ254" s="14">
        <f>RANK(AI254,AI1:AI303)</f>
        <v>98</v>
      </c>
      <c r="AK254" s="3"/>
      <c r="AL254" s="13">
        <f>AVERAGE(F254,G254)</f>
        <v>8</v>
      </c>
      <c r="AM254" s="13">
        <f>RANK(AL254,AL1:AL303)</f>
        <v>34</v>
      </c>
      <c r="AN254" s="3"/>
      <c r="AO254" s="13">
        <f>AVERAGE(H254,I254)</f>
        <v>6</v>
      </c>
      <c r="AP254" s="13">
        <f>RANK(AO254,AO1:AO303)</f>
        <v>156</v>
      </c>
      <c r="AQ254" s="3"/>
      <c r="AR254" s="3"/>
      <c r="AS254" s="3"/>
      <c r="AT254" s="13">
        <f>AVERAGE(L254,M254)</f>
        <v>8</v>
      </c>
      <c r="AU254" s="13">
        <f>RANK(AT254,AT1:AT303)</f>
        <v>22</v>
      </c>
      <c r="AV254" s="3"/>
      <c r="AW254" s="13">
        <f>AVERAGE(P254,Q254)</f>
        <v>8</v>
      </c>
      <c r="AX254" s="13">
        <f>RANK(AW254,AW1:AW303)</f>
        <v>32</v>
      </c>
      <c r="AY254" s="3"/>
      <c r="AZ254" s="13">
        <f>AVERAGE(R254,S254)</f>
        <v>5.5</v>
      </c>
      <c r="BA254" s="13">
        <f>RANK(AZ254,AZ1:AZ303)</f>
        <v>162</v>
      </c>
      <c r="BB254" s="3"/>
      <c r="BC254" s="13">
        <f>AVERAGE(T254,U254)</f>
        <v>5</v>
      </c>
      <c r="BD254" s="13">
        <f>RANK(BC254,BC1:BC303)</f>
        <v>210</v>
      </c>
      <c r="BE254" s="3"/>
      <c r="BF254" s="13">
        <f>AVERAGE(V254,W254)</f>
        <v>8</v>
      </c>
      <c r="BG254" s="13">
        <f>RANK(BF254,BF1:BF303)</f>
        <v>18</v>
      </c>
      <c r="BH254" s="3"/>
      <c r="BI254" s="3"/>
      <c r="BJ254" s="3"/>
      <c r="BK254" s="3"/>
      <c r="BL254" s="13">
        <f>AVERAGE(Z254,AA254)</f>
        <v>8.5</v>
      </c>
      <c r="BM254" s="13">
        <f>RANK(BL254,BL1:BL303)</f>
        <v>8</v>
      </c>
      <c r="BN254" s="13">
        <f>AVERAGE(AB254,AC254)</f>
        <v>8</v>
      </c>
      <c r="BO254" s="13">
        <f>RANK(BN254,BN1:BN303)</f>
        <v>25</v>
      </c>
      <c r="BP254" s="3"/>
      <c r="BQ254" s="3"/>
      <c r="BR254" s="3"/>
      <c r="BS254" s="3"/>
      <c r="BT254" s="13">
        <f>AVERAGE(AF254,AG254)</f>
        <v>6</v>
      </c>
      <c r="BU254" s="13">
        <f>RANK(BT254,BT1:BT303)</f>
        <v>94</v>
      </c>
      <c r="BV254" s="15">
        <f>(SUM(G254,I254,K254,M254,O254,Q254,S254,U254,W254,Y254,AA254,AC254,AE254,AG254)-SUM(F254,H254,J254,L254,N254,P254,R254,T254,V254,X254,Z254,AB254,AD254,AF254))/10</f>
        <v>0.2</v>
      </c>
    </row>
    <row r="255" ht="13.65" customHeight="1">
      <c r="A255" s="3"/>
      <c r="B255" s="10">
        <v>43666</v>
      </c>
      <c r="C255" t="s" s="2">
        <v>500</v>
      </c>
      <c r="D255" t="s" s="6">
        <v>439</v>
      </c>
      <c r="E255" t="s" s="6">
        <v>5</v>
      </c>
      <c r="F255" s="13">
        <v>7</v>
      </c>
      <c r="G255" s="13">
        <v>8</v>
      </c>
      <c r="H255" s="13">
        <v>7</v>
      </c>
      <c r="I255" s="13">
        <v>7</v>
      </c>
      <c r="J255" s="3"/>
      <c r="K255" s="3"/>
      <c r="L255" s="13">
        <v>8</v>
      </c>
      <c r="M255" s="13">
        <v>9</v>
      </c>
      <c r="N255" s="3"/>
      <c r="O255" s="3"/>
      <c r="P255" s="13">
        <v>7</v>
      </c>
      <c r="Q255" s="13">
        <v>8</v>
      </c>
      <c r="R255" s="13">
        <v>7</v>
      </c>
      <c r="S255" s="13">
        <v>7</v>
      </c>
      <c r="T255" s="13">
        <v>6</v>
      </c>
      <c r="U255" s="13">
        <v>7</v>
      </c>
      <c r="V255" s="13">
        <v>6</v>
      </c>
      <c r="W255" s="13">
        <v>7</v>
      </c>
      <c r="X255" s="3"/>
      <c r="Y255" s="3"/>
      <c r="Z255" s="3"/>
      <c r="AA255" s="3"/>
      <c r="AB255" s="13">
        <v>8</v>
      </c>
      <c r="AC255" s="13">
        <v>8</v>
      </c>
      <c r="AD255" s="3"/>
      <c r="AE255" s="3"/>
      <c r="AF255" s="3"/>
      <c r="AG255" s="3"/>
      <c r="AH255" s="14">
        <f>AVERAGE(F255:AG255)</f>
        <v>7.3125</v>
      </c>
      <c r="AI255" s="14">
        <v>7.21428571428571</v>
      </c>
      <c r="AJ255" s="14">
        <f>RANK(AI255,AI1:AI303)</f>
        <v>90</v>
      </c>
      <c r="AK255" s="3"/>
      <c r="AL255" s="13">
        <f>AVERAGE(F255,G255)</f>
        <v>7.5</v>
      </c>
      <c r="AM255" s="13">
        <f>RANK(AL255,AL1:AL303)</f>
        <v>81</v>
      </c>
      <c r="AN255" s="3"/>
      <c r="AO255" s="13">
        <f>AVERAGE(H255,I255)</f>
        <v>7</v>
      </c>
      <c r="AP255" s="13">
        <f>RANK(AO255,AO1:AO303)</f>
        <v>76</v>
      </c>
      <c r="AQ255" s="3"/>
      <c r="AR255" s="3"/>
      <c r="AS255" s="3"/>
      <c r="AT255" s="13">
        <f>AVERAGE(L255,M255)</f>
        <v>8.5</v>
      </c>
      <c r="AU255" s="13">
        <f>RANK(AT255,AT1:AT303)</f>
        <v>10</v>
      </c>
      <c r="AV255" s="3"/>
      <c r="AW255" s="13">
        <f>AVERAGE(P255,Q255)</f>
        <v>7.5</v>
      </c>
      <c r="AX255" s="13">
        <f>RANK(AW255,AW1:AW303)</f>
        <v>95</v>
      </c>
      <c r="AY255" s="3"/>
      <c r="AZ255" s="13">
        <f>AVERAGE(R255,S255)</f>
        <v>7</v>
      </c>
      <c r="BA255" s="13">
        <f>RANK(AZ255,AZ1:AZ303)</f>
        <v>72</v>
      </c>
      <c r="BB255" s="3"/>
      <c r="BC255" s="13">
        <f>AVERAGE(T255,U255)</f>
        <v>6.5</v>
      </c>
      <c r="BD255" s="13">
        <f>RANK(BC255,BC1:BC303)</f>
        <v>106</v>
      </c>
      <c r="BE255" s="3"/>
      <c r="BF255" s="13">
        <f>AVERAGE(V255,W255)</f>
        <v>6.5</v>
      </c>
      <c r="BG255" s="13">
        <f>RANK(BF255,BF1:BF303)</f>
        <v>61</v>
      </c>
      <c r="BH255" s="3"/>
      <c r="BI255" s="3"/>
      <c r="BJ255" s="3"/>
      <c r="BK255" s="3"/>
      <c r="BL255" s="3"/>
      <c r="BM255" s="3"/>
      <c r="BN255" s="13">
        <f>AVERAGE(AB255,AC255)</f>
        <v>8</v>
      </c>
      <c r="BO255" s="13">
        <f>RANK(BN255,BN1:BN303)</f>
        <v>25</v>
      </c>
      <c r="BP255" s="3"/>
      <c r="BQ255" s="3"/>
      <c r="BR255" s="3"/>
      <c r="BS255" s="3"/>
      <c r="BT255" s="3"/>
      <c r="BU255" s="3"/>
      <c r="BV255" s="15">
        <f>(SUM(G255,I255,K255,M255,O255,Q255,S255,U255,W255,Y255,AA255,AC255,AE255,AG255)-SUM(F255,H255,J255,L255,N255,P255,R255,T255,V255,X255,Z255,AB255,AD255,AF255))/8</f>
        <v>0.625</v>
      </c>
    </row>
    <row r="256" ht="13.65" customHeight="1">
      <c r="A256" s="3"/>
      <c r="B256" s="10">
        <v>43697</v>
      </c>
      <c r="C256" t="s" s="2">
        <v>501</v>
      </c>
      <c r="D256" t="s" s="6">
        <v>502</v>
      </c>
      <c r="E256" t="s" s="6">
        <v>14</v>
      </c>
      <c r="F256" s="13">
        <v>5</v>
      </c>
      <c r="G256" s="13">
        <v>6</v>
      </c>
      <c r="H256" s="3"/>
      <c r="I256" s="3"/>
      <c r="J256" s="3"/>
      <c r="K256" s="3"/>
      <c r="L256" s="3"/>
      <c r="M256" s="3"/>
      <c r="N256" s="3"/>
      <c r="O256" s="3"/>
      <c r="P256" s="13">
        <v>8</v>
      </c>
      <c r="Q256" s="13">
        <v>8</v>
      </c>
      <c r="R256" s="13">
        <v>5</v>
      </c>
      <c r="S256" s="13">
        <v>5</v>
      </c>
      <c r="T256" s="13">
        <v>5</v>
      </c>
      <c r="U256" s="13">
        <v>6</v>
      </c>
      <c r="V256" s="3"/>
      <c r="W256" s="3"/>
      <c r="X256" s="3"/>
      <c r="Y256" s="3"/>
      <c r="Z256" s="3"/>
      <c r="AA256" s="3"/>
      <c r="AB256" s="13">
        <v>6</v>
      </c>
      <c r="AC256" s="13">
        <v>7</v>
      </c>
      <c r="AD256" s="3"/>
      <c r="AE256" s="3"/>
      <c r="AF256" s="13">
        <v>7</v>
      </c>
      <c r="AG256" s="13">
        <v>8</v>
      </c>
      <c r="AH256" s="14">
        <f>AVERAGE(F256:AG256)</f>
        <v>6.33333333333333</v>
      </c>
      <c r="AI256" s="14">
        <v>6.25</v>
      </c>
      <c r="AJ256" s="14">
        <f>RANK(AI256,AI1:AI303)</f>
        <v>215</v>
      </c>
      <c r="AK256" s="3"/>
      <c r="AL256" s="13">
        <f>AVERAGE(F256,G256)</f>
        <v>5.5</v>
      </c>
      <c r="AM256" s="13">
        <f>RANK(AL256,AL1:AL303)</f>
        <v>231</v>
      </c>
      <c r="AN256" s="3"/>
      <c r="AO256" s="3"/>
      <c r="AP256" s="3"/>
      <c r="AQ256" s="3"/>
      <c r="AR256" s="3"/>
      <c r="AS256" s="3"/>
      <c r="AT256" s="3"/>
      <c r="AU256" s="3"/>
      <c r="AV256" s="3"/>
      <c r="AW256" s="13">
        <f>AVERAGE(P256,Q256)</f>
        <v>8</v>
      </c>
      <c r="AX256" s="13">
        <f>RANK(AW256,AW1:AW303)</f>
        <v>32</v>
      </c>
      <c r="AY256" s="3"/>
      <c r="AZ256" s="13">
        <f>AVERAGE(R256,S256)</f>
        <v>5</v>
      </c>
      <c r="BA256" s="13">
        <f>RANK(AZ256,AZ1:AZ303)</f>
        <v>171</v>
      </c>
      <c r="BB256" s="3"/>
      <c r="BC256" s="13">
        <f>AVERAGE(T256,U256)</f>
        <v>5.5</v>
      </c>
      <c r="BD256" s="13">
        <f>RANK(BC256,BC1:BC303)</f>
        <v>184</v>
      </c>
      <c r="BE256" s="3"/>
      <c r="BF256" s="3"/>
      <c r="BG256" s="3"/>
      <c r="BH256" s="3"/>
      <c r="BI256" s="3"/>
      <c r="BJ256" s="3"/>
      <c r="BK256" s="3"/>
      <c r="BL256" s="3"/>
      <c r="BM256" s="3"/>
      <c r="BN256" s="13">
        <f>AVERAGE(AB256,AC256)</f>
        <v>6.5</v>
      </c>
      <c r="BO256" s="13">
        <f>RANK(BN256,BN1:BN303)</f>
        <v>125</v>
      </c>
      <c r="BP256" s="3"/>
      <c r="BQ256" s="3"/>
      <c r="BR256" s="3"/>
      <c r="BS256" s="3"/>
      <c r="BT256" s="13">
        <f>AVERAGE(AF256,AG256)</f>
        <v>7.5</v>
      </c>
      <c r="BU256" s="13">
        <f>RANK(BT256,BT1:BT303)</f>
        <v>32</v>
      </c>
      <c r="BV256" s="15">
        <f>(SUM(G256,I256,K256,M256,O256,Q256,S256,U256,W256,Y256,AA256,AC256,AE256,AG256)-SUM(F256,H256,J256,L256,N256,P256,R256,T256,V256,X256,Z256,AB256,AD256,AF256))/6</f>
        <v>0.666666666666667</v>
      </c>
    </row>
    <row r="257" ht="13.65" customHeight="1">
      <c r="A257" s="3"/>
      <c r="B257" s="10">
        <v>43758</v>
      </c>
      <c r="C257" t="s" s="2">
        <v>503</v>
      </c>
      <c r="D257" t="s" s="6">
        <v>504</v>
      </c>
      <c r="E257" t="s" s="6">
        <v>7</v>
      </c>
      <c r="F257" s="13">
        <v>7</v>
      </c>
      <c r="G257" s="13">
        <v>7</v>
      </c>
      <c r="H257" s="13">
        <v>6</v>
      </c>
      <c r="I257" s="13">
        <v>6</v>
      </c>
      <c r="J257" s="3"/>
      <c r="K257" s="3"/>
      <c r="L257" s="3"/>
      <c r="M257" s="3"/>
      <c r="N257" s="3"/>
      <c r="O257" s="3"/>
      <c r="P257" s="13">
        <v>8</v>
      </c>
      <c r="Q257" s="13">
        <v>9</v>
      </c>
      <c r="R257" s="13">
        <v>7</v>
      </c>
      <c r="S257" s="13">
        <v>7</v>
      </c>
      <c r="T257" s="13">
        <v>7</v>
      </c>
      <c r="U257" s="13">
        <v>7</v>
      </c>
      <c r="V257" s="13">
        <v>6</v>
      </c>
      <c r="W257" s="13">
        <v>7</v>
      </c>
      <c r="X257" s="3"/>
      <c r="Y257" s="3"/>
      <c r="Z257" s="3"/>
      <c r="AA257" s="3"/>
      <c r="AB257" s="13">
        <v>8</v>
      </c>
      <c r="AC257" s="13">
        <v>8</v>
      </c>
      <c r="AD257" s="3"/>
      <c r="AE257" s="3"/>
      <c r="AF257" s="13">
        <v>7</v>
      </c>
      <c r="AG257" s="13">
        <v>8</v>
      </c>
      <c r="AH257" s="14">
        <f>AVERAGE(F257:AG257)</f>
        <v>7.1875</v>
      </c>
      <c r="AI257" s="14">
        <v>7.16666666666667</v>
      </c>
      <c r="AJ257" s="14">
        <f>RANK(AI257,AI1:AI303)</f>
        <v>100</v>
      </c>
      <c r="AK257" s="3"/>
      <c r="AL257" s="13">
        <f>AVERAGE(F257,G257)</f>
        <v>7</v>
      </c>
      <c r="AM257" s="13">
        <f>RANK(AL257,AL1:AL303)</f>
        <v>116</v>
      </c>
      <c r="AN257" s="3"/>
      <c r="AO257" s="13">
        <f>AVERAGE(H257,I257)</f>
        <v>6</v>
      </c>
      <c r="AP257" s="13">
        <f>RANK(AO257,AO1:AO303)</f>
        <v>156</v>
      </c>
      <c r="AQ257" s="3"/>
      <c r="AR257" s="3"/>
      <c r="AS257" s="3"/>
      <c r="AT257" s="3"/>
      <c r="AU257" s="3"/>
      <c r="AV257" s="3"/>
      <c r="AW257" s="13">
        <f>AVERAGE(P257,Q257)</f>
        <v>8.5</v>
      </c>
      <c r="AX257" s="13">
        <f>RANK(AW257,AW1:AW303)</f>
        <v>18</v>
      </c>
      <c r="AY257" s="3"/>
      <c r="AZ257" s="13">
        <f>AVERAGE(R257,S257)</f>
        <v>7</v>
      </c>
      <c r="BA257" s="13">
        <f>RANK(AZ257,AZ1:AZ303)</f>
        <v>72</v>
      </c>
      <c r="BB257" s="3"/>
      <c r="BC257" s="13">
        <f>AVERAGE(T257,U257)</f>
        <v>7</v>
      </c>
      <c r="BD257" s="13">
        <f>RANK(BC257,BC1:BC303)</f>
        <v>65</v>
      </c>
      <c r="BE257" s="3"/>
      <c r="BF257" s="13">
        <f>AVERAGE(V257,W257)</f>
        <v>6.5</v>
      </c>
      <c r="BG257" s="13">
        <f>RANK(BF257,BF1:BF303)</f>
        <v>61</v>
      </c>
      <c r="BH257" s="3"/>
      <c r="BI257" s="3"/>
      <c r="BJ257" s="3"/>
      <c r="BK257" s="3"/>
      <c r="BL257" s="3"/>
      <c r="BM257" s="3"/>
      <c r="BN257" s="13">
        <f>AVERAGE(AB257,AC257)</f>
        <v>8</v>
      </c>
      <c r="BO257" s="13">
        <f>RANK(BN257,BN1:BN303)</f>
        <v>25</v>
      </c>
      <c r="BP257" s="3"/>
      <c r="BQ257" s="3"/>
      <c r="BR257" s="3"/>
      <c r="BS257" s="3"/>
      <c r="BT257" s="13">
        <f>AVERAGE(AF257,AG257)</f>
        <v>7.5</v>
      </c>
      <c r="BU257" s="13">
        <f>RANK(BT257,BT1:BT303)</f>
        <v>32</v>
      </c>
      <c r="BV257" s="15">
        <f>(SUM(G257,I257,K257,M257,O257,Q257,S257,U257,W257,Y257,AA257,AC257,AE257,AG257)-SUM(F257,H257,J257,L257,N257,P257,R257,T257,V257,X257,Z257,AB257,AD257,AF257))/8</f>
        <v>0.375</v>
      </c>
    </row>
    <row r="258" ht="13.65" customHeight="1">
      <c r="A258" s="3"/>
      <c r="B258" s="10">
        <v>43789</v>
      </c>
      <c r="C258" s="21">
        <v>23337</v>
      </c>
      <c r="D258" t="s" s="6">
        <v>505</v>
      </c>
      <c r="E258" t="s" s="6">
        <v>12</v>
      </c>
      <c r="F258" s="13">
        <v>7</v>
      </c>
      <c r="G258" s="13">
        <v>7</v>
      </c>
      <c r="H258" s="13">
        <v>6</v>
      </c>
      <c r="I258" s="13">
        <v>6</v>
      </c>
      <c r="J258" s="3"/>
      <c r="K258" s="3"/>
      <c r="L258" s="13">
        <v>7</v>
      </c>
      <c r="M258" s="13">
        <v>7</v>
      </c>
      <c r="N258" s="3"/>
      <c r="O258" s="3"/>
      <c r="P258" s="13">
        <v>7</v>
      </c>
      <c r="Q258" s="13">
        <v>7</v>
      </c>
      <c r="R258" s="13">
        <v>7</v>
      </c>
      <c r="S258" s="13">
        <v>6</v>
      </c>
      <c r="T258" s="13">
        <v>6</v>
      </c>
      <c r="U258" s="13">
        <v>6</v>
      </c>
      <c r="V258" s="13">
        <v>6</v>
      </c>
      <c r="W258" s="13">
        <v>6</v>
      </c>
      <c r="X258" s="3"/>
      <c r="Y258" s="3"/>
      <c r="Z258" s="3"/>
      <c r="AA258" s="3"/>
      <c r="AB258" s="13">
        <v>7</v>
      </c>
      <c r="AC258" s="13">
        <v>7</v>
      </c>
      <c r="AD258" s="3"/>
      <c r="AE258" s="3"/>
      <c r="AF258" s="3"/>
      <c r="AG258" s="3"/>
      <c r="AH258" s="14">
        <f>AVERAGE(F258:AG258)</f>
        <v>6.5625</v>
      </c>
      <c r="AI258" s="14">
        <v>6.58333333333333</v>
      </c>
      <c r="AJ258" s="14">
        <f>RANK(AI258,AI1:AI303)</f>
        <v>179</v>
      </c>
      <c r="AK258" s="3"/>
      <c r="AL258" s="13">
        <f>AVERAGE(F258,G258)</f>
        <v>7</v>
      </c>
      <c r="AM258" s="13">
        <f>RANK(AL258,AL1:AL303)</f>
        <v>116</v>
      </c>
      <c r="AN258" s="3"/>
      <c r="AO258" s="13">
        <f>AVERAGE(H258,I258)</f>
        <v>6</v>
      </c>
      <c r="AP258" s="13">
        <f>RANK(AO258,AO1:AO303)</f>
        <v>156</v>
      </c>
      <c r="AQ258" s="3"/>
      <c r="AR258" s="3"/>
      <c r="AS258" s="3"/>
      <c r="AT258" s="13">
        <f>AVERAGE(L258,M258)</f>
        <v>7</v>
      </c>
      <c r="AU258" s="13">
        <f>RANK(AT258,AT1:AT303)</f>
        <v>79</v>
      </c>
      <c r="AV258" s="3"/>
      <c r="AW258" s="13">
        <f>AVERAGE(P258,Q258)</f>
        <v>7</v>
      </c>
      <c r="AX258" s="13">
        <f>RANK(AW258,AW1:AW303)</f>
        <v>123</v>
      </c>
      <c r="AY258" s="3"/>
      <c r="AZ258" s="13">
        <f>AVERAGE(R258,S258)</f>
        <v>6.5</v>
      </c>
      <c r="BA258" s="13">
        <f>RANK(AZ258,AZ1:AZ303)</f>
        <v>113</v>
      </c>
      <c r="BB258" s="3"/>
      <c r="BC258" s="13">
        <f>AVERAGE(T258,U258)</f>
        <v>6</v>
      </c>
      <c r="BD258" s="13">
        <f>RANK(BC258,BC1:BC303)</f>
        <v>132</v>
      </c>
      <c r="BE258" s="3"/>
      <c r="BF258" s="13">
        <f>AVERAGE(V258,W258)</f>
        <v>6</v>
      </c>
      <c r="BG258" s="13">
        <f>RANK(BF258,BF1:BF303)</f>
        <v>69</v>
      </c>
      <c r="BH258" s="3"/>
      <c r="BI258" s="3"/>
      <c r="BJ258" s="3"/>
      <c r="BK258" s="3"/>
      <c r="BL258" s="3"/>
      <c r="BM258" s="3"/>
      <c r="BN258" s="13">
        <f>AVERAGE(AB258,AC258)</f>
        <v>7</v>
      </c>
      <c r="BO258" s="13">
        <f>RANK(BN258,BN1:BN303)</f>
        <v>87</v>
      </c>
      <c r="BP258" s="3"/>
      <c r="BQ258" s="3"/>
      <c r="BR258" s="3"/>
      <c r="BS258" s="3"/>
      <c r="BT258" s="3"/>
      <c r="BU258" s="3"/>
      <c r="BV258" s="15">
        <f>(SUM(G258,I258,K258,M258,O258,Q258,S258,U258,W258,Y258,AA258,AC258,AE258,AG258)-SUM(F258,H258,J258,L258,N258,P258,R258,T258,V258,X258,Z258,AB258,AD258,AF258))/8</f>
        <v>-0.125</v>
      </c>
    </row>
    <row r="259" ht="13.65" customHeight="1">
      <c r="A259" s="3"/>
      <c r="B259" s="10">
        <v>44185</v>
      </c>
      <c r="C259" t="s" s="2">
        <v>506</v>
      </c>
      <c r="D259" t="s" s="6">
        <v>507</v>
      </c>
      <c r="E259" t="s" s="6">
        <v>6</v>
      </c>
      <c r="F259" s="13">
        <v>7</v>
      </c>
      <c r="G259" s="13">
        <v>7</v>
      </c>
      <c r="H259" s="13">
        <v>6</v>
      </c>
      <c r="I259" s="13">
        <v>6</v>
      </c>
      <c r="J259" s="3"/>
      <c r="K259" s="3"/>
      <c r="L259" s="13">
        <v>7</v>
      </c>
      <c r="M259" s="13">
        <v>7</v>
      </c>
      <c r="N259" s="3"/>
      <c r="O259" s="3"/>
      <c r="P259" s="13">
        <v>8</v>
      </c>
      <c r="Q259" s="13">
        <v>8</v>
      </c>
      <c r="R259" s="13">
        <v>7</v>
      </c>
      <c r="S259" s="13">
        <v>7</v>
      </c>
      <c r="T259" s="13">
        <v>5</v>
      </c>
      <c r="U259" s="13">
        <v>5</v>
      </c>
      <c r="V259" s="13">
        <v>6</v>
      </c>
      <c r="W259" s="13">
        <v>6</v>
      </c>
      <c r="X259" s="3"/>
      <c r="Y259" s="3"/>
      <c r="Z259" s="3"/>
      <c r="AA259" s="3"/>
      <c r="AB259" s="13">
        <v>8</v>
      </c>
      <c r="AC259" s="13">
        <v>8</v>
      </c>
      <c r="AD259" s="3"/>
      <c r="AE259" s="3"/>
      <c r="AF259" s="3"/>
      <c r="AG259" s="3"/>
      <c r="AH259" s="14">
        <f>AVERAGE(F259:AG259)</f>
        <v>6.75</v>
      </c>
      <c r="AI259" s="14">
        <v>6.83333333333333</v>
      </c>
      <c r="AJ259" s="14">
        <f>RANK(AI259,AI1:AI303)</f>
        <v>147</v>
      </c>
      <c r="AK259" s="3"/>
      <c r="AL259" s="13">
        <f>AVERAGE(F259,G259)</f>
        <v>7</v>
      </c>
      <c r="AM259" s="13">
        <f>RANK(AL259,AL1:AL303)</f>
        <v>116</v>
      </c>
      <c r="AN259" s="3"/>
      <c r="AO259" s="13">
        <f>AVERAGE(H259,I259)</f>
        <v>6</v>
      </c>
      <c r="AP259" s="13">
        <f>RANK(AO259,AO1:AO303)</f>
        <v>156</v>
      </c>
      <c r="AQ259" s="3"/>
      <c r="AR259" s="3"/>
      <c r="AS259" s="3"/>
      <c r="AT259" s="13">
        <f>AVERAGE(L259,M259)</f>
        <v>7</v>
      </c>
      <c r="AU259" s="13">
        <f>RANK(AT259,AT1:AT303)</f>
        <v>79</v>
      </c>
      <c r="AV259" s="3"/>
      <c r="AW259" s="13">
        <f>AVERAGE(P259,Q259)</f>
        <v>8</v>
      </c>
      <c r="AX259" s="13">
        <f>RANK(AW259,AW1:AW303)</f>
        <v>32</v>
      </c>
      <c r="AY259" s="3"/>
      <c r="AZ259" s="13">
        <f>AVERAGE(R259,S259)</f>
        <v>7</v>
      </c>
      <c r="BA259" s="13">
        <f>RANK(AZ259,AZ1:AZ303)</f>
        <v>72</v>
      </c>
      <c r="BB259" s="3"/>
      <c r="BC259" s="13">
        <f>AVERAGE(T259,U259)</f>
        <v>5</v>
      </c>
      <c r="BD259" s="13">
        <f>RANK(BC259,BC1:BC303)</f>
        <v>210</v>
      </c>
      <c r="BE259" s="3"/>
      <c r="BF259" s="13">
        <f>AVERAGE(V259,W259)</f>
        <v>6</v>
      </c>
      <c r="BG259" s="13">
        <f>RANK(BF259,BF1:BF303)</f>
        <v>69</v>
      </c>
      <c r="BH259" s="3"/>
      <c r="BI259" s="3"/>
      <c r="BJ259" s="3"/>
      <c r="BK259" s="3"/>
      <c r="BL259" s="3"/>
      <c r="BM259" s="3"/>
      <c r="BN259" s="13">
        <f>AVERAGE(AB259,AC259)</f>
        <v>8</v>
      </c>
      <c r="BO259" s="13">
        <f>RANK(BN259,BN1:BN303)</f>
        <v>25</v>
      </c>
      <c r="BP259" s="3"/>
      <c r="BQ259" s="3"/>
      <c r="BR259" s="3"/>
      <c r="BS259" s="3"/>
      <c r="BT259" s="3"/>
      <c r="BU259" s="3"/>
      <c r="BV259" s="15">
        <f>(SUM(G259,I259,K259,M259,O259,Q259,S259,U259,W259,Y259,AA259,AC259,AE259,AG259)-SUM(F259,H259,J259,L259,N259,P259,R259,T259,V259,X259,Z259,AB259,AD259,AF259))/10</f>
        <v>0</v>
      </c>
    </row>
    <row r="260" ht="13.65" customHeight="1">
      <c r="A260" s="3"/>
      <c r="B260" s="10">
        <v>43851</v>
      </c>
      <c r="C260" t="s" s="2">
        <v>508</v>
      </c>
      <c r="D260" t="s" s="6">
        <v>509</v>
      </c>
      <c r="E260" t="s" s="6">
        <v>3</v>
      </c>
      <c r="F260" s="13">
        <v>7</v>
      </c>
      <c r="G260" s="13">
        <v>7</v>
      </c>
      <c r="H260" s="13">
        <v>6</v>
      </c>
      <c r="I260" s="13">
        <v>6</v>
      </c>
      <c r="J260" s="3"/>
      <c r="K260" s="3"/>
      <c r="L260" s="3"/>
      <c r="M260" s="3"/>
      <c r="N260" s="3"/>
      <c r="O260" s="3"/>
      <c r="P260" s="13">
        <v>8</v>
      </c>
      <c r="Q260" s="13">
        <v>8</v>
      </c>
      <c r="R260" s="13">
        <v>5</v>
      </c>
      <c r="S260" s="13">
        <v>4</v>
      </c>
      <c r="T260" s="13">
        <v>4</v>
      </c>
      <c r="U260" s="13">
        <v>4</v>
      </c>
      <c r="V260" s="3"/>
      <c r="W260" s="3"/>
      <c r="X260" s="3"/>
      <c r="Y260" s="3"/>
      <c r="Z260" s="3"/>
      <c r="AA260" s="3"/>
      <c r="AB260" s="13">
        <v>4</v>
      </c>
      <c r="AC260" s="13">
        <v>4</v>
      </c>
      <c r="AD260" s="3"/>
      <c r="AE260" s="3"/>
      <c r="AF260" s="3"/>
      <c r="AG260" s="3"/>
      <c r="AH260" s="14">
        <f>AVERAGE(F260:AG260)</f>
        <v>5.58333333333333</v>
      </c>
      <c r="AI260" s="14">
        <v>5.375</v>
      </c>
      <c r="AJ260" s="14">
        <f>RANK(AI260,AI1:AI303)</f>
        <v>267</v>
      </c>
      <c r="AK260" s="3"/>
      <c r="AL260" s="13">
        <f>AVERAGE(F260,G260)</f>
        <v>7</v>
      </c>
      <c r="AM260" s="13">
        <f>RANK(AL260,AL1:AL303)</f>
        <v>116</v>
      </c>
      <c r="AN260" s="3"/>
      <c r="AO260" s="13">
        <f>AVERAGE(H260,I260)</f>
        <v>6</v>
      </c>
      <c r="AP260" s="13">
        <f>RANK(AO260,AO1:AO303)</f>
        <v>156</v>
      </c>
      <c r="AQ260" s="3"/>
      <c r="AR260" s="3"/>
      <c r="AS260" s="3"/>
      <c r="AT260" s="3"/>
      <c r="AU260" s="3"/>
      <c r="AV260" s="3"/>
      <c r="AW260" s="13">
        <f>AVERAGE(P260,Q260)</f>
        <v>8</v>
      </c>
      <c r="AX260" s="13">
        <f>RANK(AW260,AW1:AW303)</f>
        <v>32</v>
      </c>
      <c r="AY260" s="3"/>
      <c r="AZ260" s="13">
        <f>AVERAGE(R260,S260)</f>
        <v>4.5</v>
      </c>
      <c r="BA260" s="13">
        <f>RANK(AZ260,AZ1:AZ303)</f>
        <v>182</v>
      </c>
      <c r="BB260" s="3"/>
      <c r="BC260" s="13">
        <f>AVERAGE(T260,U260)</f>
        <v>4</v>
      </c>
      <c r="BD260" s="13">
        <f>RANK(BC260,BC1:BC303)</f>
        <v>259</v>
      </c>
      <c r="BE260" s="3"/>
      <c r="BF260" s="3"/>
      <c r="BG260" s="3"/>
      <c r="BH260" s="3"/>
      <c r="BI260" s="3"/>
      <c r="BJ260" s="3"/>
      <c r="BK260" s="3"/>
      <c r="BL260" s="3"/>
      <c r="BM260" s="3"/>
      <c r="BN260" s="13">
        <f>AVERAGE(AB260,AC260)</f>
        <v>4</v>
      </c>
      <c r="BO260" s="13">
        <f>RANK(BN260,BN1:BN303)</f>
        <v>228</v>
      </c>
      <c r="BP260" s="3"/>
      <c r="BQ260" s="3"/>
      <c r="BR260" s="3"/>
      <c r="BS260" s="3"/>
      <c r="BT260" s="3"/>
      <c r="BU260" s="3"/>
      <c r="BV260" s="15">
        <f>(SUM(G260,I260,K260,M260,O260,Q260,S260,U260,W260,Y260,AA260,AC260,AE260,AG260)-SUM(F260,H260,J260,L260,N260,P260,R260,T260,V260,X260,Z260,AB260,AD260,AF260))/6</f>
        <v>-0.166666666666667</v>
      </c>
    </row>
    <row r="261" ht="13.65" customHeight="1">
      <c r="A261" s="3"/>
      <c r="B261" s="10">
        <v>43882</v>
      </c>
      <c r="C261" t="s" s="2">
        <v>510</v>
      </c>
      <c r="D261" t="s" s="6">
        <v>511</v>
      </c>
      <c r="E261" t="s" s="6">
        <v>8</v>
      </c>
      <c r="F261" s="13">
        <v>7</v>
      </c>
      <c r="G261" s="13">
        <v>9</v>
      </c>
      <c r="H261" s="13">
        <v>7</v>
      </c>
      <c r="I261" s="13">
        <v>7</v>
      </c>
      <c r="J261" s="3"/>
      <c r="K261" s="3"/>
      <c r="L261" s="13">
        <v>8</v>
      </c>
      <c r="M261" s="13">
        <v>8</v>
      </c>
      <c r="N261" s="3"/>
      <c r="O261" s="3"/>
      <c r="P261" s="13">
        <v>5</v>
      </c>
      <c r="Q261" s="13">
        <v>6</v>
      </c>
      <c r="R261" s="13">
        <v>5</v>
      </c>
      <c r="S261" s="13">
        <v>6</v>
      </c>
      <c r="T261" s="13">
        <v>7</v>
      </c>
      <c r="U261" s="13">
        <v>8</v>
      </c>
      <c r="V261" s="13">
        <v>8</v>
      </c>
      <c r="W261" s="13">
        <v>8</v>
      </c>
      <c r="X261" s="3"/>
      <c r="Y261" s="3"/>
      <c r="Z261" s="13">
        <v>7</v>
      </c>
      <c r="AA261" s="13">
        <v>8</v>
      </c>
      <c r="AB261" s="13">
        <v>8</v>
      </c>
      <c r="AC261" s="13">
        <v>8</v>
      </c>
      <c r="AD261" s="3"/>
      <c r="AE261" s="3"/>
      <c r="AF261" s="13">
        <v>10</v>
      </c>
      <c r="AG261" s="13">
        <v>10</v>
      </c>
      <c r="AH261" s="14">
        <f>AVERAGE(F261:AG261)</f>
        <v>7.5</v>
      </c>
      <c r="AI261" s="14">
        <v>7.4375</v>
      </c>
      <c r="AJ261" s="14">
        <f>RANK(AI261,AI1:AI303)</f>
        <v>64</v>
      </c>
      <c r="AK261" s="3"/>
      <c r="AL261" s="13">
        <f>AVERAGE(F261,G261)</f>
        <v>8</v>
      </c>
      <c r="AM261" s="13">
        <f>RANK(AL261,AL1:AL303)</f>
        <v>34</v>
      </c>
      <c r="AN261" s="3"/>
      <c r="AO261" s="13">
        <f>AVERAGE(H261,I261)</f>
        <v>7</v>
      </c>
      <c r="AP261" s="13">
        <f>RANK(AO261,AO1:AO303)</f>
        <v>76</v>
      </c>
      <c r="AQ261" s="3"/>
      <c r="AR261" s="3"/>
      <c r="AS261" s="3"/>
      <c r="AT261" s="13">
        <f>AVERAGE(L261,M261)</f>
        <v>8</v>
      </c>
      <c r="AU261" s="13">
        <f>RANK(AT261,AT1:AT303)</f>
        <v>22</v>
      </c>
      <c r="AV261" s="3"/>
      <c r="AW261" s="13">
        <f>AVERAGE(P261,Q261)</f>
        <v>5.5</v>
      </c>
      <c r="AX261" s="13">
        <f>RANK(AW261,AW1:AW303)</f>
        <v>214</v>
      </c>
      <c r="AY261" s="3"/>
      <c r="AZ261" s="13">
        <f>AVERAGE(R261,S261)</f>
        <v>5.5</v>
      </c>
      <c r="BA261" s="13">
        <f>RANK(AZ261,AZ1:AZ303)</f>
        <v>162</v>
      </c>
      <c r="BB261" s="3"/>
      <c r="BC261" s="13">
        <f>AVERAGE(T261,U261)</f>
        <v>7.5</v>
      </c>
      <c r="BD261" s="13">
        <f>RANK(BC261,BC1:BC303)</f>
        <v>47</v>
      </c>
      <c r="BE261" s="3"/>
      <c r="BF261" s="13">
        <f>AVERAGE(V261,W261)</f>
        <v>8</v>
      </c>
      <c r="BG261" s="13">
        <f>RANK(BF261,BF1:BF303)</f>
        <v>18</v>
      </c>
      <c r="BH261" s="3"/>
      <c r="BI261" s="3"/>
      <c r="BJ261" s="3"/>
      <c r="BK261" s="3"/>
      <c r="BL261" s="13">
        <f>AVERAGE(Z261,AA261)</f>
        <v>7.5</v>
      </c>
      <c r="BM261" s="13">
        <f>RANK(BL261,BL1:BL303)</f>
        <v>38</v>
      </c>
      <c r="BN261" s="13">
        <f>AVERAGE(AB261,AC261)</f>
        <v>8</v>
      </c>
      <c r="BO261" s="13">
        <f>RANK(BN261,BN1:BN303)</f>
        <v>25</v>
      </c>
      <c r="BP261" s="3"/>
      <c r="BQ261" s="3"/>
      <c r="BR261" s="3"/>
      <c r="BS261" s="3"/>
      <c r="BT261" s="13">
        <f>AVERAGE(AF261,AG261)</f>
        <v>10</v>
      </c>
      <c r="BU261" s="13">
        <f>RANK(BT261,BT1:BT303)</f>
        <v>1</v>
      </c>
      <c r="BV261" s="15">
        <f>(SUM(G261,I261,K261,M261,O261,Q261,S261,U261,W261,Y261,AA261,AC261,AE261,AG261)-SUM(F261,H261,J261,L261,N261,P261,R261,T261,V261,X261,Z261,AB261,AD261,AF261))/10</f>
        <v>0.6</v>
      </c>
    </row>
    <row r="262" ht="13.65" customHeight="1">
      <c r="A262" s="3"/>
      <c r="B262" s="10">
        <v>43911</v>
      </c>
      <c r="C262" t="s" s="2">
        <v>512</v>
      </c>
      <c r="D262" t="s" s="6">
        <v>513</v>
      </c>
      <c r="E262" t="s" s="6">
        <v>2</v>
      </c>
      <c r="F262" s="13">
        <v>8</v>
      </c>
      <c r="G262" s="13">
        <v>9</v>
      </c>
      <c r="H262" s="13">
        <v>8</v>
      </c>
      <c r="I262" s="13">
        <v>8</v>
      </c>
      <c r="J262" s="3"/>
      <c r="K262" s="3"/>
      <c r="L262" s="13">
        <v>8</v>
      </c>
      <c r="M262" s="13">
        <v>8</v>
      </c>
      <c r="N262" s="3"/>
      <c r="O262" s="3"/>
      <c r="P262" s="13">
        <v>8</v>
      </c>
      <c r="Q262" s="13">
        <v>8</v>
      </c>
      <c r="R262" s="13">
        <v>7</v>
      </c>
      <c r="S262" s="13">
        <v>7</v>
      </c>
      <c r="T262" s="13">
        <v>7</v>
      </c>
      <c r="U262" s="13">
        <v>7</v>
      </c>
      <c r="V262" s="13">
        <v>6</v>
      </c>
      <c r="W262" s="13">
        <v>7</v>
      </c>
      <c r="X262" s="3"/>
      <c r="Y262" s="3"/>
      <c r="Z262" s="13">
        <v>6</v>
      </c>
      <c r="AA262" s="13">
        <v>7</v>
      </c>
      <c r="AB262" s="13">
        <v>7</v>
      </c>
      <c r="AC262" s="13">
        <v>9</v>
      </c>
      <c r="AD262" s="3"/>
      <c r="AE262" s="3"/>
      <c r="AF262" s="13">
        <v>8</v>
      </c>
      <c r="AG262" s="13">
        <v>9</v>
      </c>
      <c r="AH262" s="14">
        <f>AVERAGE(F262:AG262)</f>
        <v>7.6</v>
      </c>
      <c r="AI262" s="14">
        <v>7.625</v>
      </c>
      <c r="AJ262" s="14">
        <f>RANK(AI262,AI1:AI303)</f>
        <v>51</v>
      </c>
      <c r="AK262" s="3"/>
      <c r="AL262" s="13">
        <f>AVERAGE(F262,G262)</f>
        <v>8.5</v>
      </c>
      <c r="AM262" s="13">
        <f>RANK(AL262,AL1:AL303)</f>
        <v>16</v>
      </c>
      <c r="AN262" s="3"/>
      <c r="AO262" s="13">
        <f>AVERAGE(H262,I262)</f>
        <v>8</v>
      </c>
      <c r="AP262" s="13">
        <f>RANK(AO262,AO1:AO303)</f>
        <v>24</v>
      </c>
      <c r="AQ262" s="3"/>
      <c r="AR262" s="3"/>
      <c r="AS262" s="3"/>
      <c r="AT262" s="13">
        <f>AVERAGE(L262,M262)</f>
        <v>8</v>
      </c>
      <c r="AU262" s="13">
        <f>RANK(AT262,AT1:AT303)</f>
        <v>22</v>
      </c>
      <c r="AV262" s="3"/>
      <c r="AW262" s="13">
        <f>AVERAGE(P262,Q262)</f>
        <v>8</v>
      </c>
      <c r="AX262" s="13">
        <f>RANK(AW262,AW1:AW303)</f>
        <v>32</v>
      </c>
      <c r="AY262" s="3"/>
      <c r="AZ262" s="13">
        <f>AVERAGE(R262,S262)</f>
        <v>7</v>
      </c>
      <c r="BA262" s="13">
        <f>RANK(AZ262,AZ1:AZ303)</f>
        <v>72</v>
      </c>
      <c r="BB262" s="3"/>
      <c r="BC262" s="13">
        <f>AVERAGE(T262,U262)</f>
        <v>7</v>
      </c>
      <c r="BD262" s="13">
        <f>RANK(BC262,BC1:BC303)</f>
        <v>65</v>
      </c>
      <c r="BE262" s="3"/>
      <c r="BF262" s="13">
        <f>AVERAGE(V262,W262)</f>
        <v>6.5</v>
      </c>
      <c r="BG262" s="13">
        <f>RANK(BF262,BF1:BF303)</f>
        <v>61</v>
      </c>
      <c r="BH262" s="3"/>
      <c r="BI262" s="3"/>
      <c r="BJ262" s="3"/>
      <c r="BK262" s="3"/>
      <c r="BL262" s="13">
        <f>AVERAGE(Z262,AA262)</f>
        <v>6.5</v>
      </c>
      <c r="BM262" s="13">
        <f>RANK(BL262,BL1:BL303)</f>
        <v>66</v>
      </c>
      <c r="BN262" s="13">
        <f>AVERAGE(AB262,AC262)</f>
        <v>8</v>
      </c>
      <c r="BO262" s="13">
        <f>RANK(BN262,BN1:BN303)</f>
        <v>25</v>
      </c>
      <c r="BP262" s="3"/>
      <c r="BQ262" s="3"/>
      <c r="BR262" s="3"/>
      <c r="BS262" s="3"/>
      <c r="BT262" s="13">
        <f>AVERAGE(AF262,AG262)</f>
        <v>8.5</v>
      </c>
      <c r="BU262" s="13">
        <f>RANK(BT262,BT1:BT303)</f>
        <v>11</v>
      </c>
      <c r="BV262" s="15">
        <f>(SUM(G262,I262,K262,M262,O262,Q262,S262,U262,W262,Y262,AA262,AC262,AE262,AG262)-SUM(F262,H262,J262,L262,N262,P262,R262,T262,V262,X262,Z262,AB262,AD262,AF262))/10</f>
        <v>0.6</v>
      </c>
    </row>
    <row r="263" ht="13.65" customHeight="1">
      <c r="A263" s="3"/>
      <c r="B263" s="10">
        <v>43942</v>
      </c>
      <c r="C263" t="s" s="2">
        <v>514</v>
      </c>
      <c r="D263" t="s" s="6">
        <v>515</v>
      </c>
      <c r="E263" t="s" s="6">
        <v>5</v>
      </c>
      <c r="F263" s="13">
        <v>7</v>
      </c>
      <c r="G263" s="13">
        <v>8</v>
      </c>
      <c r="H263" s="13">
        <v>7</v>
      </c>
      <c r="I263" s="13">
        <v>8</v>
      </c>
      <c r="J263" s="3"/>
      <c r="K263" s="3"/>
      <c r="L263" s="13">
        <v>8</v>
      </c>
      <c r="M263" s="13">
        <v>9</v>
      </c>
      <c r="N263" s="3"/>
      <c r="O263" s="3"/>
      <c r="P263" s="13">
        <v>5</v>
      </c>
      <c r="Q263" s="13">
        <v>6</v>
      </c>
      <c r="R263" s="13">
        <v>5</v>
      </c>
      <c r="S263" s="13">
        <v>7</v>
      </c>
      <c r="T263" s="13">
        <v>8</v>
      </c>
      <c r="U263" s="13">
        <v>8</v>
      </c>
      <c r="V263" s="13">
        <v>8</v>
      </c>
      <c r="W263" s="13">
        <v>8</v>
      </c>
      <c r="X263" s="3"/>
      <c r="Y263" s="3"/>
      <c r="Z263" s="3"/>
      <c r="AA263" s="3"/>
      <c r="AB263" s="13">
        <v>6</v>
      </c>
      <c r="AC263" s="13">
        <v>7</v>
      </c>
      <c r="AD263" s="3"/>
      <c r="AE263" s="3"/>
      <c r="AF263" s="3"/>
      <c r="AG263" s="3"/>
      <c r="AH263" s="14">
        <f>AVERAGE(F263:AG263)</f>
        <v>7.1875</v>
      </c>
      <c r="AI263" s="14">
        <v>7.25</v>
      </c>
      <c r="AJ263" s="14">
        <f>RANK(AI263,AI1:AI303)</f>
        <v>81</v>
      </c>
      <c r="AK263" s="3"/>
      <c r="AL263" s="13">
        <f>AVERAGE(F263,G263)</f>
        <v>7.5</v>
      </c>
      <c r="AM263" s="13">
        <f>RANK(AL263,AL1:AL303)</f>
        <v>81</v>
      </c>
      <c r="AN263" s="3"/>
      <c r="AO263" s="13">
        <f>AVERAGE(H263,I263)</f>
        <v>7.5</v>
      </c>
      <c r="AP263" s="13">
        <f>RANK(AO263,AO1:AO303)</f>
        <v>64</v>
      </c>
      <c r="AQ263" s="3"/>
      <c r="AR263" s="3"/>
      <c r="AS263" s="3"/>
      <c r="AT263" s="13">
        <f>AVERAGE(L263,M263)</f>
        <v>8.5</v>
      </c>
      <c r="AU263" s="13">
        <f>RANK(AT263,AT1:AT303)</f>
        <v>10</v>
      </c>
      <c r="AV263" s="3"/>
      <c r="AW263" s="13">
        <f>AVERAGE(P263,Q263)</f>
        <v>5.5</v>
      </c>
      <c r="AX263" s="13">
        <f>RANK(AW263,AW1:AW303)</f>
        <v>214</v>
      </c>
      <c r="AY263" s="3"/>
      <c r="AZ263" s="13">
        <f>AVERAGE(R263,S263)</f>
        <v>6</v>
      </c>
      <c r="BA263" s="13">
        <f>RANK(AZ263,AZ1:AZ303)</f>
        <v>129</v>
      </c>
      <c r="BB263" s="3"/>
      <c r="BC263" s="13">
        <f>AVERAGE(T263,U263)</f>
        <v>8</v>
      </c>
      <c r="BD263" s="13">
        <f>RANK(BC263,BC1:BC303)</f>
        <v>24</v>
      </c>
      <c r="BE263" s="3"/>
      <c r="BF263" s="13">
        <f>AVERAGE(V263,W263)</f>
        <v>8</v>
      </c>
      <c r="BG263" s="13">
        <f>RANK(BF263,BF1:BF303)</f>
        <v>18</v>
      </c>
      <c r="BH263" s="3"/>
      <c r="BI263" s="3"/>
      <c r="BJ263" s="3"/>
      <c r="BK263" s="3"/>
      <c r="BL263" s="3"/>
      <c r="BM263" s="3"/>
      <c r="BN263" s="13">
        <f>AVERAGE(AB263,AC263)</f>
        <v>6.5</v>
      </c>
      <c r="BO263" s="13">
        <f>RANK(BN263,BN1:BN303)</f>
        <v>125</v>
      </c>
      <c r="BP263" s="3"/>
      <c r="BQ263" s="3"/>
      <c r="BR263" s="3"/>
      <c r="BS263" s="3"/>
      <c r="BT263" s="3"/>
      <c r="BU263" s="3"/>
      <c r="BV263" s="15">
        <f>(SUM(G263,I263,K263,M263,O263,Q263,S263,U263,W263,Y263,AA263,AC263,AE263,AG263)-SUM(F263,H263,J263,L263,N263,P263,R263,T263,V263,X263,Z263,AB263,AD263,AF263))/8</f>
        <v>0.875</v>
      </c>
    </row>
    <row r="264" ht="13.65" customHeight="1">
      <c r="A264" s="3"/>
      <c r="B264" s="10">
        <v>43972</v>
      </c>
      <c r="C264" t="s" s="2">
        <v>516</v>
      </c>
      <c r="D264" t="s" s="6">
        <v>517</v>
      </c>
      <c r="E264" t="s" s="6">
        <v>11</v>
      </c>
      <c r="F264" s="13">
        <v>7</v>
      </c>
      <c r="G264" s="13">
        <v>8</v>
      </c>
      <c r="H264" s="13">
        <v>8</v>
      </c>
      <c r="I264" s="13">
        <v>8</v>
      </c>
      <c r="J264" s="3"/>
      <c r="K264" s="3"/>
      <c r="L264" s="13">
        <v>8</v>
      </c>
      <c r="M264" s="13">
        <v>8</v>
      </c>
      <c r="N264" s="3"/>
      <c r="O264" s="3"/>
      <c r="P264" s="13">
        <v>8</v>
      </c>
      <c r="Q264" s="13">
        <v>8</v>
      </c>
      <c r="R264" s="13">
        <v>8</v>
      </c>
      <c r="S264" s="13">
        <v>8</v>
      </c>
      <c r="T264" s="13">
        <v>5</v>
      </c>
      <c r="U264" s="13">
        <v>6</v>
      </c>
      <c r="V264" s="13">
        <v>7</v>
      </c>
      <c r="W264" s="13">
        <v>7</v>
      </c>
      <c r="X264" s="3"/>
      <c r="Y264" s="3"/>
      <c r="Z264" s="13">
        <v>8</v>
      </c>
      <c r="AA264" s="13">
        <v>9</v>
      </c>
      <c r="AB264" s="13">
        <v>7</v>
      </c>
      <c r="AC264" s="13">
        <v>8</v>
      </c>
      <c r="AD264" s="3"/>
      <c r="AE264" s="3"/>
      <c r="AF264" s="13">
        <v>8</v>
      </c>
      <c r="AG264" s="13">
        <v>8</v>
      </c>
      <c r="AH264" s="14">
        <f>AVERAGE(F264:AG264)</f>
        <v>7.6</v>
      </c>
      <c r="AI264" s="14">
        <v>7.75</v>
      </c>
      <c r="AJ264" s="14">
        <f>RANK(AI264,AI1:AI303)</f>
        <v>32</v>
      </c>
      <c r="AK264" s="3"/>
      <c r="AL264" s="13">
        <f>AVERAGE(F264,G264)</f>
        <v>7.5</v>
      </c>
      <c r="AM264" s="13">
        <f>RANK(AL264,AL1:AL303)</f>
        <v>81</v>
      </c>
      <c r="AN264" s="3"/>
      <c r="AO264" s="13">
        <f>AVERAGE(H264,I264)</f>
        <v>8</v>
      </c>
      <c r="AP264" s="13">
        <f>RANK(AO264,AO1:AO303)</f>
        <v>24</v>
      </c>
      <c r="AQ264" s="3"/>
      <c r="AR264" s="3"/>
      <c r="AS264" s="3"/>
      <c r="AT264" s="13">
        <f>AVERAGE(L264,M264)</f>
        <v>8</v>
      </c>
      <c r="AU264" s="13">
        <f>RANK(AT264,AT1:AT303)</f>
        <v>22</v>
      </c>
      <c r="AV264" s="3"/>
      <c r="AW264" s="13">
        <f>AVERAGE(P264,Q264)</f>
        <v>8</v>
      </c>
      <c r="AX264" s="13">
        <f>RANK(AW264,AW1:AW303)</f>
        <v>32</v>
      </c>
      <c r="AY264" s="3"/>
      <c r="AZ264" s="13">
        <f>AVERAGE(R264,S264)</f>
        <v>8</v>
      </c>
      <c r="BA264" s="13">
        <f>RANK(AZ264,AZ1:AZ303)</f>
        <v>19</v>
      </c>
      <c r="BB264" s="3"/>
      <c r="BC264" s="13">
        <f>AVERAGE(T264,U264)</f>
        <v>5.5</v>
      </c>
      <c r="BD264" s="13">
        <f>RANK(BC264,BC1:BC303)</f>
        <v>184</v>
      </c>
      <c r="BE264" s="3"/>
      <c r="BF264" s="13">
        <f>AVERAGE(V264,W264)</f>
        <v>7</v>
      </c>
      <c r="BG264" s="13">
        <f>RANK(BF264,BF1:BF303)</f>
        <v>45</v>
      </c>
      <c r="BH264" s="3"/>
      <c r="BI264" s="3"/>
      <c r="BJ264" s="3"/>
      <c r="BK264" s="3"/>
      <c r="BL264" s="13">
        <f>AVERAGE(Z264,AA264)</f>
        <v>8.5</v>
      </c>
      <c r="BM264" s="13">
        <f>RANK(BL264,BL1:BL303)</f>
        <v>8</v>
      </c>
      <c r="BN264" s="13">
        <f>AVERAGE(AB264,AC264)</f>
        <v>7.5</v>
      </c>
      <c r="BO264" s="13">
        <f>RANK(BN264,BN1:BN303)</f>
        <v>61</v>
      </c>
      <c r="BP264" s="3"/>
      <c r="BQ264" s="3"/>
      <c r="BR264" s="3"/>
      <c r="BS264" s="3"/>
      <c r="BT264" s="13">
        <f>AVERAGE(AF264,AG264)</f>
        <v>8</v>
      </c>
      <c r="BU264" s="13">
        <f>RANK(BT264,BT1:BT303)</f>
        <v>20</v>
      </c>
      <c r="BV264" s="15">
        <f>(SUM(G264,I264,K264,M264,O264,Q264,S264,U264,W264,Y264,AA264,AC264,AE264,AG264)-SUM(F264,H264,J264,L264,N264,P264,R264,T264,V264,X264,Z264,AB264,AD264,AF264))/10</f>
        <v>0.4</v>
      </c>
    </row>
    <row r="265" ht="13.65" customHeight="1">
      <c r="A265" s="3"/>
      <c r="B265" s="10">
        <v>44003</v>
      </c>
      <c r="C265" t="s" s="2">
        <v>518</v>
      </c>
      <c r="D265" t="s" s="6">
        <v>519</v>
      </c>
      <c r="E265" t="s" s="6">
        <v>14</v>
      </c>
      <c r="F265" s="13">
        <v>6</v>
      </c>
      <c r="G265" s="13">
        <v>7</v>
      </c>
      <c r="H265" s="13">
        <v>6</v>
      </c>
      <c r="I265" s="13">
        <v>6</v>
      </c>
      <c r="J265" s="3"/>
      <c r="K265" s="3"/>
      <c r="L265" s="13">
        <v>5</v>
      </c>
      <c r="M265" s="13">
        <v>5</v>
      </c>
      <c r="N265" s="3"/>
      <c r="O265" s="3"/>
      <c r="P265" s="13">
        <v>7</v>
      </c>
      <c r="Q265" s="13">
        <v>7</v>
      </c>
      <c r="R265" s="13">
        <v>6</v>
      </c>
      <c r="S265" s="13">
        <v>6</v>
      </c>
      <c r="T265" s="13">
        <v>6</v>
      </c>
      <c r="U265" s="13">
        <v>6</v>
      </c>
      <c r="V265" s="13">
        <v>6</v>
      </c>
      <c r="W265" s="13">
        <v>6</v>
      </c>
      <c r="X265" s="3"/>
      <c r="Y265" s="3"/>
      <c r="Z265" s="13">
        <v>7</v>
      </c>
      <c r="AA265" s="13">
        <v>7</v>
      </c>
      <c r="AB265" s="13">
        <v>6</v>
      </c>
      <c r="AC265" s="13">
        <v>6</v>
      </c>
      <c r="AD265" s="3"/>
      <c r="AE265" s="3"/>
      <c r="AF265" s="13">
        <v>7</v>
      </c>
      <c r="AG265" s="13">
        <v>7</v>
      </c>
      <c r="AH265" s="14">
        <f>AVERAGE(F265:AG265)</f>
        <v>6.25</v>
      </c>
      <c r="AI265" s="14">
        <v>6.3125</v>
      </c>
      <c r="AJ265" s="14">
        <f>RANK(AI265,AI1:AI303)</f>
        <v>210</v>
      </c>
      <c r="AK265" s="3"/>
      <c r="AL265" s="13">
        <f>AVERAGE(F265,G265)</f>
        <v>6.5</v>
      </c>
      <c r="AM265" s="13">
        <f>RANK(AL265,AL1:AL303)</f>
        <v>170</v>
      </c>
      <c r="AN265" s="3"/>
      <c r="AO265" s="13">
        <f>AVERAGE(H265,I265)</f>
        <v>6</v>
      </c>
      <c r="AP265" s="13">
        <f>RANK(AO265,AO1:AO303)</f>
        <v>156</v>
      </c>
      <c r="AQ265" s="3"/>
      <c r="AR265" s="3"/>
      <c r="AS265" s="3"/>
      <c r="AT265" s="13">
        <f>AVERAGE(L265,M265)</f>
        <v>5</v>
      </c>
      <c r="AU265" s="13">
        <f>RANK(AT265,AT1:AT303)</f>
        <v>182</v>
      </c>
      <c r="AV265" s="3"/>
      <c r="AW265" s="13">
        <f>AVERAGE(P265,Q265)</f>
        <v>7</v>
      </c>
      <c r="AX265" s="13">
        <f>RANK(AW265,AW1:AW303)</f>
        <v>123</v>
      </c>
      <c r="AY265" s="3"/>
      <c r="AZ265" s="13">
        <f>AVERAGE(R265,S265)</f>
        <v>6</v>
      </c>
      <c r="BA265" s="13">
        <f>RANK(AZ265,AZ1:AZ303)</f>
        <v>129</v>
      </c>
      <c r="BB265" s="3"/>
      <c r="BC265" s="13">
        <f>AVERAGE(T265,U265)</f>
        <v>6</v>
      </c>
      <c r="BD265" s="13">
        <f>RANK(BC265,BC1:BC303)</f>
        <v>132</v>
      </c>
      <c r="BE265" s="3"/>
      <c r="BF265" s="13">
        <f>AVERAGE(V265,W265)</f>
        <v>6</v>
      </c>
      <c r="BG265" s="13">
        <f>RANK(BF265,BF1:BF303)</f>
        <v>69</v>
      </c>
      <c r="BH265" s="3"/>
      <c r="BI265" s="3"/>
      <c r="BJ265" s="3"/>
      <c r="BK265" s="3"/>
      <c r="BL265" s="13">
        <f>AVERAGE(Z265,AA265)</f>
        <v>7</v>
      </c>
      <c r="BM265" s="13">
        <f>RANK(BL265,BL1:BL303)</f>
        <v>49</v>
      </c>
      <c r="BN265" s="13">
        <f>AVERAGE(AB265,AC265)</f>
        <v>6</v>
      </c>
      <c r="BO265" s="13">
        <f>RANK(BN265,BN1:BN303)</f>
        <v>158</v>
      </c>
      <c r="BP265" s="3"/>
      <c r="BQ265" s="3"/>
      <c r="BR265" s="3"/>
      <c r="BS265" s="3"/>
      <c r="BT265" s="13">
        <f>AVERAGE(AF265,AG265)</f>
        <v>7</v>
      </c>
      <c r="BU265" s="13">
        <f>RANK(BT265,BT1:BT303)</f>
        <v>51</v>
      </c>
      <c r="BV265" s="15">
        <f>(SUM(G265,I265,K265,M265,O265,Q265,S265,U265,W265,Y265,AA265,AC265,AE265,AG265)-SUM(F265,H265,J265,L265,N265,P265,R265,T265,V265,X265,Z265,AB265,AD265,AF265))/10</f>
        <v>0.1</v>
      </c>
    </row>
    <row r="266" ht="13.65" customHeight="1">
      <c r="A266" s="3"/>
      <c r="B266" s="10">
        <v>44033</v>
      </c>
      <c r="C266" t="s" s="2">
        <v>520</v>
      </c>
      <c r="D266" t="s" s="6">
        <v>521</v>
      </c>
      <c r="E266" t="s" s="6">
        <v>7</v>
      </c>
      <c r="F266" s="13">
        <v>7</v>
      </c>
      <c r="G266" s="13">
        <v>8</v>
      </c>
      <c r="H266" s="13">
        <v>8</v>
      </c>
      <c r="I266" s="13">
        <v>8</v>
      </c>
      <c r="J266" s="3"/>
      <c r="K266" s="3"/>
      <c r="L266" s="13">
        <v>6</v>
      </c>
      <c r="M266" s="13">
        <v>6</v>
      </c>
      <c r="N266" s="3"/>
      <c r="O266" s="3"/>
      <c r="P266" s="3"/>
      <c r="Q266" s="3"/>
      <c r="R266" s="13">
        <v>8</v>
      </c>
      <c r="S266" s="13">
        <v>8</v>
      </c>
      <c r="T266" s="13">
        <v>5</v>
      </c>
      <c r="U266" s="13">
        <v>6</v>
      </c>
      <c r="V266" s="13">
        <v>7</v>
      </c>
      <c r="W266" s="13">
        <v>8</v>
      </c>
      <c r="X266" s="3"/>
      <c r="Y266" s="3"/>
      <c r="Z266" s="3"/>
      <c r="AA266" s="3"/>
      <c r="AB266" s="13">
        <v>7</v>
      </c>
      <c r="AC266" s="13">
        <v>7</v>
      </c>
      <c r="AD266" s="3"/>
      <c r="AE266" s="3"/>
      <c r="AF266" s="13">
        <v>7</v>
      </c>
      <c r="AG266" s="13">
        <v>8</v>
      </c>
      <c r="AH266" s="14">
        <f>AVERAGE(F266:AG266)</f>
        <v>7.125</v>
      </c>
      <c r="AI266" s="14">
        <v>7.25</v>
      </c>
      <c r="AJ266" s="14">
        <f>RANK(AI266,AI1:AI303)</f>
        <v>81</v>
      </c>
      <c r="AK266" s="3"/>
      <c r="AL266" s="13">
        <f>AVERAGE(F266,G266)</f>
        <v>7.5</v>
      </c>
      <c r="AM266" s="13">
        <f>RANK(AL266,AL1:AL303)</f>
        <v>81</v>
      </c>
      <c r="AN266" s="3"/>
      <c r="AO266" s="13">
        <f>AVERAGE(H266,I266)</f>
        <v>8</v>
      </c>
      <c r="AP266" s="13">
        <f>RANK(AO266,AO1:AO303)</f>
        <v>24</v>
      </c>
      <c r="AQ266" s="3"/>
      <c r="AR266" s="3"/>
      <c r="AS266" s="3"/>
      <c r="AT266" s="13">
        <f>AVERAGE(L266,M266)</f>
        <v>6</v>
      </c>
      <c r="AU266" s="13">
        <f>RANK(AT266,AT1:AT303)</f>
        <v>134</v>
      </c>
      <c r="AV266" s="3"/>
      <c r="AW266" s="3"/>
      <c r="AX266" s="3"/>
      <c r="AY266" s="3"/>
      <c r="AZ266" s="13">
        <f>AVERAGE(R266,S266)</f>
        <v>8</v>
      </c>
      <c r="BA266" s="13">
        <f>RANK(AZ266,AZ1:AZ303)</f>
        <v>19</v>
      </c>
      <c r="BB266" s="3"/>
      <c r="BC266" s="13">
        <f>AVERAGE(T266,U266)</f>
        <v>5.5</v>
      </c>
      <c r="BD266" s="13">
        <f>RANK(BC266,BC1:BC303)</f>
        <v>184</v>
      </c>
      <c r="BE266" s="3"/>
      <c r="BF266" s="13">
        <f>AVERAGE(V266,W266)</f>
        <v>7.5</v>
      </c>
      <c r="BG266" s="13">
        <f>RANK(BF266,BF1:BF303)</f>
        <v>41</v>
      </c>
      <c r="BH266" s="3"/>
      <c r="BI266" s="3"/>
      <c r="BJ266" s="3"/>
      <c r="BK266" s="3"/>
      <c r="BL266" s="3"/>
      <c r="BM266" s="3"/>
      <c r="BN266" s="13">
        <f>AVERAGE(AB266,AC266)</f>
        <v>7</v>
      </c>
      <c r="BO266" s="13">
        <f>RANK(BN266,BN1:BN303)</f>
        <v>87</v>
      </c>
      <c r="BP266" s="3"/>
      <c r="BQ266" s="3"/>
      <c r="BR266" s="3"/>
      <c r="BS266" s="3"/>
      <c r="BT266" s="13">
        <f>AVERAGE(AF266,AG266)</f>
        <v>7.5</v>
      </c>
      <c r="BU266" s="13">
        <f>RANK(BT266,BT1:BT303)</f>
        <v>32</v>
      </c>
      <c r="BV266" s="15">
        <f>(SUM(G266,I266,K266,M266,O266,Q266,S266,U266,W266,Y266,AA266,AC266,AE266,AG266)-SUM(F266,H266,J266,L266,N266,P266,R266,T266,V266,X266,Z266,AB266,AD266,AF266))/8</f>
        <v>0.5</v>
      </c>
    </row>
    <row r="267" ht="13.65" customHeight="1">
      <c r="A267" s="3"/>
      <c r="B267" s="10">
        <v>44064</v>
      </c>
      <c r="C267" t="s" s="2">
        <v>522</v>
      </c>
      <c r="D267" t="s" s="6">
        <v>166</v>
      </c>
      <c r="E267" t="s" s="6">
        <v>3</v>
      </c>
      <c r="F267" s="13">
        <v>7</v>
      </c>
      <c r="G267" s="13">
        <v>8</v>
      </c>
      <c r="H267" s="13">
        <v>7</v>
      </c>
      <c r="I267" s="13">
        <v>8</v>
      </c>
      <c r="J267" s="3"/>
      <c r="K267" s="3"/>
      <c r="L267" s="13">
        <v>7</v>
      </c>
      <c r="M267" s="13">
        <v>8</v>
      </c>
      <c r="N267" s="3"/>
      <c r="O267" s="3"/>
      <c r="P267" s="13">
        <v>7</v>
      </c>
      <c r="Q267" s="13">
        <v>8</v>
      </c>
      <c r="R267" s="13">
        <v>2</v>
      </c>
      <c r="S267" s="13">
        <v>3</v>
      </c>
      <c r="T267" s="13">
        <v>9</v>
      </c>
      <c r="U267" s="13">
        <v>9</v>
      </c>
      <c r="V267" s="3"/>
      <c r="W267" s="3"/>
      <c r="X267" s="3"/>
      <c r="Y267" s="3"/>
      <c r="Z267" s="3"/>
      <c r="AA267" s="3"/>
      <c r="AB267" s="13">
        <v>6</v>
      </c>
      <c r="AC267" s="13">
        <v>7</v>
      </c>
      <c r="AD267" s="3"/>
      <c r="AE267" s="3"/>
      <c r="AF267" s="3"/>
      <c r="AG267" s="3"/>
      <c r="AH267" s="14">
        <f>AVERAGE(F267:AG267)</f>
        <v>6.85714285714286</v>
      </c>
      <c r="AI267" s="14">
        <v>7.3</v>
      </c>
      <c r="AJ267" s="14">
        <f>RANK(AI267,AI1:AI303)</f>
        <v>78</v>
      </c>
      <c r="AK267" s="3"/>
      <c r="AL267" s="13">
        <f>AVERAGE(F267,G267)</f>
        <v>7.5</v>
      </c>
      <c r="AM267" s="13">
        <f>RANK(AL267,AL1:AL303)</f>
        <v>81</v>
      </c>
      <c r="AN267" s="3"/>
      <c r="AO267" s="13">
        <f>AVERAGE(H267,I267)</f>
        <v>7.5</v>
      </c>
      <c r="AP267" s="13">
        <f>RANK(AO267,AO1:AO303)</f>
        <v>64</v>
      </c>
      <c r="AQ267" s="3"/>
      <c r="AR267" s="3"/>
      <c r="AS267" s="3"/>
      <c r="AT267" s="13">
        <f>AVERAGE(L267,M267)</f>
        <v>7.5</v>
      </c>
      <c r="AU267" s="13">
        <f>RANK(AT267,AT1:AT303)</f>
        <v>69</v>
      </c>
      <c r="AV267" s="3"/>
      <c r="AW267" s="13">
        <f>AVERAGE(P267,Q267)</f>
        <v>7.5</v>
      </c>
      <c r="AX267" s="13">
        <f>RANK(AW267,AW1:AW303)</f>
        <v>95</v>
      </c>
      <c r="AY267" s="3"/>
      <c r="AZ267" s="13">
        <f>AVERAGE(R267,S267)</f>
        <v>2.5</v>
      </c>
      <c r="BA267" s="13">
        <f>RANK(AZ267,AZ1:AZ303)</f>
        <v>201</v>
      </c>
      <c r="BB267" s="3"/>
      <c r="BC267" s="13">
        <f>AVERAGE(T267,U267)</f>
        <v>9</v>
      </c>
      <c r="BD267" s="13">
        <f>RANK(BC267,BC1:BC303)</f>
        <v>1</v>
      </c>
      <c r="BE267" s="3"/>
      <c r="BF267" s="3"/>
      <c r="BG267" s="3"/>
      <c r="BH267" s="3"/>
      <c r="BI267" s="3"/>
      <c r="BJ267" s="3"/>
      <c r="BK267" s="3"/>
      <c r="BL267" s="3"/>
      <c r="BM267" s="3"/>
      <c r="BN267" s="13">
        <f>AVERAGE(AB267,AC267)</f>
        <v>6.5</v>
      </c>
      <c r="BO267" s="13">
        <f>RANK(BN267,BN1:BN303)</f>
        <v>125</v>
      </c>
      <c r="BP267" s="3"/>
      <c r="BQ267" s="3"/>
      <c r="BR267" s="3"/>
      <c r="BS267" s="3"/>
      <c r="BT267" s="3"/>
      <c r="BU267" s="3"/>
      <c r="BV267" s="15">
        <f>(SUM(G267,I267,K267,M267,O267,Q267,S267,U267,W267,Y267,AA267,AC267,AE267,AG267)-SUM(F267,H267,J267,L267,N267,P267,R267,T267,V267,X267,Z267,AB267,AD267,AF267))/8</f>
        <v>0.75</v>
      </c>
    </row>
    <row r="268" ht="13.65" customHeight="1">
      <c r="A268" s="3"/>
      <c r="B268" s="10">
        <v>44125</v>
      </c>
      <c r="C268" t="s" s="2">
        <v>523</v>
      </c>
      <c r="D268" t="s" s="6">
        <v>524</v>
      </c>
      <c r="E268" t="s" s="6">
        <v>12</v>
      </c>
      <c r="F268" s="13">
        <v>7</v>
      </c>
      <c r="G268" s="13">
        <v>7</v>
      </c>
      <c r="H268" s="13">
        <v>6</v>
      </c>
      <c r="I268" s="13">
        <v>6</v>
      </c>
      <c r="J268" s="3"/>
      <c r="K268" s="3"/>
      <c r="L268" s="13">
        <v>5</v>
      </c>
      <c r="M268" s="13">
        <v>5</v>
      </c>
      <c r="N268" s="3"/>
      <c r="O268" s="3"/>
      <c r="P268" s="13">
        <v>7</v>
      </c>
      <c r="Q268" s="13">
        <v>8</v>
      </c>
      <c r="R268" s="13">
        <v>8</v>
      </c>
      <c r="S268" s="13">
        <v>7</v>
      </c>
      <c r="T268" s="13">
        <v>6</v>
      </c>
      <c r="U268" s="13">
        <v>6</v>
      </c>
      <c r="V268" s="13">
        <v>6</v>
      </c>
      <c r="W268" s="13">
        <v>6</v>
      </c>
      <c r="X268" s="3"/>
      <c r="Y268" s="3"/>
      <c r="Z268" s="3"/>
      <c r="AA268" s="3"/>
      <c r="AB268" s="13">
        <v>8</v>
      </c>
      <c r="AC268" s="13">
        <v>8</v>
      </c>
      <c r="AD268" s="3"/>
      <c r="AE268" s="3"/>
      <c r="AF268" s="3"/>
      <c r="AG268" s="3"/>
      <c r="AH268" s="14">
        <f>AVERAGE(F268:AG268)</f>
        <v>6.625</v>
      </c>
      <c r="AI268" s="14">
        <v>6.66666666666667</v>
      </c>
      <c r="AJ268" s="14">
        <f>RANK(AI268,AI1:AI303)</f>
        <v>165</v>
      </c>
      <c r="AK268" s="3"/>
      <c r="AL268" s="13">
        <f>AVERAGE(F268,G268)</f>
        <v>7</v>
      </c>
      <c r="AM268" s="13">
        <f>RANK(AL268,AL1:AL303)</f>
        <v>116</v>
      </c>
      <c r="AN268" s="3"/>
      <c r="AO268" s="13">
        <f>AVERAGE(H268,I268)</f>
        <v>6</v>
      </c>
      <c r="AP268" s="13">
        <f>RANK(AO268,AO1:AO303)</f>
        <v>156</v>
      </c>
      <c r="AQ268" s="3"/>
      <c r="AR268" s="3"/>
      <c r="AS268" s="3"/>
      <c r="AT268" s="13">
        <f>AVERAGE(L268,M268)</f>
        <v>5</v>
      </c>
      <c r="AU268" s="13">
        <f>RANK(AT268,AT1:AT303)</f>
        <v>182</v>
      </c>
      <c r="AV268" s="3"/>
      <c r="AW268" s="13">
        <f>AVERAGE(P268,Q268)</f>
        <v>7.5</v>
      </c>
      <c r="AX268" s="13">
        <f>RANK(AW268,AW1:AW303)</f>
        <v>95</v>
      </c>
      <c r="AY268" s="3"/>
      <c r="AZ268" s="13">
        <f>AVERAGE(R268,S268)</f>
        <v>7.5</v>
      </c>
      <c r="BA268" s="13">
        <f>RANK(AZ268,AZ1:AZ303)</f>
        <v>59</v>
      </c>
      <c r="BB268" s="3"/>
      <c r="BC268" s="13">
        <f>AVERAGE(T268,U268)</f>
        <v>6</v>
      </c>
      <c r="BD268" s="13">
        <f>RANK(BC268,BC1:BC303)</f>
        <v>132</v>
      </c>
      <c r="BE268" s="3"/>
      <c r="BF268" s="13">
        <f>AVERAGE(V268,W268)</f>
        <v>6</v>
      </c>
      <c r="BG268" s="13">
        <f>RANK(BF268,BF1:BF303)</f>
        <v>69</v>
      </c>
      <c r="BH268" s="3"/>
      <c r="BI268" s="3"/>
      <c r="BJ268" s="3"/>
      <c r="BK268" s="3"/>
      <c r="BL268" s="3"/>
      <c r="BM268" s="3"/>
      <c r="BN268" s="13">
        <f>AVERAGE(AB268,AC268)</f>
        <v>8</v>
      </c>
      <c r="BO268" s="13">
        <f>RANK(BN268,BN1:BN303)</f>
        <v>25</v>
      </c>
      <c r="BP268" s="3"/>
      <c r="BQ268" s="3"/>
      <c r="BR268" s="3"/>
      <c r="BS268" s="3"/>
      <c r="BT268" s="3"/>
      <c r="BU268" s="3"/>
      <c r="BV268" s="15">
        <f>(SUM(G268,I268,K268,M268,O268,Q268,S268,U268,W268,Y268,AA268,AC268,AE268,AG268)-SUM(F268,H268,J268,L268,N268,P268,R268,T268,V268,X268,Z268,AB268,AD268,AF268))/8</f>
        <v>0</v>
      </c>
    </row>
    <row r="269" ht="13.65" customHeight="1">
      <c r="A269" s="3"/>
      <c r="B269" s="10">
        <v>44156</v>
      </c>
      <c r="C269" t="s" s="2">
        <v>525</v>
      </c>
      <c r="D269" t="s" s="6">
        <v>526</v>
      </c>
      <c r="E269" t="s" s="6">
        <v>9</v>
      </c>
      <c r="F269" s="13">
        <v>8</v>
      </c>
      <c r="G269" s="13">
        <v>9</v>
      </c>
      <c r="H269" s="13">
        <v>8</v>
      </c>
      <c r="I269" s="13">
        <v>8</v>
      </c>
      <c r="J269" s="3"/>
      <c r="K269" s="3"/>
      <c r="L269" s="13">
        <v>8</v>
      </c>
      <c r="M269" s="13">
        <v>8</v>
      </c>
      <c r="N269" s="3"/>
      <c r="O269" s="3"/>
      <c r="P269" s="13">
        <v>8</v>
      </c>
      <c r="Q269" s="13">
        <v>9</v>
      </c>
      <c r="R269" s="3"/>
      <c r="S269" s="3"/>
      <c r="T269" s="13">
        <v>5</v>
      </c>
      <c r="U269" s="13">
        <v>6</v>
      </c>
      <c r="V269" s="13">
        <v>8</v>
      </c>
      <c r="W269" s="13">
        <v>9</v>
      </c>
      <c r="X269" s="3"/>
      <c r="Y269" s="3"/>
      <c r="Z269" s="13">
        <v>8</v>
      </c>
      <c r="AA269" s="13">
        <v>8</v>
      </c>
      <c r="AB269" s="13">
        <v>7</v>
      </c>
      <c r="AC269" s="13">
        <v>8</v>
      </c>
      <c r="AD269" s="3"/>
      <c r="AE269" s="3"/>
      <c r="AF269" s="3"/>
      <c r="AG269" s="3"/>
      <c r="AH269" s="14">
        <f>AVERAGE(F269:AG269)</f>
        <v>7.8125</v>
      </c>
      <c r="AI269" s="14">
        <v>8.08333333333333</v>
      </c>
      <c r="AJ269" s="14">
        <f>RANK(AI269,AI1:AI303)</f>
        <v>16</v>
      </c>
      <c r="AK269" s="3"/>
      <c r="AL269" s="13">
        <f>AVERAGE(F269,G269)</f>
        <v>8.5</v>
      </c>
      <c r="AM269" s="13">
        <f>RANK(AL269,AL1:AL303)</f>
        <v>16</v>
      </c>
      <c r="AN269" s="3"/>
      <c r="AO269" s="13">
        <f>AVERAGE(H269,I269)</f>
        <v>8</v>
      </c>
      <c r="AP269" s="13">
        <f>RANK(AO269,AO1:AO303)</f>
        <v>24</v>
      </c>
      <c r="AQ269" s="3"/>
      <c r="AR269" s="3"/>
      <c r="AS269" s="3"/>
      <c r="AT269" s="13">
        <f>AVERAGE(L269,M269)</f>
        <v>8</v>
      </c>
      <c r="AU269" s="13">
        <f>RANK(AT269,AT1:AT303)</f>
        <v>22</v>
      </c>
      <c r="AV269" s="3"/>
      <c r="AW269" s="13">
        <f>AVERAGE(P269,Q269)</f>
        <v>8.5</v>
      </c>
      <c r="AX269" s="13">
        <f>RANK(AW269,AW1:AW303)</f>
        <v>18</v>
      </c>
      <c r="AY269" s="3"/>
      <c r="AZ269" s="3"/>
      <c r="BA269" s="3"/>
      <c r="BB269" s="3"/>
      <c r="BC269" s="13">
        <f>AVERAGE(T269,U269)</f>
        <v>5.5</v>
      </c>
      <c r="BD269" s="13">
        <f>RANK(BC269,BC1:BC303)</f>
        <v>184</v>
      </c>
      <c r="BE269" s="3"/>
      <c r="BF269" s="13">
        <f>AVERAGE(V269,W269)</f>
        <v>8.5</v>
      </c>
      <c r="BG269" s="13">
        <f>RANK(BF269,BF1:BF303)</f>
        <v>8</v>
      </c>
      <c r="BH269" s="3"/>
      <c r="BI269" s="3"/>
      <c r="BJ269" s="3"/>
      <c r="BK269" s="3"/>
      <c r="BL269" s="13">
        <f>AVERAGE(Z269,AA269)</f>
        <v>8</v>
      </c>
      <c r="BM269" s="13">
        <f>RANK(BL269,BL1:BL303)</f>
        <v>20</v>
      </c>
      <c r="BN269" s="13">
        <f>AVERAGE(AB269,AC269)</f>
        <v>7.5</v>
      </c>
      <c r="BO269" s="13">
        <f>RANK(BN269,BN1:BN303)</f>
        <v>61</v>
      </c>
      <c r="BP269" s="3"/>
      <c r="BQ269" s="3"/>
      <c r="BR269" s="3"/>
      <c r="BS269" s="3"/>
      <c r="BT269" s="3"/>
      <c r="BU269" s="3"/>
      <c r="BV269" s="15">
        <f>(SUM(G269,I269,K269,M269,O269,Q269,S269,U269,W269,Y269,AA269,AC269,AE269,AG269)-SUM(F269,H269,J269,L269,N269,P269,R269,T269,V269,X269,Z269,AB269,AD269,AF269))/8</f>
        <v>0.625</v>
      </c>
    </row>
    <row r="270" ht="13.65" customHeight="1">
      <c r="A270" s="3"/>
      <c r="B270" s="10">
        <v>44218</v>
      </c>
      <c r="C270" t="s" s="2">
        <v>527</v>
      </c>
      <c r="D270" t="s" s="6">
        <v>528</v>
      </c>
      <c r="E270" t="s" s="6">
        <v>8</v>
      </c>
      <c r="F270" s="13">
        <v>7</v>
      </c>
      <c r="G270" s="13">
        <v>7</v>
      </c>
      <c r="H270" s="13">
        <v>7</v>
      </c>
      <c r="I270" s="13">
        <v>6</v>
      </c>
      <c r="J270" s="3"/>
      <c r="K270" s="3"/>
      <c r="L270" s="13">
        <v>8</v>
      </c>
      <c r="M270" s="13">
        <v>8</v>
      </c>
      <c r="N270" s="3"/>
      <c r="O270" s="3"/>
      <c r="P270" s="13">
        <v>8</v>
      </c>
      <c r="Q270" s="13">
        <v>9</v>
      </c>
      <c r="R270" s="13">
        <v>6</v>
      </c>
      <c r="S270" s="13">
        <v>6</v>
      </c>
      <c r="T270" s="13">
        <v>6</v>
      </c>
      <c r="U270" s="13">
        <v>7</v>
      </c>
      <c r="V270" s="13">
        <v>6</v>
      </c>
      <c r="W270" s="13">
        <v>6</v>
      </c>
      <c r="X270" s="3"/>
      <c r="Y270" s="3"/>
      <c r="Z270" s="13">
        <v>5</v>
      </c>
      <c r="AA270" s="13">
        <v>6</v>
      </c>
      <c r="AB270" s="13">
        <v>6</v>
      </c>
      <c r="AC270" s="13">
        <v>7</v>
      </c>
      <c r="AD270" s="3"/>
      <c r="AE270" s="3"/>
      <c r="AF270" s="3"/>
      <c r="AG270" s="3"/>
      <c r="AH270" s="14">
        <f>AVERAGE(F270:AG270)</f>
        <v>6.72222222222222</v>
      </c>
      <c r="AI270" s="14">
        <v>6.64285714285714</v>
      </c>
      <c r="AJ270" s="14">
        <f>RANK(AI270,AI1:AI303)</f>
        <v>172</v>
      </c>
      <c r="AK270" s="3"/>
      <c r="AL270" s="13">
        <f>AVERAGE(F270,G270)</f>
        <v>7</v>
      </c>
      <c r="AM270" s="13">
        <f>RANK(AL270,AL1:AL303)</f>
        <v>116</v>
      </c>
      <c r="AN270" s="3"/>
      <c r="AO270" s="13">
        <f>AVERAGE(H270,I270)</f>
        <v>6.5</v>
      </c>
      <c r="AP270" s="13">
        <f>RANK(AO270,AO1:AO303)</f>
        <v>137</v>
      </c>
      <c r="AQ270" s="3"/>
      <c r="AR270" s="3"/>
      <c r="AS270" s="3"/>
      <c r="AT270" s="13">
        <f>AVERAGE(L270,M270)</f>
        <v>8</v>
      </c>
      <c r="AU270" s="13">
        <f>RANK(AT270,AT1:AT303)</f>
        <v>22</v>
      </c>
      <c r="AV270" s="3"/>
      <c r="AW270" s="13">
        <f>AVERAGE(P270,Q270)</f>
        <v>8.5</v>
      </c>
      <c r="AX270" s="13">
        <f>RANK(AW270,AW1:AW303)</f>
        <v>18</v>
      </c>
      <c r="AY270" s="3"/>
      <c r="AZ270" s="3"/>
      <c r="BA270" s="3"/>
      <c r="BB270" s="3"/>
      <c r="BC270" s="13">
        <f>AVERAGE(T270,U270)</f>
        <v>6.5</v>
      </c>
      <c r="BD270" s="13">
        <f>RANK(BC270,BC1:BC303)</f>
        <v>106</v>
      </c>
      <c r="BE270" s="3"/>
      <c r="BF270" s="13">
        <f>AVERAGE(V270,W270)</f>
        <v>6</v>
      </c>
      <c r="BG270" s="13">
        <f>RANK(BF270,BF1:BF303)</f>
        <v>69</v>
      </c>
      <c r="BH270" s="3"/>
      <c r="BI270" s="3"/>
      <c r="BJ270" s="3"/>
      <c r="BK270" s="3"/>
      <c r="BL270" s="13">
        <f>AVERAGE(Z270,AA270)</f>
        <v>5.5</v>
      </c>
      <c r="BM270" s="13">
        <f>RANK(BL270,BL1:BL303)</f>
        <v>82</v>
      </c>
      <c r="BN270" s="13">
        <f>AVERAGE(AB270,AC270)</f>
        <v>6.5</v>
      </c>
      <c r="BO270" s="13">
        <f>RANK(BN270,BN1:BN303)</f>
        <v>125</v>
      </c>
      <c r="BP270" s="3"/>
      <c r="BQ270" s="3"/>
      <c r="BR270" s="3"/>
      <c r="BS270" s="3"/>
      <c r="BT270" s="3"/>
      <c r="BU270" s="3"/>
      <c r="BV270" s="15">
        <f>(SUM(G270,I270,K270,M270,O270,Q270,S270,U270,W270,Y270,AA270,AC270,AE270,AG270)-SUM(F270,H270,J270,L270,N270,P270,R270,T270,V270,X270,Z270,AB270,AD270,AF270))/8</f>
        <v>0.375</v>
      </c>
    </row>
    <row r="271" ht="13.65" customHeight="1">
      <c r="A271" s="3"/>
      <c r="B271" s="10">
        <v>44249</v>
      </c>
      <c r="C271" t="s" s="2">
        <v>529</v>
      </c>
      <c r="D271" t="s" s="6">
        <v>530</v>
      </c>
      <c r="E271" t="s" s="6">
        <v>2</v>
      </c>
      <c r="F271" s="13">
        <v>9</v>
      </c>
      <c r="G271" s="13">
        <v>9</v>
      </c>
      <c r="H271" s="13">
        <v>8</v>
      </c>
      <c r="I271" s="13">
        <v>8</v>
      </c>
      <c r="J271" s="3"/>
      <c r="K271" s="3"/>
      <c r="L271" s="13">
        <v>8</v>
      </c>
      <c r="M271" s="13">
        <v>9</v>
      </c>
      <c r="N271" s="3"/>
      <c r="O271" s="3"/>
      <c r="P271" s="13">
        <v>8</v>
      </c>
      <c r="Q271" s="13">
        <v>10</v>
      </c>
      <c r="R271" s="13">
        <v>10</v>
      </c>
      <c r="S271" s="13">
        <v>10</v>
      </c>
      <c r="T271" s="13">
        <v>7</v>
      </c>
      <c r="U271" s="13">
        <v>7</v>
      </c>
      <c r="V271" s="13">
        <v>8</v>
      </c>
      <c r="W271" s="13">
        <v>8</v>
      </c>
      <c r="X271" s="3"/>
      <c r="Y271" s="3"/>
      <c r="Z271" s="13">
        <v>6</v>
      </c>
      <c r="AA271" s="13">
        <v>7</v>
      </c>
      <c r="AB271" s="13">
        <v>8</v>
      </c>
      <c r="AC271" s="13">
        <v>8</v>
      </c>
      <c r="AD271" s="3"/>
      <c r="AE271" s="3"/>
      <c r="AF271" s="3"/>
      <c r="AG271" s="3"/>
      <c r="AH271" s="14">
        <f>AVERAGE(F271:AG271)</f>
        <v>8.22222222222222</v>
      </c>
      <c r="AI271" s="14">
        <v>8.21428571428571</v>
      </c>
      <c r="AJ271" s="14">
        <f>RANK(AI271,AI1:AI303)</f>
        <v>10</v>
      </c>
      <c r="AK271" s="3"/>
      <c r="AL271" s="13">
        <f>AVERAGE(F271,G271)</f>
        <v>9</v>
      </c>
      <c r="AM271" s="13">
        <f>RANK(AL271,AL1:AL303)</f>
        <v>4</v>
      </c>
      <c r="AN271" s="3"/>
      <c r="AO271" s="13">
        <f>AVERAGE(H271,I271)</f>
        <v>8</v>
      </c>
      <c r="AP271" s="13">
        <f>RANK(AO271,AO1:AO303)</f>
        <v>24</v>
      </c>
      <c r="AQ271" s="3"/>
      <c r="AR271" s="3"/>
      <c r="AS271" s="3"/>
      <c r="AT271" s="13">
        <f>AVERAGE(L271,M271)</f>
        <v>8.5</v>
      </c>
      <c r="AU271" s="13">
        <f>RANK(AT271,AT1:AT303)</f>
        <v>10</v>
      </c>
      <c r="AV271" s="3"/>
      <c r="AW271" s="13">
        <f>AVERAGE(P271,Q271)</f>
        <v>9</v>
      </c>
      <c r="AX271" s="13">
        <f>RANK(AW271,AW1:AW303)</f>
        <v>2</v>
      </c>
      <c r="AY271" s="3"/>
      <c r="AZ271" s="3"/>
      <c r="BA271" s="3"/>
      <c r="BB271" s="3"/>
      <c r="BC271" s="13">
        <f>AVERAGE(T271,U271)</f>
        <v>7</v>
      </c>
      <c r="BD271" s="13">
        <f>RANK(BC271,BC1:BC303)</f>
        <v>65</v>
      </c>
      <c r="BE271" s="3"/>
      <c r="BF271" s="13">
        <f>AVERAGE(V271,W271)</f>
        <v>8</v>
      </c>
      <c r="BG271" s="13">
        <f>RANK(BF271,BF1:BF303)</f>
        <v>18</v>
      </c>
      <c r="BH271" s="3"/>
      <c r="BI271" s="3"/>
      <c r="BJ271" s="3"/>
      <c r="BK271" s="3"/>
      <c r="BL271" s="13">
        <f>AVERAGE(Z271,AA271)</f>
        <v>6.5</v>
      </c>
      <c r="BM271" s="13">
        <f>RANK(BL271,BL1:BL303)</f>
        <v>66</v>
      </c>
      <c r="BN271" s="13">
        <f>AVERAGE(AB271,AC271)</f>
        <v>8</v>
      </c>
      <c r="BO271" s="13">
        <f>RANK(BN271,BN1:BN303)</f>
        <v>25</v>
      </c>
      <c r="BP271" s="3"/>
      <c r="BQ271" s="3"/>
      <c r="BR271" s="3"/>
      <c r="BS271" s="3"/>
      <c r="BT271" s="3"/>
      <c r="BU271" s="3"/>
      <c r="BV271" s="15">
        <f>(SUM(G271,I271,K271,M271,O271,Q271,S271,U271,W271,Y271,AA271,AC271,AE271,AG271)-SUM(F271,H271,J271,L271,N271,P271,R271,T271,V271,X271,Z271,AB271,AD271,AF271))/8</f>
        <v>0.5</v>
      </c>
    </row>
    <row r="272" ht="13.65" customHeight="1">
      <c r="A272" s="3"/>
      <c r="B272" s="10">
        <v>44308</v>
      </c>
      <c r="C272" t="s" s="2">
        <v>531</v>
      </c>
      <c r="D272" t="s" s="6">
        <v>532</v>
      </c>
      <c r="E272" t="s" s="6">
        <v>11</v>
      </c>
      <c r="F272" s="13">
        <v>9</v>
      </c>
      <c r="G272" s="13">
        <v>9</v>
      </c>
      <c r="H272" s="13">
        <v>7</v>
      </c>
      <c r="I272" s="13">
        <v>7</v>
      </c>
      <c r="J272" s="3"/>
      <c r="K272" s="3"/>
      <c r="L272" s="13">
        <v>6</v>
      </c>
      <c r="M272" s="13">
        <v>6</v>
      </c>
      <c r="N272" s="3"/>
      <c r="O272" s="3"/>
      <c r="P272" s="13">
        <v>7</v>
      </c>
      <c r="Q272" s="13">
        <v>8</v>
      </c>
      <c r="R272" s="13">
        <v>6</v>
      </c>
      <c r="S272" s="13">
        <v>7</v>
      </c>
      <c r="T272" s="13">
        <v>5</v>
      </c>
      <c r="U272" s="13">
        <v>5</v>
      </c>
      <c r="V272" s="13">
        <v>8</v>
      </c>
      <c r="W272" s="13">
        <v>8</v>
      </c>
      <c r="X272" s="13">
        <v>8</v>
      </c>
      <c r="Y272" s="13">
        <v>8</v>
      </c>
      <c r="Z272" s="13">
        <v>9</v>
      </c>
      <c r="AA272" s="13">
        <v>9</v>
      </c>
      <c r="AB272" s="13">
        <v>7</v>
      </c>
      <c r="AC272" s="13">
        <v>7</v>
      </c>
      <c r="AD272" s="3"/>
      <c r="AE272" s="3"/>
      <c r="AF272" s="3"/>
      <c r="AG272" s="3"/>
      <c r="AH272" s="14">
        <f>AVERAGE(F272:AG272)</f>
        <v>7.3</v>
      </c>
      <c r="AI272" s="14">
        <v>7.375</v>
      </c>
      <c r="AJ272" s="14">
        <f>RANK(AI272,AI1:AI303)</f>
        <v>69</v>
      </c>
      <c r="AK272" s="3"/>
      <c r="AL272" s="13">
        <f>AVERAGE(F272,G272)</f>
        <v>9</v>
      </c>
      <c r="AM272" s="13">
        <f>RANK(AL272,AL1:AL303)</f>
        <v>4</v>
      </c>
      <c r="AN272" s="3"/>
      <c r="AO272" s="13">
        <f>AVERAGE(H272,I272)</f>
        <v>7</v>
      </c>
      <c r="AP272" s="13">
        <f>RANK(AO272,AO1:AO303)</f>
        <v>76</v>
      </c>
      <c r="AQ272" s="3"/>
      <c r="AR272" s="3"/>
      <c r="AS272" s="3"/>
      <c r="AT272" s="13">
        <f>AVERAGE(L272,M272)</f>
        <v>6</v>
      </c>
      <c r="AU272" s="13">
        <f>RANK(AT272,AT1:AT303)</f>
        <v>134</v>
      </c>
      <c r="AV272" s="3"/>
      <c r="AW272" s="13">
        <f>AVERAGE(P272,Q272)</f>
        <v>7.5</v>
      </c>
      <c r="AX272" s="13">
        <f>RANK(AW272,AW1:AW303)</f>
        <v>95</v>
      </c>
      <c r="AY272" s="3"/>
      <c r="AZ272" s="3"/>
      <c r="BA272" s="3"/>
      <c r="BB272" s="3"/>
      <c r="BC272" s="13">
        <f>AVERAGE(T272,U272)</f>
        <v>5</v>
      </c>
      <c r="BD272" s="13">
        <f>RANK(BC272,BC1:BC303)</f>
        <v>210</v>
      </c>
      <c r="BE272" s="3"/>
      <c r="BF272" s="13">
        <f>AVERAGE(V272,W272)</f>
        <v>8</v>
      </c>
      <c r="BG272" s="13">
        <f>RANK(BF272,BF1:BF303)</f>
        <v>18</v>
      </c>
      <c r="BH272" s="3"/>
      <c r="BI272" s="13">
        <f>AVERAGE(X272,Y272)</f>
        <v>8</v>
      </c>
      <c r="BJ272" s="13">
        <f>RANK(BI272,BI1:BI303)</f>
        <v>18</v>
      </c>
      <c r="BK272" s="3"/>
      <c r="BL272" s="13">
        <f>AVERAGE(Z272,AA272)</f>
        <v>9</v>
      </c>
      <c r="BM272" s="13">
        <f>RANK(BL272,BL1:BL303)</f>
        <v>5</v>
      </c>
      <c r="BN272" s="13">
        <f>AVERAGE(AB272,AC272)</f>
        <v>7</v>
      </c>
      <c r="BO272" s="13">
        <f>RANK(BN272,BN1:BN303)</f>
        <v>87</v>
      </c>
      <c r="BP272" s="3"/>
      <c r="BQ272" s="3"/>
      <c r="BR272" s="3"/>
      <c r="BS272" s="3"/>
      <c r="BT272" s="3"/>
      <c r="BU272" s="3"/>
      <c r="BV272" s="15">
        <f>(SUM(G272,I272,K272,M272,O272,Q272,S272,U272,W272,Y272,AA272,AC272,AE272,AG272)-SUM(F272,H272,J272,L272,N272,P272,R272,T272,V272,X272,Z272,AB272,AD272,AF272))/8</f>
        <v>0.25</v>
      </c>
    </row>
    <row r="273" ht="13.65" customHeight="1">
      <c r="A273" s="3"/>
      <c r="B273" s="10">
        <v>44369</v>
      </c>
      <c r="C273" t="s" s="2">
        <v>533</v>
      </c>
      <c r="D273" t="s" s="6">
        <v>534</v>
      </c>
      <c r="E273" t="s" s="6">
        <v>5</v>
      </c>
      <c r="F273" s="13">
        <v>7</v>
      </c>
      <c r="G273" s="13">
        <v>7</v>
      </c>
      <c r="H273" s="13">
        <v>7</v>
      </c>
      <c r="I273" s="13">
        <v>7</v>
      </c>
      <c r="J273" s="3"/>
      <c r="K273" s="3"/>
      <c r="L273" s="13">
        <v>9</v>
      </c>
      <c r="M273" s="13">
        <v>9</v>
      </c>
      <c r="N273" s="3"/>
      <c r="O273" s="3"/>
      <c r="P273" s="13">
        <v>7</v>
      </c>
      <c r="Q273" s="13">
        <v>8</v>
      </c>
      <c r="R273" s="13">
        <v>6</v>
      </c>
      <c r="S273" s="13">
        <v>6</v>
      </c>
      <c r="T273" s="13">
        <v>7</v>
      </c>
      <c r="U273" s="13">
        <v>7</v>
      </c>
      <c r="V273" s="13">
        <v>3</v>
      </c>
      <c r="W273" s="13">
        <v>3</v>
      </c>
      <c r="X273" s="3"/>
      <c r="Y273" s="3"/>
      <c r="Z273" s="3"/>
      <c r="AA273" s="3"/>
      <c r="AB273" s="13">
        <v>7</v>
      </c>
      <c r="AC273" s="13">
        <v>7</v>
      </c>
      <c r="AD273" s="3"/>
      <c r="AE273" s="3"/>
      <c r="AF273" s="3"/>
      <c r="AG273" s="3"/>
      <c r="AH273" s="14">
        <f>AVERAGE(F273:AG273)</f>
        <v>6.6875</v>
      </c>
      <c r="AI273" s="14">
        <v>6.91666666666667</v>
      </c>
      <c r="AJ273" s="14">
        <f>RANK(AI273,AI1:AI303)</f>
        <v>138</v>
      </c>
      <c r="AK273" s="3"/>
      <c r="AL273" s="13">
        <f>AVERAGE(F273,G273)</f>
        <v>7</v>
      </c>
      <c r="AM273" s="13">
        <f>RANK(AL273,AL1:AL303)</f>
        <v>116</v>
      </c>
      <c r="AN273" s="3"/>
      <c r="AO273" s="13">
        <f>AVERAGE(H273,I273)</f>
        <v>7</v>
      </c>
      <c r="AP273" s="13">
        <f>RANK(AO273,AO1:AO303)</f>
        <v>76</v>
      </c>
      <c r="AQ273" s="3"/>
      <c r="AR273" s="3"/>
      <c r="AS273" s="3"/>
      <c r="AT273" s="13">
        <f>AVERAGE(L273,M273)</f>
        <v>9</v>
      </c>
      <c r="AU273" s="13">
        <f>RANK(AT273,AT1:AT303)</f>
        <v>1</v>
      </c>
      <c r="AV273" s="3"/>
      <c r="AW273" s="13">
        <f>AVERAGE(P273,Q273)</f>
        <v>7.5</v>
      </c>
      <c r="AX273" s="13">
        <f>RANK(AW273,AW1:AW303)</f>
        <v>95</v>
      </c>
      <c r="AY273" s="3"/>
      <c r="AZ273" s="3"/>
      <c r="BA273" s="3"/>
      <c r="BB273" s="3"/>
      <c r="BC273" s="13">
        <f>AVERAGE(T273,U273)</f>
        <v>7</v>
      </c>
      <c r="BD273" s="13">
        <f>RANK(BC273,BC1:BC303)</f>
        <v>65</v>
      </c>
      <c r="BE273" s="3"/>
      <c r="BF273" s="13">
        <f>AVERAGE(V273,W273)</f>
        <v>3</v>
      </c>
      <c r="BG273" s="13">
        <f>RANK(BF273,BF1:BF303)</f>
        <v>115</v>
      </c>
      <c r="BH273" s="3"/>
      <c r="BI273" s="3"/>
      <c r="BJ273" s="3"/>
      <c r="BK273" s="3"/>
      <c r="BL273" s="3"/>
      <c r="BM273" s="3"/>
      <c r="BN273" s="13">
        <f>AVERAGE(AB273,AC273)</f>
        <v>7</v>
      </c>
      <c r="BO273" s="13">
        <f>RANK(BN273,BN1:BN303)</f>
        <v>87</v>
      </c>
      <c r="BP273" s="3"/>
      <c r="BQ273" s="3"/>
      <c r="BR273" s="3"/>
      <c r="BS273" s="3"/>
      <c r="BT273" s="3"/>
      <c r="BU273" s="3"/>
      <c r="BV273" s="15">
        <f>(SUM(G273,I273,K273,M273,O273,Q273,S273,U273,W273,Y273,AA273,AC273,AE273,AG273)-SUM(F273,H273,J273,L273,N273,P273,R273,T273,V273,X273,Z273,AB273,AD273,AF273))/8</f>
        <v>0.125</v>
      </c>
    </row>
    <row r="274" ht="13.65" customHeight="1">
      <c r="A274" s="3"/>
      <c r="B274" s="10">
        <v>44399</v>
      </c>
      <c r="C274" t="s" s="2">
        <v>535</v>
      </c>
      <c r="D274" t="s" s="6">
        <v>452</v>
      </c>
      <c r="E274" t="s" s="6">
        <v>6</v>
      </c>
      <c r="F274" s="13">
        <v>8</v>
      </c>
      <c r="G274" s="13">
        <v>8</v>
      </c>
      <c r="H274" s="13">
        <v>6</v>
      </c>
      <c r="I274" s="13">
        <v>6</v>
      </c>
      <c r="J274" s="3"/>
      <c r="K274" s="3"/>
      <c r="L274" s="13">
        <v>6</v>
      </c>
      <c r="M274" s="13">
        <v>6</v>
      </c>
      <c r="N274" s="3"/>
      <c r="O274" s="3"/>
      <c r="P274" s="13">
        <v>8</v>
      </c>
      <c r="Q274" s="13">
        <v>8</v>
      </c>
      <c r="R274" s="13">
        <v>5</v>
      </c>
      <c r="S274" s="13">
        <v>6</v>
      </c>
      <c r="T274" s="13">
        <v>5</v>
      </c>
      <c r="U274" s="13">
        <v>6</v>
      </c>
      <c r="V274" s="3"/>
      <c r="W274" s="3"/>
      <c r="X274" s="13">
        <v>7</v>
      </c>
      <c r="Y274" s="13">
        <v>7</v>
      </c>
      <c r="Z274" s="13">
        <v>8</v>
      </c>
      <c r="AA274" s="13">
        <v>8</v>
      </c>
      <c r="AB274" s="13">
        <v>6</v>
      </c>
      <c r="AC274" s="13">
        <v>6</v>
      </c>
      <c r="AD274" s="3"/>
      <c r="AE274" s="3"/>
      <c r="AF274" s="3"/>
      <c r="AG274" s="3"/>
      <c r="AH274" s="14">
        <f>AVERAGE(F274:AG274)</f>
        <v>6.66666666666667</v>
      </c>
      <c r="AI274" s="14">
        <v>6.64285714285714</v>
      </c>
      <c r="AJ274" s="14">
        <f>RANK(AI274,AI1:AI303)</f>
        <v>172</v>
      </c>
      <c r="AK274" s="3"/>
      <c r="AL274" s="13">
        <f>AVERAGE(F274,G274)</f>
        <v>8</v>
      </c>
      <c r="AM274" s="13">
        <f>RANK(AL274,AL1:AL303)</f>
        <v>34</v>
      </c>
      <c r="AN274" s="3"/>
      <c r="AO274" s="13">
        <f>AVERAGE(H274,I274)</f>
        <v>6</v>
      </c>
      <c r="AP274" s="13">
        <f>RANK(AO274,AO1:AO303)</f>
        <v>156</v>
      </c>
      <c r="AQ274" s="3"/>
      <c r="AR274" s="3"/>
      <c r="AS274" s="3"/>
      <c r="AT274" s="13">
        <f>AVERAGE(L274,M274)</f>
        <v>6</v>
      </c>
      <c r="AU274" s="13">
        <f>RANK(AT274,AT1:AT303)</f>
        <v>134</v>
      </c>
      <c r="AV274" s="3"/>
      <c r="AW274" s="13">
        <f>AVERAGE(P274,Q274)</f>
        <v>8</v>
      </c>
      <c r="AX274" s="13">
        <f>RANK(AW274,AW1:AW303)</f>
        <v>32</v>
      </c>
      <c r="AY274" s="3"/>
      <c r="AZ274" s="3"/>
      <c r="BA274" s="3"/>
      <c r="BB274" s="3"/>
      <c r="BC274" s="13">
        <f>AVERAGE(T274,U274)</f>
        <v>5.5</v>
      </c>
      <c r="BD274" s="13">
        <f>RANK(BC274,BC1:BC303)</f>
        <v>184</v>
      </c>
      <c r="BE274" s="3"/>
      <c r="BF274" s="3"/>
      <c r="BG274" s="3"/>
      <c r="BH274" s="3"/>
      <c r="BI274" s="13">
        <f>AVERAGE(X274,Y274)</f>
        <v>7</v>
      </c>
      <c r="BJ274" s="13">
        <f>RANK(BI274,BI1:BI303)</f>
        <v>48</v>
      </c>
      <c r="BK274" s="3"/>
      <c r="BL274" s="13">
        <f>AVERAGE(Z274,AA274)</f>
        <v>8</v>
      </c>
      <c r="BM274" s="13">
        <f>RANK(BL274,BL1:BL303)</f>
        <v>20</v>
      </c>
      <c r="BN274" s="13">
        <f>AVERAGE(AB274,AC274)</f>
        <v>6</v>
      </c>
      <c r="BO274" s="13">
        <f>RANK(BN274,BN1:BN303)</f>
        <v>158</v>
      </c>
      <c r="BP274" s="3"/>
      <c r="BQ274" s="3"/>
      <c r="BR274" s="3"/>
      <c r="BS274" s="3"/>
      <c r="BT274" s="3"/>
      <c r="BU274" s="3"/>
      <c r="BV274" s="15">
        <f>(SUM(G274,I274,K274,M274,O274,Q274,S274,U274,W274,Y274,AA274,AC274,AE274,AG274)-SUM(F274,H274,J274,L274,N274,P274,R274,T274,V274,X274,Z274,AB274,AD274,AF274))/8</f>
        <v>0.25</v>
      </c>
    </row>
    <row r="275" ht="13.65" customHeight="1">
      <c r="A275" s="3"/>
      <c r="B275" s="10">
        <v>44430</v>
      </c>
      <c r="C275" t="s" s="2">
        <v>536</v>
      </c>
      <c r="D275" t="s" s="6">
        <v>420</v>
      </c>
      <c r="E275" t="s" s="6">
        <v>3</v>
      </c>
      <c r="F275" s="13">
        <v>7</v>
      </c>
      <c r="G275" s="13">
        <v>7</v>
      </c>
      <c r="H275" s="13">
        <v>7</v>
      </c>
      <c r="I275" s="13">
        <v>7</v>
      </c>
      <c r="J275" s="3"/>
      <c r="K275" s="3"/>
      <c r="L275" s="13">
        <v>6</v>
      </c>
      <c r="M275" s="13">
        <v>7</v>
      </c>
      <c r="N275" s="3"/>
      <c r="O275" s="3"/>
      <c r="P275" s="13">
        <v>8</v>
      </c>
      <c r="Q275" s="13">
        <v>8</v>
      </c>
      <c r="R275" s="13">
        <v>6</v>
      </c>
      <c r="S275" s="13">
        <v>7</v>
      </c>
      <c r="T275" s="13">
        <v>5</v>
      </c>
      <c r="U275" s="13">
        <v>6</v>
      </c>
      <c r="V275" s="13">
        <v>7</v>
      </c>
      <c r="W275" s="13">
        <v>7</v>
      </c>
      <c r="X275" s="3"/>
      <c r="Y275" s="3"/>
      <c r="Z275" s="3"/>
      <c r="AA275" s="3"/>
      <c r="AB275" s="13">
        <v>6</v>
      </c>
      <c r="AC275" s="13">
        <v>7</v>
      </c>
      <c r="AD275" s="3"/>
      <c r="AE275" s="3"/>
      <c r="AF275" s="3"/>
      <c r="AG275" s="3"/>
      <c r="AH275" s="14">
        <f>AVERAGE(F275:AG275)</f>
        <v>6.75</v>
      </c>
      <c r="AI275" s="14">
        <v>6.75</v>
      </c>
      <c r="AJ275" s="14">
        <f>RANK(AI275,AI1:AI303)</f>
        <v>157</v>
      </c>
      <c r="AK275" s="3"/>
      <c r="AL275" s="13">
        <f>AVERAGE(F275,G275)</f>
        <v>7</v>
      </c>
      <c r="AM275" s="13">
        <f>RANK(AL275,AL1:AL303)</f>
        <v>116</v>
      </c>
      <c r="AN275" s="3"/>
      <c r="AO275" s="13">
        <f>AVERAGE(H275,I275)</f>
        <v>7</v>
      </c>
      <c r="AP275" s="13">
        <f>RANK(AO275,AO1:AO303)</f>
        <v>76</v>
      </c>
      <c r="AQ275" s="3"/>
      <c r="AR275" s="3"/>
      <c r="AS275" s="3"/>
      <c r="AT275" s="13">
        <f>AVERAGE(L275,M275)</f>
        <v>6.5</v>
      </c>
      <c r="AU275" s="13">
        <f>RANK(AT275,AT1:AT303)</f>
        <v>121</v>
      </c>
      <c r="AV275" s="3"/>
      <c r="AW275" s="13">
        <f>AVERAGE(P275,Q275)</f>
        <v>8</v>
      </c>
      <c r="AX275" s="13">
        <f>RANK(AW275,AW1:AW303)</f>
        <v>32</v>
      </c>
      <c r="AY275" s="3"/>
      <c r="AZ275" s="3"/>
      <c r="BA275" s="3"/>
      <c r="BB275" s="3"/>
      <c r="BC275" s="13">
        <f>AVERAGE(T275,U275)</f>
        <v>5.5</v>
      </c>
      <c r="BD275" s="13">
        <f>RANK(BC275,BC1:BC303)</f>
        <v>184</v>
      </c>
      <c r="BE275" s="3"/>
      <c r="BF275" s="13">
        <f>AVERAGE(V275,W275)</f>
        <v>7</v>
      </c>
      <c r="BG275" s="13">
        <f>RANK(BF275,BF1:BF303)</f>
        <v>45</v>
      </c>
      <c r="BH275" s="3"/>
      <c r="BI275" s="3"/>
      <c r="BJ275" s="3"/>
      <c r="BK275" s="3"/>
      <c r="BL275" s="3"/>
      <c r="BM275" s="3"/>
      <c r="BN275" s="13">
        <f>AVERAGE(AB275,AC275)</f>
        <v>6.5</v>
      </c>
      <c r="BO275" s="13">
        <f>RANK(BN275,BN1:BN303)</f>
        <v>125</v>
      </c>
      <c r="BP275" s="3"/>
      <c r="BQ275" s="3"/>
      <c r="BR275" s="3"/>
      <c r="BS275" s="3"/>
      <c r="BT275" s="3"/>
      <c r="BU275" s="3"/>
      <c r="BV275" s="15">
        <f>(SUM(G275,I275,K275,M275,O275,Q275,S275,U275,W275,Y275,AA275,AC275,AE275,AG275)-SUM(F275,H275,J275,L275,N275,P275,R275,T275,V275,X275,Z275,AB275,AD275,AF275))/8</f>
        <v>0.5</v>
      </c>
    </row>
    <row r="276" ht="13.65" customHeight="1">
      <c r="A276" s="3"/>
      <c r="B276" s="10">
        <v>44491</v>
      </c>
      <c r="C276" t="s" s="2">
        <v>537</v>
      </c>
      <c r="D276" t="s" s="6">
        <v>538</v>
      </c>
      <c r="E276" t="s" s="6">
        <v>7</v>
      </c>
      <c r="F276" s="13">
        <v>7</v>
      </c>
      <c r="G276" s="13">
        <v>7</v>
      </c>
      <c r="H276" s="13">
        <v>6</v>
      </c>
      <c r="I276" s="13">
        <v>6</v>
      </c>
      <c r="J276" s="3"/>
      <c r="K276" s="3"/>
      <c r="L276" s="13">
        <v>7</v>
      </c>
      <c r="M276" s="13">
        <v>7</v>
      </c>
      <c r="N276" s="3"/>
      <c r="O276" s="3"/>
      <c r="P276" s="13">
        <v>6</v>
      </c>
      <c r="Q276" s="13">
        <v>6</v>
      </c>
      <c r="R276" s="13">
        <v>6</v>
      </c>
      <c r="S276" s="13">
        <v>6</v>
      </c>
      <c r="T276" s="13">
        <v>6</v>
      </c>
      <c r="U276" s="13">
        <v>6</v>
      </c>
      <c r="V276" s="13">
        <v>6</v>
      </c>
      <c r="W276" s="13">
        <v>6</v>
      </c>
      <c r="X276" s="3"/>
      <c r="Y276" s="3"/>
      <c r="Z276" s="3"/>
      <c r="AA276" s="3"/>
      <c r="AB276" s="13">
        <v>6</v>
      </c>
      <c r="AC276" s="13">
        <v>6</v>
      </c>
      <c r="AD276" s="3"/>
      <c r="AE276" s="3"/>
      <c r="AF276" s="3"/>
      <c r="AG276" s="3"/>
      <c r="AH276" s="14">
        <f>AVERAGE(F276:AG276)</f>
        <v>6.25</v>
      </c>
      <c r="AI276" s="14">
        <v>6.16666666666667</v>
      </c>
      <c r="AJ276" s="14">
        <f>RANK(AI276,AI1:AI303)</f>
        <v>228</v>
      </c>
      <c r="AK276" s="3"/>
      <c r="AL276" s="13">
        <f>AVERAGE(F276,G276)</f>
        <v>7</v>
      </c>
      <c r="AM276" s="13">
        <f>RANK(AL276,AL1:AL303)</f>
        <v>116</v>
      </c>
      <c r="AN276" s="3"/>
      <c r="AO276" s="13">
        <f>AVERAGE(H276,I276)</f>
        <v>6</v>
      </c>
      <c r="AP276" s="13">
        <f>RANK(AO276,AO1:AO303)</f>
        <v>156</v>
      </c>
      <c r="AQ276" s="3"/>
      <c r="AR276" s="3"/>
      <c r="AS276" s="3"/>
      <c r="AT276" s="13">
        <f>AVERAGE(L276,M276)</f>
        <v>7</v>
      </c>
      <c r="AU276" s="13">
        <f>RANK(AT276,AT1:AT303)</f>
        <v>79</v>
      </c>
      <c r="AV276" s="3"/>
      <c r="AW276" s="13">
        <f>AVERAGE(P276,Q276)</f>
        <v>6</v>
      </c>
      <c r="AX276" s="13">
        <f>RANK(AW276,AW1:AW303)</f>
        <v>192</v>
      </c>
      <c r="AY276" s="3"/>
      <c r="AZ276" s="3"/>
      <c r="BA276" s="3"/>
      <c r="BB276" s="3"/>
      <c r="BC276" s="13">
        <f>AVERAGE(T276,U276)</f>
        <v>6</v>
      </c>
      <c r="BD276" s="13">
        <f>RANK(BC276,BC1:BC303)</f>
        <v>132</v>
      </c>
      <c r="BE276" s="3"/>
      <c r="BF276" s="13">
        <f>AVERAGE(V276,W276)</f>
        <v>6</v>
      </c>
      <c r="BG276" s="13">
        <f>RANK(BF276,BF1:BF303)</f>
        <v>69</v>
      </c>
      <c r="BH276" s="3"/>
      <c r="BI276" s="3"/>
      <c r="BJ276" s="3"/>
      <c r="BK276" s="3"/>
      <c r="BL276" s="3"/>
      <c r="BM276" s="3"/>
      <c r="BN276" s="13">
        <f>AVERAGE(AB276,AC276)</f>
        <v>6</v>
      </c>
      <c r="BO276" s="13">
        <f>RANK(BN276,BN1:BN303)</f>
        <v>158</v>
      </c>
      <c r="BP276" s="3"/>
      <c r="BQ276" s="3"/>
      <c r="BR276" s="3"/>
      <c r="BS276" s="3"/>
      <c r="BT276" s="3"/>
      <c r="BU276" s="3"/>
      <c r="BV276" s="15">
        <f>(SUM(G276,I276,K276,M276,O276,Q276,S276,U276,W276,Y276,AA276,AC276,AE276,AG276)-SUM(F276,H276,J276,L276,N276,P276,R276,T276,V276,X276,Z276,AB276,AD276,AF276))/8</f>
        <v>0</v>
      </c>
    </row>
    <row r="277" ht="13.65" customHeight="1">
      <c r="A277" s="3"/>
      <c r="B277" s="10">
        <v>44522</v>
      </c>
      <c r="C277" t="s" s="2">
        <v>539</v>
      </c>
      <c r="D277" t="s" s="6">
        <v>540</v>
      </c>
      <c r="E277" t="s" s="6">
        <v>12</v>
      </c>
      <c r="F277" s="13">
        <v>7</v>
      </c>
      <c r="G277" s="13">
        <v>8</v>
      </c>
      <c r="H277" s="13">
        <v>10</v>
      </c>
      <c r="I277" s="13">
        <v>10</v>
      </c>
      <c r="J277" s="3"/>
      <c r="K277" s="3"/>
      <c r="L277" s="13">
        <v>7</v>
      </c>
      <c r="M277" s="13">
        <v>8</v>
      </c>
      <c r="N277" s="3"/>
      <c r="O277" s="3"/>
      <c r="P277" s="13">
        <v>7</v>
      </c>
      <c r="Q277" s="13">
        <v>7</v>
      </c>
      <c r="R277" s="13">
        <v>9</v>
      </c>
      <c r="S277" s="13">
        <v>9</v>
      </c>
      <c r="T277" s="13">
        <v>8</v>
      </c>
      <c r="U277" s="13">
        <v>8</v>
      </c>
      <c r="V277" s="3"/>
      <c r="W277" s="3"/>
      <c r="X277" s="3"/>
      <c r="Y277" s="3"/>
      <c r="Z277" s="3"/>
      <c r="AA277" s="3"/>
      <c r="AB277" s="13">
        <v>8</v>
      </c>
      <c r="AC277" s="13">
        <v>9</v>
      </c>
      <c r="AD277" s="3"/>
      <c r="AE277" s="3"/>
      <c r="AF277" s="3"/>
      <c r="AG277" s="3"/>
      <c r="AH277" s="14">
        <f>AVERAGE(F277:AG277)</f>
        <v>8.21428571428571</v>
      </c>
      <c r="AI277" s="14">
        <v>8.1</v>
      </c>
      <c r="AJ277" s="14">
        <f>RANK(AI277,AI1:AI303)</f>
        <v>15</v>
      </c>
      <c r="AK277" s="3"/>
      <c r="AL277" s="13">
        <f>AVERAGE(F277,G277)</f>
        <v>7.5</v>
      </c>
      <c r="AM277" s="13">
        <f>RANK(AL277,AL1:AL303)</f>
        <v>81</v>
      </c>
      <c r="AN277" s="3"/>
      <c r="AO277" s="13">
        <f>AVERAGE(H277,I277)</f>
        <v>10</v>
      </c>
      <c r="AP277" s="13">
        <f>RANK(AO277,AO1:AO303)</f>
        <v>1</v>
      </c>
      <c r="AQ277" s="3"/>
      <c r="AR277" s="3"/>
      <c r="AS277" s="3"/>
      <c r="AT277" s="13">
        <f>AVERAGE(L277,M277)</f>
        <v>7.5</v>
      </c>
      <c r="AU277" s="13">
        <f>RANK(AT277,AT1:AT303)</f>
        <v>69</v>
      </c>
      <c r="AV277" s="3"/>
      <c r="AW277" s="13">
        <f>AVERAGE(P277,Q277)</f>
        <v>7</v>
      </c>
      <c r="AX277" s="13">
        <f>RANK(AW277,AW1:AW303)</f>
        <v>123</v>
      </c>
      <c r="AY277" s="3"/>
      <c r="AZ277" s="3"/>
      <c r="BA277" s="3"/>
      <c r="BB277" s="3"/>
      <c r="BC277" s="13">
        <f>AVERAGE(T277,U277)</f>
        <v>8</v>
      </c>
      <c r="BD277" s="13">
        <f>RANK(BC277,BC1:BC303)</f>
        <v>24</v>
      </c>
      <c r="BE277" s="3"/>
      <c r="BF277" s="3"/>
      <c r="BG277" s="3"/>
      <c r="BH277" s="3"/>
      <c r="BI277" s="3"/>
      <c r="BJ277" s="3"/>
      <c r="BK277" s="3"/>
      <c r="BL277" s="3"/>
      <c r="BM277" s="3"/>
      <c r="BN277" s="13">
        <f>AVERAGE(AB277,AC277)</f>
        <v>8.5</v>
      </c>
      <c r="BO277" s="13">
        <f>RANK(BN277,BN1:BN303)</f>
        <v>10</v>
      </c>
      <c r="BP277" s="3"/>
      <c r="BQ277" s="3"/>
      <c r="BR277" s="3"/>
      <c r="BS277" s="3"/>
      <c r="BT277" s="3"/>
      <c r="BU277" s="3"/>
      <c r="BV277" s="15">
        <f>(SUM(G277,I277,K277,M277,O277,Q277,S277,U277,W277,Y277,AA277,AC277,AE277,AG277)-SUM(F277,H277,J277,L277,N277,P277,R277,T277,V277,X277,Z277,AB277,AD277,AF277))/8</f>
        <v>0.375</v>
      </c>
    </row>
    <row r="278" ht="13.65" customHeight="1">
      <c r="A278" s="3"/>
      <c r="B278" s="10">
        <v>44219</v>
      </c>
      <c r="C278" t="s" s="2">
        <v>541</v>
      </c>
      <c r="D278" t="s" s="6">
        <v>542</v>
      </c>
      <c r="E278" t="s" s="6">
        <v>2</v>
      </c>
      <c r="F278" s="13">
        <v>9</v>
      </c>
      <c r="G278" s="13">
        <v>10</v>
      </c>
      <c r="H278" s="13">
        <v>10</v>
      </c>
      <c r="I278" s="13">
        <v>10</v>
      </c>
      <c r="J278" s="3"/>
      <c r="K278" s="3"/>
      <c r="L278" s="13">
        <v>6</v>
      </c>
      <c r="M278" s="13">
        <v>7</v>
      </c>
      <c r="N278" s="3"/>
      <c r="O278" s="3"/>
      <c r="P278" s="13">
        <v>8</v>
      </c>
      <c r="Q278" s="13">
        <v>9</v>
      </c>
      <c r="R278" s="13">
        <v>7</v>
      </c>
      <c r="S278" s="13">
        <v>8</v>
      </c>
      <c r="T278" s="13">
        <v>6</v>
      </c>
      <c r="U278" s="13">
        <v>6</v>
      </c>
      <c r="V278" s="13">
        <v>8</v>
      </c>
      <c r="W278" s="13">
        <v>9</v>
      </c>
      <c r="X278" s="3"/>
      <c r="Y278" s="3"/>
      <c r="Z278" s="13">
        <v>8</v>
      </c>
      <c r="AA278" s="13">
        <v>8</v>
      </c>
      <c r="AB278" s="13">
        <v>8</v>
      </c>
      <c r="AC278" s="13">
        <v>9</v>
      </c>
      <c r="AD278" s="3"/>
      <c r="AE278" s="3"/>
      <c r="AF278" s="3"/>
      <c r="AG278" s="3"/>
      <c r="AH278" s="14">
        <f>AVERAGE(F278:AG278)</f>
        <v>8.111111111111111</v>
      </c>
      <c r="AI278" s="14">
        <v>8.142857142857141</v>
      </c>
      <c r="AJ278" s="14">
        <f>RANK(AI278,AI1:AI303)</f>
        <v>13</v>
      </c>
      <c r="AK278" s="3"/>
      <c r="AL278" s="13">
        <f>AVERAGE(F278,G278)</f>
        <v>9.5</v>
      </c>
      <c r="AM278" s="13">
        <f>RANK(AL278,AL1:AL303)</f>
        <v>3</v>
      </c>
      <c r="AN278" s="3"/>
      <c r="AO278" s="13">
        <f>AVERAGE(H278,I278)</f>
        <v>10</v>
      </c>
      <c r="AP278" s="13">
        <f>RANK(AO278,AO1:AO303)</f>
        <v>1</v>
      </c>
      <c r="AQ278" s="3"/>
      <c r="AR278" s="3"/>
      <c r="AS278" s="3"/>
      <c r="AT278" s="13">
        <f>AVERAGE(L278,M278)</f>
        <v>6.5</v>
      </c>
      <c r="AU278" s="13">
        <f>RANK(AT278,AT1:AT303)</f>
        <v>121</v>
      </c>
      <c r="AV278" s="3"/>
      <c r="AW278" s="13">
        <f>AVERAGE(P278,Q278)</f>
        <v>8.5</v>
      </c>
      <c r="AX278" s="13">
        <f>RANK(AW278,AW1:AW303)</f>
        <v>18</v>
      </c>
      <c r="AY278" s="3"/>
      <c r="AZ278" s="3"/>
      <c r="BA278" s="3"/>
      <c r="BB278" s="3"/>
      <c r="BC278" s="13">
        <f>AVERAGE(T278,U278)</f>
        <v>6</v>
      </c>
      <c r="BD278" s="13">
        <f>RANK(BC278,BC1:BC303)</f>
        <v>132</v>
      </c>
      <c r="BE278" s="3"/>
      <c r="BF278" s="13">
        <f>AVERAGE(V278,W278)</f>
        <v>8.5</v>
      </c>
      <c r="BG278" s="13">
        <f>RANK(BF278,BF1:BF303)</f>
        <v>8</v>
      </c>
      <c r="BH278" s="3"/>
      <c r="BI278" s="3"/>
      <c r="BJ278" s="3"/>
      <c r="BK278" s="3"/>
      <c r="BL278" s="13">
        <f>AVERAGE(Z278,AA278)</f>
        <v>8</v>
      </c>
      <c r="BM278" s="13">
        <f>RANK(BL278,BL1:BL303)</f>
        <v>20</v>
      </c>
      <c r="BN278" s="13">
        <f>AVERAGE(AB278,AC278)</f>
        <v>8.5</v>
      </c>
      <c r="BO278" s="13">
        <f>RANK(BN278,BN1:BN303)</f>
        <v>10</v>
      </c>
      <c r="BP278" s="3"/>
      <c r="BQ278" s="3"/>
      <c r="BR278" s="3"/>
      <c r="BS278" s="3"/>
      <c r="BT278" s="3"/>
      <c r="BU278" s="3"/>
      <c r="BV278" s="15">
        <f>(SUM(G278,I278,K278,M278,O278,Q278,S278,U278,W278,Y278,AA278,AC278,AE278,AG278)-SUM(F278,H278,J278,L278,N278,P278,R278,T278,V278,X278,Z278,AB278,AD278,AF278))/8</f>
        <v>0.75</v>
      </c>
    </row>
    <row r="279" ht="13.65" customHeight="1">
      <c r="A279" s="3"/>
      <c r="B279" s="10">
        <v>44250</v>
      </c>
      <c r="C279" t="s" s="2">
        <v>543</v>
      </c>
      <c r="D279" t="s" s="6">
        <v>544</v>
      </c>
      <c r="E279" t="s" s="6">
        <v>8</v>
      </c>
      <c r="F279" s="13">
        <v>7</v>
      </c>
      <c r="G279" s="13">
        <v>8</v>
      </c>
      <c r="H279" s="13">
        <v>5</v>
      </c>
      <c r="I279" s="13">
        <v>5</v>
      </c>
      <c r="J279" s="3"/>
      <c r="K279" s="3"/>
      <c r="L279" s="13">
        <v>6</v>
      </c>
      <c r="M279" s="13">
        <v>6</v>
      </c>
      <c r="N279" s="3"/>
      <c r="O279" s="3"/>
      <c r="P279" s="13">
        <v>7</v>
      </c>
      <c r="Q279" s="13">
        <v>7</v>
      </c>
      <c r="R279" s="13">
        <v>5</v>
      </c>
      <c r="S279" s="13">
        <v>6</v>
      </c>
      <c r="T279" s="13">
        <v>7</v>
      </c>
      <c r="U279" s="13">
        <v>8</v>
      </c>
      <c r="V279" s="13">
        <v>3</v>
      </c>
      <c r="W279" s="13">
        <v>3</v>
      </c>
      <c r="X279" s="3"/>
      <c r="Y279" s="3"/>
      <c r="Z279" s="13">
        <v>7</v>
      </c>
      <c r="AA279" s="13">
        <v>7</v>
      </c>
      <c r="AB279" s="13">
        <v>6</v>
      </c>
      <c r="AC279" s="13">
        <v>6</v>
      </c>
      <c r="AD279" s="3"/>
      <c r="AE279" s="3"/>
      <c r="AF279" s="3"/>
      <c r="AG279" s="3"/>
      <c r="AH279" s="14">
        <f>AVERAGE(F279:AG279)</f>
        <v>6.05555555555556</v>
      </c>
      <c r="AI279" s="14">
        <v>6.28571428571429</v>
      </c>
      <c r="AJ279" s="14">
        <f>RANK(AI279,AI1:AI303)</f>
        <v>214</v>
      </c>
      <c r="AK279" s="3"/>
      <c r="AL279" s="13">
        <f>AVERAGE(F279,G279)</f>
        <v>7.5</v>
      </c>
      <c r="AM279" s="13">
        <f>RANK(AL279,AL1:AL303)</f>
        <v>81</v>
      </c>
      <c r="AN279" s="3"/>
      <c r="AO279" s="13">
        <f>AVERAGE(H279,I279)</f>
        <v>5</v>
      </c>
      <c r="AP279" s="13">
        <f>RANK(AO279,AO1:AO303)</f>
        <v>218</v>
      </c>
      <c r="AQ279" s="3"/>
      <c r="AR279" s="3"/>
      <c r="AS279" s="3"/>
      <c r="AT279" s="13">
        <f>AVERAGE(L279,M279)</f>
        <v>6</v>
      </c>
      <c r="AU279" s="13">
        <f>RANK(AT279,AT1:AT303)</f>
        <v>134</v>
      </c>
      <c r="AV279" s="3"/>
      <c r="AW279" s="13">
        <f>AVERAGE(P279,Q279)</f>
        <v>7</v>
      </c>
      <c r="AX279" s="13">
        <f>RANK(AW279,AW1:AW303)</f>
        <v>123</v>
      </c>
      <c r="AY279" s="3"/>
      <c r="AZ279" s="3"/>
      <c r="BA279" s="3"/>
      <c r="BB279" s="3"/>
      <c r="BC279" s="13">
        <f>AVERAGE(T279,U279)</f>
        <v>7.5</v>
      </c>
      <c r="BD279" s="13">
        <f>RANK(BC279,BC1:BC303)</f>
        <v>47</v>
      </c>
      <c r="BE279" s="3"/>
      <c r="BF279" s="13">
        <f>AVERAGE(V279,W279)</f>
        <v>3</v>
      </c>
      <c r="BG279" s="13">
        <f>RANK(BF279,BF1:BF303)</f>
        <v>115</v>
      </c>
      <c r="BH279" s="3"/>
      <c r="BI279" s="3"/>
      <c r="BJ279" s="3"/>
      <c r="BK279" s="3"/>
      <c r="BL279" s="13">
        <f>AVERAGE(Z279,AA279)</f>
        <v>7</v>
      </c>
      <c r="BM279" s="13">
        <f>RANK(BL279,BL1:BL303)</f>
        <v>49</v>
      </c>
      <c r="BN279" s="13">
        <f>AVERAGE(AB279,AC279)</f>
        <v>6</v>
      </c>
      <c r="BO279" s="13">
        <f>RANK(BN279,BN1:BN303)</f>
        <v>158</v>
      </c>
      <c r="BP279" s="3"/>
      <c r="BQ279" s="3"/>
      <c r="BR279" s="3"/>
      <c r="BS279" s="3"/>
      <c r="BT279" s="3"/>
      <c r="BU279" s="3"/>
      <c r="BV279" s="15">
        <f>(SUM(G279,I279,K279,M279,O279,Q279,S279,U279,W279,Y279,AA279,AC279,AE279,AG279)-SUM(F279,H279,J279,L279,N279,P279,R279,T279,V279,X279,Z279,AB279,AD279,AF279))/8</f>
        <v>0.375</v>
      </c>
    </row>
    <row r="280" ht="13.65" customHeight="1">
      <c r="A280" s="3"/>
      <c r="B280" s="10">
        <v>44278</v>
      </c>
      <c r="C280" t="s" s="2">
        <v>545</v>
      </c>
      <c r="D280" t="s" s="6">
        <v>546</v>
      </c>
      <c r="E280" t="s" s="6">
        <v>9</v>
      </c>
      <c r="F280" s="13">
        <v>7</v>
      </c>
      <c r="G280" s="13">
        <v>7</v>
      </c>
      <c r="H280" s="13">
        <v>4</v>
      </c>
      <c r="I280" s="13">
        <v>5</v>
      </c>
      <c r="J280" s="3"/>
      <c r="K280" s="3"/>
      <c r="L280" s="13">
        <v>4</v>
      </c>
      <c r="M280" s="13">
        <v>5</v>
      </c>
      <c r="N280" s="3"/>
      <c r="O280" s="3"/>
      <c r="P280" s="13">
        <v>8</v>
      </c>
      <c r="Q280" s="13">
        <v>8</v>
      </c>
      <c r="R280" s="13">
        <v>5</v>
      </c>
      <c r="S280" s="13">
        <v>5</v>
      </c>
      <c r="T280" s="13">
        <v>6</v>
      </c>
      <c r="U280" s="13">
        <v>6</v>
      </c>
      <c r="V280" s="13">
        <v>8</v>
      </c>
      <c r="W280" s="13">
        <v>8</v>
      </c>
      <c r="X280" s="3"/>
      <c r="Y280" s="3"/>
      <c r="Z280" s="3"/>
      <c r="AA280" s="3"/>
      <c r="AB280" s="13">
        <v>7</v>
      </c>
      <c r="AC280" s="13">
        <v>7</v>
      </c>
      <c r="AD280" s="3"/>
      <c r="AE280" s="3"/>
      <c r="AF280" s="3"/>
      <c r="AG280" s="3"/>
      <c r="AH280" s="14">
        <f>AVERAGE(F280:AG280)</f>
        <v>6.25</v>
      </c>
      <c r="AI280" s="14">
        <v>6.25</v>
      </c>
      <c r="AJ280" s="14">
        <f>RANK(AI280,AI1:AI303)</f>
        <v>215</v>
      </c>
      <c r="AK280" s="3"/>
      <c r="AL280" s="13">
        <f>AVERAGE(F280,G280)</f>
        <v>7</v>
      </c>
      <c r="AM280" s="13">
        <f>RANK(AL280,AL1:AL303)</f>
        <v>116</v>
      </c>
      <c r="AN280" s="3"/>
      <c r="AO280" s="13">
        <f>AVERAGE(H280,I280)</f>
        <v>4.5</v>
      </c>
      <c r="AP280" s="13">
        <f>RANK(AO280,AO1:AO303)</f>
        <v>239</v>
      </c>
      <c r="AQ280" s="3"/>
      <c r="AR280" s="3"/>
      <c r="AS280" s="3"/>
      <c r="AT280" s="13">
        <f>AVERAGE(L280,M280)</f>
        <v>4.5</v>
      </c>
      <c r="AU280" s="13">
        <f>RANK(AT280,AT1:AT303)</f>
        <v>206</v>
      </c>
      <c r="AV280" s="3"/>
      <c r="AW280" s="13">
        <f>AVERAGE(P280,Q280)</f>
        <v>8</v>
      </c>
      <c r="AX280" s="13">
        <f>RANK(AW280,AW1:AW303)</f>
        <v>32</v>
      </c>
      <c r="AY280" s="3"/>
      <c r="AZ280" s="3"/>
      <c r="BA280" s="3"/>
      <c r="BB280" s="3"/>
      <c r="BC280" s="13">
        <f>AVERAGE(T280,U280)</f>
        <v>6</v>
      </c>
      <c r="BD280" s="13">
        <f>RANK(BC280,BC1:BC303)</f>
        <v>132</v>
      </c>
      <c r="BE280" s="3"/>
      <c r="BF280" s="13">
        <f>AVERAGE(V280,W280)</f>
        <v>8</v>
      </c>
      <c r="BG280" s="13">
        <f>RANK(BF280,BF1:BF303)</f>
        <v>18</v>
      </c>
      <c r="BH280" s="3"/>
      <c r="BI280" s="3"/>
      <c r="BJ280" s="3"/>
      <c r="BK280" s="3"/>
      <c r="BL280" s="3"/>
      <c r="BM280" s="3"/>
      <c r="BN280" s="13">
        <f>AVERAGE(AB280,AC280)</f>
        <v>7</v>
      </c>
      <c r="BO280" s="13">
        <f>RANK(BN280,BN1:BN303)</f>
        <v>87</v>
      </c>
      <c r="BP280" s="3"/>
      <c r="BQ280" s="3"/>
      <c r="BR280" s="3"/>
      <c r="BS280" s="3"/>
      <c r="BT280" s="3"/>
      <c r="BU280" s="3"/>
      <c r="BV280" s="15">
        <f>(SUM(G280,I280,K280,M280,O280,Q280,S280,U280,W280,Y280,AA280,AC280,AE280,AG280)-SUM(F280,H280,J280,L280,N280,P280,R280,T280,V280,X280,Z280,AB280,AD280,AF280))/8</f>
        <v>0.25</v>
      </c>
    </row>
    <row r="281" ht="13.65" customHeight="1">
      <c r="A281" s="3"/>
      <c r="B281" s="10">
        <v>44309</v>
      </c>
      <c r="C281" t="s" s="2">
        <v>547</v>
      </c>
      <c r="D281" t="s" s="6">
        <v>548</v>
      </c>
      <c r="E281" t="s" s="6">
        <v>11</v>
      </c>
      <c r="F281" s="13">
        <v>8</v>
      </c>
      <c r="G281" s="13">
        <v>8</v>
      </c>
      <c r="H281" s="13">
        <v>6</v>
      </c>
      <c r="I281" s="13">
        <v>6</v>
      </c>
      <c r="J281" s="3"/>
      <c r="K281" s="3"/>
      <c r="L281" s="13">
        <v>8</v>
      </c>
      <c r="M281" s="13">
        <v>8</v>
      </c>
      <c r="N281" s="3"/>
      <c r="O281" s="3"/>
      <c r="P281" s="13">
        <v>9</v>
      </c>
      <c r="Q281" s="13">
        <v>9</v>
      </c>
      <c r="R281" s="13">
        <v>5</v>
      </c>
      <c r="S281" s="13">
        <v>5</v>
      </c>
      <c r="T281" s="13">
        <v>4</v>
      </c>
      <c r="U281" s="13">
        <v>4</v>
      </c>
      <c r="V281" s="13">
        <v>8</v>
      </c>
      <c r="W281" s="13">
        <v>8</v>
      </c>
      <c r="X281" s="13">
        <v>7</v>
      </c>
      <c r="Y281" s="13">
        <v>7</v>
      </c>
      <c r="Z281" s="13">
        <v>7</v>
      </c>
      <c r="AA281" s="13">
        <v>7</v>
      </c>
      <c r="AB281" s="13">
        <v>6</v>
      </c>
      <c r="AC281" s="13">
        <v>6</v>
      </c>
      <c r="AD281" s="3"/>
      <c r="AE281" s="3"/>
      <c r="AF281" s="3"/>
      <c r="AG281" s="3"/>
      <c r="AH281" s="14">
        <f>AVERAGE(F281:AG281)</f>
        <v>6.8</v>
      </c>
      <c r="AI281" s="14">
        <v>6.875</v>
      </c>
      <c r="AJ281" s="14">
        <f>RANK(AI281,AI1:AI303)</f>
        <v>142</v>
      </c>
      <c r="AK281" s="3"/>
      <c r="AL281" s="13">
        <f>AVERAGE(F281,G281)</f>
        <v>8</v>
      </c>
      <c r="AM281" s="13">
        <f>RANK(AL281,AL1:AL303)</f>
        <v>34</v>
      </c>
      <c r="AN281" s="3"/>
      <c r="AO281" s="13">
        <f>AVERAGE(H281,I281)</f>
        <v>6</v>
      </c>
      <c r="AP281" s="13">
        <f>RANK(AO281,AO1:AO303)</f>
        <v>156</v>
      </c>
      <c r="AQ281" s="3"/>
      <c r="AR281" s="3"/>
      <c r="AS281" s="3"/>
      <c r="AT281" s="13">
        <f>AVERAGE(L281,M281)</f>
        <v>8</v>
      </c>
      <c r="AU281" s="13">
        <f>RANK(AT281,AT1:AT303)</f>
        <v>22</v>
      </c>
      <c r="AV281" s="3"/>
      <c r="AW281" s="13">
        <f>AVERAGE(P281,Q281)</f>
        <v>9</v>
      </c>
      <c r="AX281" s="13">
        <f>RANK(AW281,AW1:AW303)</f>
        <v>2</v>
      </c>
      <c r="AY281" s="3"/>
      <c r="AZ281" s="3"/>
      <c r="BA281" s="3"/>
      <c r="BB281" s="3"/>
      <c r="BC281" s="13">
        <f>AVERAGE(T281,U281)</f>
        <v>4</v>
      </c>
      <c r="BD281" s="13">
        <f>RANK(BC281,BC1:BC303)</f>
        <v>259</v>
      </c>
      <c r="BE281" s="3"/>
      <c r="BF281" s="13">
        <f>AVERAGE(V281,W281)</f>
        <v>8</v>
      </c>
      <c r="BG281" s="13">
        <f>RANK(BF281,BF1:BF303)</f>
        <v>18</v>
      </c>
      <c r="BH281" s="3"/>
      <c r="BI281" s="3"/>
      <c r="BJ281" s="3"/>
      <c r="BK281" s="3"/>
      <c r="BL281" s="3"/>
      <c r="BM281" s="3"/>
      <c r="BN281" s="13">
        <f>AVERAGE(AB281,AC281)</f>
        <v>6</v>
      </c>
      <c r="BO281" s="13">
        <f>RANK(BN281,BN1:BN303)</f>
        <v>158</v>
      </c>
      <c r="BP281" s="3"/>
      <c r="BQ281" s="3"/>
      <c r="BR281" s="3"/>
      <c r="BS281" s="3"/>
      <c r="BT281" s="3"/>
      <c r="BU281" s="3"/>
      <c r="BV281" s="4"/>
    </row>
    <row r="282" ht="13.65" customHeight="1">
      <c r="A282" s="3"/>
      <c r="B282" s="10">
        <v>44339</v>
      </c>
      <c r="C282" t="s" s="2">
        <v>549</v>
      </c>
      <c r="D282" t="s" s="6">
        <v>550</v>
      </c>
      <c r="E282" t="s" s="6">
        <v>6</v>
      </c>
      <c r="F282" s="13">
        <v>7</v>
      </c>
      <c r="G282" s="13">
        <v>7</v>
      </c>
      <c r="H282" s="13">
        <v>7</v>
      </c>
      <c r="I282" s="13">
        <v>7</v>
      </c>
      <c r="J282" s="3"/>
      <c r="K282" s="3"/>
      <c r="L282" s="3"/>
      <c r="M282" s="3"/>
      <c r="N282" s="3"/>
      <c r="O282" s="3"/>
      <c r="P282" s="13">
        <v>7</v>
      </c>
      <c r="Q282" s="13">
        <v>7</v>
      </c>
      <c r="R282" s="13">
        <v>5</v>
      </c>
      <c r="S282" s="13">
        <v>6</v>
      </c>
      <c r="T282" s="13">
        <v>6</v>
      </c>
      <c r="U282" s="13">
        <v>7</v>
      </c>
      <c r="V282" s="13">
        <v>8</v>
      </c>
      <c r="W282" s="13">
        <v>8</v>
      </c>
      <c r="X282" s="13">
        <v>5</v>
      </c>
      <c r="Y282" s="13">
        <v>5</v>
      </c>
      <c r="Z282" s="3"/>
      <c r="AA282" s="3"/>
      <c r="AB282" s="13">
        <v>7</v>
      </c>
      <c r="AC282" s="13">
        <v>7</v>
      </c>
      <c r="AD282" s="3"/>
      <c r="AE282" s="3"/>
      <c r="AF282" s="3"/>
      <c r="AG282" s="3"/>
      <c r="AH282" s="14">
        <f>AVERAGE(F282:AG282)</f>
        <v>6.625</v>
      </c>
      <c r="AI282" s="14">
        <v>6.66666666666667</v>
      </c>
      <c r="AJ282" s="14">
        <f>RANK(AI282,AI1:AI303)</f>
        <v>165</v>
      </c>
      <c r="AK282" s="3"/>
      <c r="AL282" s="13">
        <f>AVERAGE(F282,G282)</f>
        <v>7</v>
      </c>
      <c r="AM282" s="13">
        <f>RANK(AL282,AL1:AL303)</f>
        <v>116</v>
      </c>
      <c r="AN282" s="3"/>
      <c r="AO282" s="13">
        <f>AVERAGE(H282,I282)</f>
        <v>7</v>
      </c>
      <c r="AP282" s="13">
        <f>RANK(AO282,AO1:AO303)</f>
        <v>76</v>
      </c>
      <c r="AQ282" s="3"/>
      <c r="AR282" s="3"/>
      <c r="AS282" s="3"/>
      <c r="AT282" s="3"/>
      <c r="AU282" s="3"/>
      <c r="AV282" s="3"/>
      <c r="AW282" s="13">
        <f>AVERAGE(P282,Q282)</f>
        <v>7</v>
      </c>
      <c r="AX282" s="13">
        <f>RANK(AW282,AW1:AW303)</f>
        <v>123</v>
      </c>
      <c r="AY282" s="3"/>
      <c r="AZ282" s="3"/>
      <c r="BA282" s="3"/>
      <c r="BB282" s="3"/>
      <c r="BC282" s="13">
        <f>AVERAGE(T282,U282)</f>
        <v>6.5</v>
      </c>
      <c r="BD282" s="13">
        <f>RANK(BC282,BC1:BC303)</f>
        <v>106</v>
      </c>
      <c r="BE282" s="3"/>
      <c r="BF282" s="13">
        <f>AVERAGE(V282,W282)</f>
        <v>8</v>
      </c>
      <c r="BG282" s="13">
        <f>RANK(BF282,BF1:BF303)</f>
        <v>18</v>
      </c>
      <c r="BH282" s="3"/>
      <c r="BI282" s="3"/>
      <c r="BJ282" s="3"/>
      <c r="BK282" s="3"/>
      <c r="BL282" s="3"/>
      <c r="BM282" s="3"/>
      <c r="BN282" s="13">
        <f>AVERAGE(AB282,AC282)</f>
        <v>7</v>
      </c>
      <c r="BO282" s="13">
        <f>RANK(BN282,BN1:BN303)</f>
        <v>87</v>
      </c>
      <c r="BP282" s="3"/>
      <c r="BQ282" s="3"/>
      <c r="BR282" s="3"/>
      <c r="BS282" s="3"/>
      <c r="BT282" s="3"/>
      <c r="BU282" s="3"/>
      <c r="BV282" s="4"/>
    </row>
    <row r="283" ht="13.65" customHeight="1">
      <c r="A283" s="3"/>
      <c r="B283" s="10">
        <v>44370</v>
      </c>
      <c r="C283" t="s" s="2">
        <v>551</v>
      </c>
      <c r="D283" t="s" s="6">
        <v>552</v>
      </c>
      <c r="E283" t="s" s="6">
        <v>5</v>
      </c>
      <c r="F283" s="13">
        <v>7</v>
      </c>
      <c r="G283" s="13">
        <v>8</v>
      </c>
      <c r="H283" s="13">
        <v>9</v>
      </c>
      <c r="I283" s="13">
        <v>9</v>
      </c>
      <c r="J283" s="3"/>
      <c r="K283" s="3"/>
      <c r="L283" s="13">
        <v>9</v>
      </c>
      <c r="M283" s="13">
        <v>9</v>
      </c>
      <c r="N283" s="3"/>
      <c r="O283" s="3"/>
      <c r="P283" s="13">
        <v>9</v>
      </c>
      <c r="Q283" s="13">
        <v>9</v>
      </c>
      <c r="R283" s="13">
        <v>5</v>
      </c>
      <c r="S283" s="13">
        <v>7</v>
      </c>
      <c r="T283" s="13">
        <v>7</v>
      </c>
      <c r="U283" s="13">
        <v>9</v>
      </c>
      <c r="V283" s="13">
        <v>7</v>
      </c>
      <c r="W283" s="13">
        <v>7</v>
      </c>
      <c r="X283" s="13">
        <v>9</v>
      </c>
      <c r="Y283" s="13">
        <v>9</v>
      </c>
      <c r="Z283" s="3"/>
      <c r="AA283" s="3"/>
      <c r="AB283" s="13">
        <v>8</v>
      </c>
      <c r="AC283" s="13">
        <v>9</v>
      </c>
      <c r="AD283" s="3"/>
      <c r="AE283" s="3"/>
      <c r="AF283" s="3"/>
      <c r="AG283" s="3"/>
      <c r="AH283" s="14">
        <f>AVERAGE(F283:AG283)</f>
        <v>8.111111111111111</v>
      </c>
      <c r="AI283" s="14">
        <v>8.28571428571429</v>
      </c>
      <c r="AJ283" s="14">
        <f>RANK(AI283,AI1:AI303)</f>
        <v>7</v>
      </c>
      <c r="AK283" s="3"/>
      <c r="AL283" s="13">
        <f>AVERAGE(F283,G283)</f>
        <v>7.5</v>
      </c>
      <c r="AM283" s="13">
        <f>RANK(AL283,AL1:AL303)</f>
        <v>81</v>
      </c>
      <c r="AN283" s="3"/>
      <c r="AO283" s="13">
        <f>AVERAGE(H283,I283)</f>
        <v>9</v>
      </c>
      <c r="AP283" s="13">
        <f>RANK(AO283,AO1:AO303)</f>
        <v>4</v>
      </c>
      <c r="AQ283" s="3"/>
      <c r="AR283" s="3"/>
      <c r="AS283" s="3"/>
      <c r="AT283" s="3"/>
      <c r="AU283" s="3"/>
      <c r="AV283" s="3"/>
      <c r="AW283" s="13">
        <f>AVERAGE(P283,Q283)</f>
        <v>9</v>
      </c>
      <c r="AX283" s="13">
        <f>RANK(AW283,AW1:AW303)</f>
        <v>2</v>
      </c>
      <c r="AY283" s="3"/>
      <c r="AZ283" s="3"/>
      <c r="BA283" s="3"/>
      <c r="BB283" s="3"/>
      <c r="BC283" s="13">
        <f>AVERAGE(T283,U283)</f>
        <v>8</v>
      </c>
      <c r="BD283" s="13">
        <f>RANK(BC283,BC1:BC303)</f>
        <v>24</v>
      </c>
      <c r="BE283" s="3"/>
      <c r="BF283" s="13">
        <f>AVERAGE(V283,W283)</f>
        <v>7</v>
      </c>
      <c r="BG283" s="13">
        <f>RANK(BF283,BF1:BF303)</f>
        <v>45</v>
      </c>
      <c r="BH283" s="3"/>
      <c r="BI283" s="3"/>
      <c r="BJ283" s="3"/>
      <c r="BK283" s="3"/>
      <c r="BL283" s="3"/>
      <c r="BM283" s="3"/>
      <c r="BN283" s="13">
        <f>AVERAGE(AB283,AC283)</f>
        <v>8.5</v>
      </c>
      <c r="BO283" s="13">
        <f>RANK(BN283,BN1:BN303)</f>
        <v>10</v>
      </c>
      <c r="BP283" s="3"/>
      <c r="BQ283" s="3"/>
      <c r="BR283" s="3"/>
      <c r="BS283" s="3"/>
      <c r="BT283" s="3"/>
      <c r="BU283" s="3"/>
      <c r="BV283" s="4"/>
    </row>
    <row r="284" ht="13.65" customHeight="1">
      <c r="A284" s="3"/>
      <c r="B284" s="10">
        <v>44400</v>
      </c>
      <c r="C284" t="s" s="2">
        <v>553</v>
      </c>
      <c r="D284" t="s" s="6">
        <v>554</v>
      </c>
      <c r="E284" t="s" s="6">
        <v>3</v>
      </c>
      <c r="F284" s="13">
        <v>7</v>
      </c>
      <c r="G284" s="13">
        <v>8</v>
      </c>
      <c r="H284" s="13">
        <v>6</v>
      </c>
      <c r="I284" s="13">
        <v>7</v>
      </c>
      <c r="J284" s="3"/>
      <c r="K284" s="3"/>
      <c r="L284" s="13">
        <v>6</v>
      </c>
      <c r="M284" s="13">
        <v>6</v>
      </c>
      <c r="N284" s="3"/>
      <c r="O284" s="3"/>
      <c r="P284" s="13">
        <v>7</v>
      </c>
      <c r="Q284" s="13">
        <v>8</v>
      </c>
      <c r="R284" s="3"/>
      <c r="S284" s="3"/>
      <c r="T284" s="13">
        <v>6</v>
      </c>
      <c r="U284" s="13">
        <v>7</v>
      </c>
      <c r="V284" s="13">
        <v>5</v>
      </c>
      <c r="W284" s="13">
        <v>5</v>
      </c>
      <c r="X284" s="3"/>
      <c r="Y284" s="3"/>
      <c r="Z284" s="3"/>
      <c r="AA284" s="3"/>
      <c r="AB284" s="13">
        <v>6</v>
      </c>
      <c r="AC284" s="13">
        <v>6</v>
      </c>
      <c r="AD284" s="3"/>
      <c r="AE284" s="3"/>
      <c r="AF284" s="3"/>
      <c r="AG284" s="3"/>
      <c r="AH284" s="14">
        <f>AVERAGE(F284:AG284)</f>
        <v>6.42857142857143</v>
      </c>
      <c r="AI284" s="14">
        <v>6.5</v>
      </c>
      <c r="AJ284" s="14">
        <f>RANK(AI284,AI1:AI303)</f>
        <v>182</v>
      </c>
      <c r="AK284" s="3"/>
      <c r="AL284" s="13">
        <f>AVERAGE(F284,G284)</f>
        <v>7.5</v>
      </c>
      <c r="AM284" s="13">
        <f>RANK(AL284,AL1:AL303)</f>
        <v>81</v>
      </c>
      <c r="AN284" s="3"/>
      <c r="AO284" s="13">
        <f>AVERAGE(H284,I284)</f>
        <v>6.5</v>
      </c>
      <c r="AP284" s="13">
        <f>RANK(AO284,AO1:AO303)</f>
        <v>137</v>
      </c>
      <c r="AQ284" s="3"/>
      <c r="AR284" s="3"/>
      <c r="AS284" s="3"/>
      <c r="AT284" s="3"/>
      <c r="AU284" s="3"/>
      <c r="AV284" s="3"/>
      <c r="AW284" s="13">
        <f>AVERAGE(P284,Q284)</f>
        <v>7.5</v>
      </c>
      <c r="AX284" s="13">
        <f>RANK(AW284,AW1:AW303)</f>
        <v>95</v>
      </c>
      <c r="AY284" s="3"/>
      <c r="AZ284" s="3"/>
      <c r="BA284" s="3"/>
      <c r="BB284" s="3"/>
      <c r="BC284" s="13">
        <f>AVERAGE(T284,U284)</f>
        <v>6.5</v>
      </c>
      <c r="BD284" s="13">
        <f>RANK(BC284,BC1:BC303)</f>
        <v>106</v>
      </c>
      <c r="BE284" s="3"/>
      <c r="BF284" s="13">
        <f>AVERAGE(V284,W284)</f>
        <v>5</v>
      </c>
      <c r="BG284" s="13">
        <f>RANK(BF284,BF1:BF303)</f>
        <v>94</v>
      </c>
      <c r="BH284" s="3"/>
      <c r="BI284" s="3"/>
      <c r="BJ284" s="3"/>
      <c r="BK284" s="3"/>
      <c r="BL284" s="3"/>
      <c r="BM284" s="3"/>
      <c r="BN284" s="13">
        <f>AVERAGE(AB284,AC284)</f>
        <v>6</v>
      </c>
      <c r="BO284" s="13">
        <f>RANK(BN284,BN1:BN303)</f>
        <v>158</v>
      </c>
      <c r="BP284" s="3"/>
      <c r="BQ284" s="3"/>
      <c r="BR284" s="3"/>
      <c r="BS284" s="3"/>
      <c r="BT284" s="3"/>
      <c r="BU284" s="3"/>
      <c r="BV284" s="4"/>
    </row>
    <row r="285" ht="13.65" customHeight="1">
      <c r="A285" s="3"/>
      <c r="B285" s="10">
        <v>44431</v>
      </c>
      <c r="C285" t="s" s="2">
        <v>555</v>
      </c>
      <c r="D285" t="s" s="6">
        <v>556</v>
      </c>
      <c r="E285" t="s" s="6">
        <v>7</v>
      </c>
      <c r="F285" s="13">
        <v>8</v>
      </c>
      <c r="G285" s="13">
        <v>8</v>
      </c>
      <c r="H285" s="13">
        <v>7</v>
      </c>
      <c r="I285" s="13">
        <v>7</v>
      </c>
      <c r="J285" s="3"/>
      <c r="K285" s="3"/>
      <c r="L285" s="13">
        <v>6</v>
      </c>
      <c r="M285" s="13">
        <v>6</v>
      </c>
      <c r="N285" s="3"/>
      <c r="O285" s="3"/>
      <c r="P285" s="13">
        <v>7</v>
      </c>
      <c r="Q285" s="13">
        <v>7</v>
      </c>
      <c r="R285" s="13">
        <v>7</v>
      </c>
      <c r="S285" s="13">
        <v>8</v>
      </c>
      <c r="T285" s="13">
        <v>5</v>
      </c>
      <c r="U285" s="13">
        <v>6</v>
      </c>
      <c r="V285" s="13">
        <v>7</v>
      </c>
      <c r="W285" s="13">
        <v>7</v>
      </c>
      <c r="X285" s="3"/>
      <c r="Y285" s="3"/>
      <c r="Z285" s="3"/>
      <c r="AA285" s="3"/>
      <c r="AB285" s="13">
        <v>7</v>
      </c>
      <c r="AC285" s="13">
        <v>7</v>
      </c>
      <c r="AD285" s="3"/>
      <c r="AE285" s="3"/>
      <c r="AF285" s="3"/>
      <c r="AG285" s="3"/>
      <c r="AH285" s="14">
        <f>AVERAGE(F285:AG285)</f>
        <v>6.875</v>
      </c>
      <c r="AI285" s="14">
        <v>6.91666666666667</v>
      </c>
      <c r="AJ285" s="14">
        <f>RANK(AI285,AI1:AI303)</f>
        <v>138</v>
      </c>
      <c r="AK285" s="3"/>
      <c r="AL285" s="13">
        <f>AVERAGE(F285,G285)</f>
        <v>8</v>
      </c>
      <c r="AM285" s="13">
        <f>RANK(AL285,AL1:AL303)</f>
        <v>34</v>
      </c>
      <c r="AN285" s="3"/>
      <c r="AO285" s="13">
        <f>AVERAGE(H285,I285)</f>
        <v>7</v>
      </c>
      <c r="AP285" s="13">
        <f>RANK(AO285,AO1:AO303)</f>
        <v>76</v>
      </c>
      <c r="AQ285" s="3"/>
      <c r="AR285" s="3"/>
      <c r="AS285" s="3"/>
      <c r="AT285" s="3"/>
      <c r="AU285" s="3"/>
      <c r="AV285" s="3"/>
      <c r="AW285" s="13">
        <f>AVERAGE(P285,Q285)</f>
        <v>7</v>
      </c>
      <c r="AX285" s="13">
        <f>RANK(AW285,AW1:AW303)</f>
        <v>123</v>
      </c>
      <c r="AY285" s="3"/>
      <c r="AZ285" s="3"/>
      <c r="BA285" s="3"/>
      <c r="BB285" s="3"/>
      <c r="BC285" s="13">
        <f>AVERAGE(T285,U285)</f>
        <v>5.5</v>
      </c>
      <c r="BD285" s="13">
        <f>RANK(BC285,BC1:BC303)</f>
        <v>184</v>
      </c>
      <c r="BE285" s="3"/>
      <c r="BF285" s="13">
        <f>AVERAGE(V285,W285)</f>
        <v>7</v>
      </c>
      <c r="BG285" s="13">
        <f>RANK(BF285,BF1:BF303)</f>
        <v>45</v>
      </c>
      <c r="BH285" s="3"/>
      <c r="BI285" s="3"/>
      <c r="BJ285" s="3"/>
      <c r="BK285" s="3"/>
      <c r="BL285" s="3"/>
      <c r="BM285" s="3"/>
      <c r="BN285" s="13">
        <f>AVERAGE(AB285,AC285)</f>
        <v>7</v>
      </c>
      <c r="BO285" s="13">
        <f>RANK(BN285,BN1:BN303)</f>
        <v>87</v>
      </c>
      <c r="BP285" s="3"/>
      <c r="BQ285" s="3"/>
      <c r="BR285" s="3"/>
      <c r="BS285" s="3"/>
      <c r="BT285" s="3"/>
      <c r="BU285" s="3"/>
      <c r="BV285" s="4"/>
    </row>
    <row r="286" ht="13.65" customHeight="1">
      <c r="A286" s="3"/>
      <c r="B286" s="10">
        <v>45192</v>
      </c>
      <c r="C286" t="s" s="2">
        <v>557</v>
      </c>
      <c r="D286" t="s" s="6">
        <v>558</v>
      </c>
      <c r="E286" t="s" s="6">
        <v>12</v>
      </c>
      <c r="F286" s="13">
        <v>7</v>
      </c>
      <c r="G286" s="13">
        <v>8</v>
      </c>
      <c r="H286" s="13">
        <v>6</v>
      </c>
      <c r="I286" s="13">
        <v>6</v>
      </c>
      <c r="J286" s="3"/>
      <c r="K286" s="3"/>
      <c r="L286" s="13">
        <v>6</v>
      </c>
      <c r="M286" s="13">
        <v>7</v>
      </c>
      <c r="N286" s="3"/>
      <c r="O286" s="3"/>
      <c r="P286" s="13">
        <v>10</v>
      </c>
      <c r="Q286" s="13">
        <v>10</v>
      </c>
      <c r="R286" s="13">
        <v>8</v>
      </c>
      <c r="S286" s="13">
        <v>8</v>
      </c>
      <c r="T286" s="13">
        <v>7</v>
      </c>
      <c r="U286" s="13">
        <v>7</v>
      </c>
      <c r="V286" s="13">
        <v>8</v>
      </c>
      <c r="W286" s="13">
        <v>9</v>
      </c>
      <c r="X286" s="3"/>
      <c r="Y286" s="3"/>
      <c r="Z286" s="3"/>
      <c r="AA286" s="3"/>
      <c r="AB286" s="13">
        <v>8</v>
      </c>
      <c r="AC286" s="13">
        <v>9</v>
      </c>
      <c r="AD286" s="3"/>
      <c r="AE286" s="3"/>
      <c r="AF286" s="3"/>
      <c r="AG286" s="3"/>
      <c r="AH286" s="14">
        <f>AVERAGE(F286:AG286)</f>
        <v>7.75</v>
      </c>
      <c r="AI286" s="14">
        <v>7.66666666666667</v>
      </c>
      <c r="AJ286" s="14">
        <f>RANK(AI286,AI1:AI303)</f>
        <v>45</v>
      </c>
      <c r="AK286" s="3"/>
      <c r="AL286" s="13">
        <f>AVERAGE(F286,G286)</f>
        <v>7.5</v>
      </c>
      <c r="AM286" s="13">
        <f>RANK(AL286,AL1:AL303)</f>
        <v>81</v>
      </c>
      <c r="AN286" s="3"/>
      <c r="AO286" s="13">
        <f>AVERAGE(H286,I286)</f>
        <v>6</v>
      </c>
      <c r="AP286" s="13">
        <f>RANK(AO286,AO1:AO303)</f>
        <v>156</v>
      </c>
      <c r="AQ286" s="3"/>
      <c r="AR286" s="3"/>
      <c r="AS286" s="3"/>
      <c r="AT286" s="3"/>
      <c r="AU286" s="3"/>
      <c r="AV286" s="3"/>
      <c r="AW286" s="13">
        <f>AVERAGE(P286,Q286)</f>
        <v>10</v>
      </c>
      <c r="AX286" s="13">
        <f>RANK(AW286,AW1:AW303)</f>
        <v>1</v>
      </c>
      <c r="AY286" s="3"/>
      <c r="AZ286" s="3"/>
      <c r="BA286" s="3"/>
      <c r="BB286" s="3"/>
      <c r="BC286" s="13">
        <f>AVERAGE(T286,U286)</f>
        <v>7</v>
      </c>
      <c r="BD286" s="13">
        <f>RANK(BC286,BC1:BC303)</f>
        <v>65</v>
      </c>
      <c r="BE286" s="3"/>
      <c r="BF286" s="13">
        <f>AVERAGE(V286,W286)</f>
        <v>8.5</v>
      </c>
      <c r="BG286" s="13">
        <f>RANK(BF286,BF1:BF303)</f>
        <v>8</v>
      </c>
      <c r="BH286" s="3"/>
      <c r="BI286" s="3"/>
      <c r="BJ286" s="3"/>
      <c r="BK286" s="3"/>
      <c r="BL286" s="3"/>
      <c r="BM286" s="3"/>
      <c r="BN286" s="13">
        <f>AVERAGE(AB286,AC286)</f>
        <v>8.5</v>
      </c>
      <c r="BO286" s="13">
        <f>RANK(BN286,BN1:BN303)</f>
        <v>10</v>
      </c>
      <c r="BP286" s="3"/>
      <c r="BQ286" s="3"/>
      <c r="BR286" s="3"/>
      <c r="BS286" s="3"/>
      <c r="BT286" s="3"/>
      <c r="BU286" s="3"/>
      <c r="BV286" s="4"/>
    </row>
    <row r="287" ht="13.65" customHeight="1">
      <c r="A287" s="3"/>
      <c r="B287" s="10">
        <v>44888</v>
      </c>
      <c r="C287" t="s" s="2">
        <v>559</v>
      </c>
      <c r="D287" t="s" s="6">
        <v>560</v>
      </c>
      <c r="E287" t="s" s="6">
        <v>2</v>
      </c>
      <c r="F287" s="13">
        <v>8</v>
      </c>
      <c r="G287" s="13">
        <v>8</v>
      </c>
      <c r="H287" s="13">
        <v>7</v>
      </c>
      <c r="I287" s="13">
        <v>7</v>
      </c>
      <c r="J287" s="3"/>
      <c r="K287" s="3"/>
      <c r="L287" s="13">
        <v>6</v>
      </c>
      <c r="M287" s="13">
        <v>6</v>
      </c>
      <c r="N287" s="3"/>
      <c r="O287" s="3"/>
      <c r="P287" s="13">
        <v>7</v>
      </c>
      <c r="Q287" s="13">
        <v>7</v>
      </c>
      <c r="R287" s="13">
        <v>5</v>
      </c>
      <c r="S287" s="13">
        <v>5</v>
      </c>
      <c r="T287" s="13">
        <v>6</v>
      </c>
      <c r="U287" s="13">
        <v>6</v>
      </c>
      <c r="V287" s="13">
        <v>6</v>
      </c>
      <c r="W287" s="13">
        <v>6</v>
      </c>
      <c r="X287" s="13">
        <v>7</v>
      </c>
      <c r="Y287" s="13">
        <v>7</v>
      </c>
      <c r="Z287" s="13">
        <v>8</v>
      </c>
      <c r="AA287" s="13">
        <v>8</v>
      </c>
      <c r="AB287" s="13">
        <v>6</v>
      </c>
      <c r="AC287" s="13">
        <v>6</v>
      </c>
      <c r="AD287" s="3"/>
      <c r="AE287" s="3"/>
      <c r="AF287" s="3"/>
      <c r="AG287" s="3"/>
      <c r="AH287" s="14">
        <f>AVERAGE(F287:AG287)</f>
        <v>6.6</v>
      </c>
      <c r="AI287" s="14">
        <v>6.625</v>
      </c>
      <c r="AJ287" s="14">
        <f>RANK(AI287,AI1:AI303)</f>
        <v>175</v>
      </c>
      <c r="AK287" s="3"/>
      <c r="AL287" s="13">
        <f>AVERAGE(F287,G287)</f>
        <v>8</v>
      </c>
      <c r="AM287" s="13">
        <f>RANK(AL287,AL1:AL303)</f>
        <v>34</v>
      </c>
      <c r="AN287" s="3"/>
      <c r="AO287" s="13">
        <f>AVERAGE(H287,I287)</f>
        <v>7</v>
      </c>
      <c r="AP287" s="13">
        <f>RANK(AO287,AO1:AO303)</f>
        <v>76</v>
      </c>
      <c r="AQ287" s="3"/>
      <c r="AR287" s="3"/>
      <c r="AS287" s="3"/>
      <c r="AT287" s="3"/>
      <c r="AU287" s="3"/>
      <c r="AV287" s="3"/>
      <c r="AW287" s="13">
        <f>AVERAGE(P287,Q287)</f>
        <v>7</v>
      </c>
      <c r="AX287" s="13">
        <f>RANK(AW287,AW1:AW303)</f>
        <v>123</v>
      </c>
      <c r="AY287" s="3"/>
      <c r="AZ287" s="3"/>
      <c r="BA287" s="3"/>
      <c r="BB287" s="3"/>
      <c r="BC287" s="13">
        <f>AVERAGE(T287,U287)</f>
        <v>6</v>
      </c>
      <c r="BD287" s="13">
        <f>RANK(BC287,BC1:BC303)</f>
        <v>132</v>
      </c>
      <c r="BE287" s="3"/>
      <c r="BF287" s="13">
        <f>AVERAGE(V287,W287)</f>
        <v>6</v>
      </c>
      <c r="BG287" s="13">
        <f>RANK(BF287,BF1:BF303)</f>
        <v>69</v>
      </c>
      <c r="BH287" s="3"/>
      <c r="BI287" s="3"/>
      <c r="BJ287" s="3"/>
      <c r="BK287" s="3"/>
      <c r="BL287" s="3"/>
      <c r="BM287" s="3"/>
      <c r="BN287" s="13">
        <f>AVERAGE(AB287,AC287)</f>
        <v>6</v>
      </c>
      <c r="BO287" s="13">
        <f>RANK(BN287,BN1:BN303)</f>
        <v>158</v>
      </c>
      <c r="BP287" s="3"/>
      <c r="BQ287" s="3"/>
      <c r="BR287" s="3"/>
      <c r="BS287" s="3"/>
      <c r="BT287" s="3"/>
      <c r="BU287" s="3"/>
      <c r="BV287" s="4"/>
    </row>
    <row r="288" ht="13.65" customHeight="1">
      <c r="A288" s="3"/>
      <c r="B288" s="10">
        <v>44950</v>
      </c>
      <c r="C288" t="s" s="2">
        <v>561</v>
      </c>
      <c r="D288" t="s" s="6">
        <v>562</v>
      </c>
      <c r="E288" t="s" s="6">
        <v>8</v>
      </c>
      <c r="F288" s="13">
        <v>7</v>
      </c>
      <c r="G288" s="13">
        <v>8</v>
      </c>
      <c r="H288" s="13">
        <v>7</v>
      </c>
      <c r="I288" s="13">
        <v>7</v>
      </c>
      <c r="J288" s="3"/>
      <c r="K288" s="3"/>
      <c r="L288" s="13">
        <v>7</v>
      </c>
      <c r="M288" s="13">
        <v>7</v>
      </c>
      <c r="N288" s="3"/>
      <c r="O288" s="3"/>
      <c r="P288" s="13">
        <v>8</v>
      </c>
      <c r="Q288" s="13">
        <v>8</v>
      </c>
      <c r="R288" s="13">
        <v>7</v>
      </c>
      <c r="S288" s="13">
        <v>8</v>
      </c>
      <c r="T288" s="13">
        <v>7</v>
      </c>
      <c r="U288" s="13">
        <v>8</v>
      </c>
      <c r="V288" s="13">
        <v>9</v>
      </c>
      <c r="W288" s="13">
        <v>9</v>
      </c>
      <c r="X288" s="13">
        <v>6</v>
      </c>
      <c r="Y288" s="13">
        <v>6</v>
      </c>
      <c r="Z288" s="13">
        <v>6</v>
      </c>
      <c r="AA288" s="13">
        <v>7</v>
      </c>
      <c r="AB288" s="13">
        <v>7</v>
      </c>
      <c r="AC288" s="13">
        <v>8</v>
      </c>
      <c r="AD288" s="3"/>
      <c r="AE288" s="3"/>
      <c r="AF288" s="3"/>
      <c r="AG288" s="3"/>
      <c r="AH288" s="14">
        <f>AVERAGE(F288:AG288)</f>
        <v>7.35</v>
      </c>
      <c r="AI288" s="14">
        <v>7.3125</v>
      </c>
      <c r="AJ288" s="14">
        <f>RANK(AI288,AI1:AI303)</f>
        <v>75</v>
      </c>
      <c r="AK288" s="3"/>
      <c r="AL288" s="13">
        <f>AVERAGE(F288,G288)</f>
        <v>7.5</v>
      </c>
      <c r="AM288" s="13">
        <f>RANK(AL288,AL1:AL303)</f>
        <v>81</v>
      </c>
      <c r="AN288" s="3"/>
      <c r="AO288" s="13">
        <f>AVERAGE(H288,I288)</f>
        <v>7</v>
      </c>
      <c r="AP288" s="13">
        <f>RANK(AO288,AO1:AO303)</f>
        <v>76</v>
      </c>
      <c r="AQ288" s="3"/>
      <c r="AR288" s="3"/>
      <c r="AS288" s="3"/>
      <c r="AT288" s="3"/>
      <c r="AU288" s="3"/>
      <c r="AV288" s="3"/>
      <c r="AW288" s="13">
        <f>AVERAGE(P288,Q288)</f>
        <v>8</v>
      </c>
      <c r="AX288" s="13">
        <f>RANK(AW288,AW1:AW303)</f>
        <v>32</v>
      </c>
      <c r="AY288" s="3"/>
      <c r="AZ288" s="3"/>
      <c r="BA288" s="3"/>
      <c r="BB288" s="3"/>
      <c r="BC288" s="13">
        <f>AVERAGE(T288,U288)</f>
        <v>7.5</v>
      </c>
      <c r="BD288" s="13">
        <f>RANK(BC288,BC1:BC303)</f>
        <v>47</v>
      </c>
      <c r="BE288" s="3"/>
      <c r="BF288" s="13">
        <f>AVERAGE(V288,W288)</f>
        <v>9</v>
      </c>
      <c r="BG288" s="13">
        <f>RANK(BF288,BF1:BF303)</f>
        <v>2</v>
      </c>
      <c r="BH288" s="3"/>
      <c r="BI288" s="3"/>
      <c r="BJ288" s="3"/>
      <c r="BK288" s="3"/>
      <c r="BL288" s="3"/>
      <c r="BM288" s="3"/>
      <c r="BN288" s="13">
        <f>AVERAGE(AB288,AC288)</f>
        <v>7.5</v>
      </c>
      <c r="BO288" s="13">
        <f>RANK(BN288,BN1:BN303)</f>
        <v>61</v>
      </c>
      <c r="BP288" s="3"/>
      <c r="BQ288" s="3"/>
      <c r="BR288" s="3"/>
      <c r="BS288" s="3"/>
      <c r="BT288" s="3"/>
      <c r="BU288" s="3"/>
      <c r="BV288" s="4"/>
    </row>
    <row r="289" ht="13.65" customHeight="1">
      <c r="A289" s="3"/>
      <c r="B289" s="10">
        <v>44981</v>
      </c>
      <c r="C289" t="s" s="2">
        <v>563</v>
      </c>
      <c r="D289" t="s" s="6">
        <v>564</v>
      </c>
      <c r="E289" t="s" s="6">
        <v>11</v>
      </c>
      <c r="F289" s="13">
        <v>8</v>
      </c>
      <c r="G289" s="13">
        <v>8</v>
      </c>
      <c r="H289" s="3"/>
      <c r="I289" s="3"/>
      <c r="J289" s="3"/>
      <c r="K289" s="3"/>
      <c r="L289" s="13">
        <v>8</v>
      </c>
      <c r="M289" s="13">
        <v>8</v>
      </c>
      <c r="N289" s="3"/>
      <c r="O289" s="3"/>
      <c r="P289" s="13">
        <v>9</v>
      </c>
      <c r="Q289" s="13">
        <v>9</v>
      </c>
      <c r="R289" s="13">
        <v>9</v>
      </c>
      <c r="S289" s="13">
        <v>9</v>
      </c>
      <c r="T289" s="13">
        <v>8</v>
      </c>
      <c r="U289" s="13">
        <v>8</v>
      </c>
      <c r="V289" s="3"/>
      <c r="W289" s="3"/>
      <c r="X289" s="13">
        <v>7</v>
      </c>
      <c r="Y289" s="13">
        <v>7</v>
      </c>
      <c r="Z289" s="13">
        <v>8</v>
      </c>
      <c r="AA289" s="13">
        <v>8</v>
      </c>
      <c r="AB289" s="13">
        <v>6</v>
      </c>
      <c r="AC289" s="13">
        <v>7</v>
      </c>
      <c r="AD289" s="3"/>
      <c r="AE289" s="3"/>
      <c r="AF289" s="3"/>
      <c r="AG289" s="3"/>
      <c r="AH289" s="14">
        <f>AVERAGE(F289:AG289)</f>
        <v>7.9375</v>
      </c>
      <c r="AI289" s="14">
        <v>8</v>
      </c>
      <c r="AJ289" s="14">
        <f>RANK(AI289,AI1:AI303)</f>
        <v>17</v>
      </c>
      <c r="AK289" s="3"/>
      <c r="AL289" s="13">
        <f>AVERAGE(F289,G289)</f>
        <v>8</v>
      </c>
      <c r="AM289" s="13">
        <f>RANK(AL289,AL1:AL303)</f>
        <v>34</v>
      </c>
      <c r="AN289" s="3"/>
      <c r="AO289" s="3"/>
      <c r="AP289" s="3"/>
      <c r="AQ289" s="3"/>
      <c r="AR289" s="3"/>
      <c r="AS289" s="3"/>
      <c r="AT289" s="3"/>
      <c r="AU289" s="3"/>
      <c r="AV289" s="3"/>
      <c r="AW289" s="13">
        <f>AVERAGE(P289,Q289)</f>
        <v>9</v>
      </c>
      <c r="AX289" s="13">
        <f>RANK(AW289,AW1:AW303)</f>
        <v>2</v>
      </c>
      <c r="AY289" s="3"/>
      <c r="AZ289" s="3"/>
      <c r="BA289" s="3"/>
      <c r="BB289" s="3"/>
      <c r="BC289" s="13">
        <f>AVERAGE(T289,U289)</f>
        <v>8</v>
      </c>
      <c r="BD289" s="13">
        <f>RANK(BC289,BC1:BC303)</f>
        <v>24</v>
      </c>
      <c r="BE289" s="3"/>
      <c r="BF289" s="3"/>
      <c r="BG289" s="3"/>
      <c r="BH289" s="3"/>
      <c r="BI289" s="3"/>
      <c r="BJ289" s="3"/>
      <c r="BK289" s="3"/>
      <c r="BL289" s="3"/>
      <c r="BM289" s="3"/>
      <c r="BN289" s="13">
        <f>AVERAGE(AB289,AC289)</f>
        <v>6.5</v>
      </c>
      <c r="BO289" s="13">
        <f>RANK(BN289,BN1:BN303)</f>
        <v>125</v>
      </c>
      <c r="BP289" s="3"/>
      <c r="BQ289" s="3"/>
      <c r="BR289" s="3"/>
      <c r="BS289" s="3"/>
      <c r="BT289" s="3"/>
      <c r="BU289" s="3"/>
      <c r="BV289" s="4"/>
    </row>
    <row r="290" ht="13.65" customHeight="1">
      <c r="A290" s="3"/>
      <c r="B290" s="10">
        <v>45009</v>
      </c>
      <c r="C290" t="s" s="2">
        <v>565</v>
      </c>
      <c r="D290" t="s" s="6">
        <v>566</v>
      </c>
      <c r="E290" t="s" s="6">
        <v>9</v>
      </c>
      <c r="F290" s="13">
        <v>7</v>
      </c>
      <c r="G290" s="13">
        <v>7</v>
      </c>
      <c r="H290" s="13">
        <v>6</v>
      </c>
      <c r="I290" s="13">
        <v>6</v>
      </c>
      <c r="J290" s="3"/>
      <c r="K290" s="3"/>
      <c r="L290" s="13">
        <v>7</v>
      </c>
      <c r="M290" s="13">
        <v>7</v>
      </c>
      <c r="N290" s="3"/>
      <c r="O290" s="3"/>
      <c r="P290" s="13">
        <v>6</v>
      </c>
      <c r="Q290" s="13">
        <v>6</v>
      </c>
      <c r="R290" s="13">
        <v>8</v>
      </c>
      <c r="S290" s="13">
        <v>9</v>
      </c>
      <c r="T290" s="13">
        <v>9</v>
      </c>
      <c r="U290" s="13">
        <v>9</v>
      </c>
      <c r="V290" s="13">
        <v>8</v>
      </c>
      <c r="W290" s="13">
        <v>9</v>
      </c>
      <c r="X290" s="3"/>
      <c r="Y290" s="3"/>
      <c r="Z290" s="13">
        <v>5</v>
      </c>
      <c r="AA290" s="13">
        <v>6</v>
      </c>
      <c r="AB290" s="13">
        <v>7</v>
      </c>
      <c r="AC290" s="13">
        <v>8</v>
      </c>
      <c r="AD290" s="3"/>
      <c r="AE290" s="3"/>
      <c r="AF290" s="3"/>
      <c r="AG290" s="3"/>
      <c r="AH290" s="14">
        <f>AVERAGE(F290:AG290)</f>
        <v>7.22222222222222</v>
      </c>
      <c r="AI290" s="14">
        <v>7.21428571428571</v>
      </c>
      <c r="AJ290" s="14">
        <f>RANK(AI290,AI1:AI303)</f>
        <v>90</v>
      </c>
      <c r="AK290" s="3"/>
      <c r="AL290" s="13">
        <f>AVERAGE(F290,G290)</f>
        <v>7</v>
      </c>
      <c r="AM290" s="13">
        <f>RANK(AL290,AL1:AL303)</f>
        <v>116</v>
      </c>
      <c r="AN290" s="3"/>
      <c r="AO290" s="3"/>
      <c r="AP290" s="3"/>
      <c r="AQ290" s="3"/>
      <c r="AR290" s="3"/>
      <c r="AS290" s="3"/>
      <c r="AT290" s="3"/>
      <c r="AU290" s="3"/>
      <c r="AV290" s="3"/>
      <c r="AW290" s="13">
        <f>AVERAGE(P290,Q290)</f>
        <v>6</v>
      </c>
      <c r="AX290" s="13">
        <f>RANK(AW290,AW1:AW303)</f>
        <v>192</v>
      </c>
      <c r="AY290" s="3"/>
      <c r="AZ290" s="3"/>
      <c r="BA290" s="3"/>
      <c r="BB290" s="3"/>
      <c r="BC290" s="13">
        <f>AVERAGE(T290,U290)</f>
        <v>9</v>
      </c>
      <c r="BD290" s="13">
        <f>RANK(BC290,BC1:BC303)</f>
        <v>1</v>
      </c>
      <c r="BE290" s="3"/>
      <c r="BF290" s="3"/>
      <c r="BG290" s="3"/>
      <c r="BH290" s="3"/>
      <c r="BI290" s="3"/>
      <c r="BJ290" s="3"/>
      <c r="BK290" s="3"/>
      <c r="BL290" s="3"/>
      <c r="BM290" s="3"/>
      <c r="BN290" s="13">
        <f>AVERAGE(AB290,AC290)</f>
        <v>7.5</v>
      </c>
      <c r="BO290" s="13">
        <f>RANK(BN290,BN1:BN303)</f>
        <v>61</v>
      </c>
      <c r="BP290" s="3"/>
      <c r="BQ290" s="3"/>
      <c r="BR290" s="3"/>
      <c r="BS290" s="3"/>
      <c r="BT290" s="3"/>
      <c r="BU290" s="3"/>
      <c r="BV290" s="4"/>
    </row>
    <row r="291" ht="13.65" customHeight="1">
      <c r="A291" s="3"/>
      <c r="B291" s="10">
        <v>45040</v>
      </c>
      <c r="C291" t="s" s="2">
        <v>567</v>
      </c>
      <c r="D291" t="s" s="6">
        <v>568</v>
      </c>
      <c r="E291" t="s" s="6">
        <v>6</v>
      </c>
      <c r="F291" s="13">
        <v>5</v>
      </c>
      <c r="G291" s="13">
        <v>5</v>
      </c>
      <c r="H291" s="13">
        <v>7</v>
      </c>
      <c r="I291" s="13">
        <v>7</v>
      </c>
      <c r="J291" s="3"/>
      <c r="K291" s="3"/>
      <c r="L291" s="13">
        <v>6</v>
      </c>
      <c r="M291" s="13">
        <v>6</v>
      </c>
      <c r="N291" s="3"/>
      <c r="O291" s="3"/>
      <c r="P291" s="13">
        <v>8</v>
      </c>
      <c r="Q291" s="13">
        <v>8</v>
      </c>
      <c r="R291" s="13">
        <v>6</v>
      </c>
      <c r="S291" s="13">
        <v>6</v>
      </c>
      <c r="T291" s="13">
        <v>4</v>
      </c>
      <c r="U291" s="13">
        <v>5</v>
      </c>
      <c r="V291" s="3"/>
      <c r="W291" s="3"/>
      <c r="X291" s="13">
        <v>7</v>
      </c>
      <c r="Y291" s="13">
        <v>7</v>
      </c>
      <c r="Z291" s="13">
        <v>5</v>
      </c>
      <c r="AA291" s="13">
        <v>5</v>
      </c>
      <c r="AB291" s="13">
        <v>7</v>
      </c>
      <c r="AC291" s="13">
        <v>7</v>
      </c>
      <c r="AD291" s="3"/>
      <c r="AE291" s="3"/>
      <c r="AF291" s="3"/>
      <c r="AG291" s="3"/>
      <c r="AH291" s="14">
        <f>AVERAGE(F291:AG291)</f>
        <v>6.16666666666667</v>
      </c>
      <c r="AI291" s="14">
        <v>6.14285714285714</v>
      </c>
      <c r="AJ291" s="14">
        <f>RANK(AI291,AI1:AI303)</f>
        <v>230</v>
      </c>
      <c r="AK291" s="3"/>
      <c r="AL291" s="13">
        <f>AVERAGE(F291,G291)</f>
        <v>5</v>
      </c>
      <c r="AM291" s="13">
        <f>RANK(AL291,AL1:AL303)</f>
        <v>240</v>
      </c>
      <c r="AN291" s="3"/>
      <c r="AO291" s="3"/>
      <c r="AP291" s="3"/>
      <c r="AQ291" s="3"/>
      <c r="AR291" s="3"/>
      <c r="AS291" s="3"/>
      <c r="AT291" s="3"/>
      <c r="AU291" s="3"/>
      <c r="AV291" s="3"/>
      <c r="AW291" s="13">
        <f>AVERAGE(P291,Q291)</f>
        <v>8</v>
      </c>
      <c r="AX291" s="13">
        <f>RANK(AW291,AW1:AW303)</f>
        <v>32</v>
      </c>
      <c r="AY291" s="3"/>
      <c r="AZ291" s="3"/>
      <c r="BA291" s="3"/>
      <c r="BB291" s="3"/>
      <c r="BC291" s="13">
        <f>AVERAGE(T291,U291)</f>
        <v>4.5</v>
      </c>
      <c r="BD291" s="13">
        <f>RANK(BC291,BC1:BC303)</f>
        <v>251</v>
      </c>
      <c r="BE291" s="3"/>
      <c r="BF291" s="3"/>
      <c r="BG291" s="3"/>
      <c r="BH291" s="3"/>
      <c r="BI291" s="3"/>
      <c r="BJ291" s="3"/>
      <c r="BK291" s="3"/>
      <c r="BL291" s="3"/>
      <c r="BM291" s="3"/>
      <c r="BN291" s="13">
        <f>AVERAGE(AB291,AC291)</f>
        <v>7</v>
      </c>
      <c r="BO291" s="13">
        <f>RANK(BN291,BN1:BN303)</f>
        <v>87</v>
      </c>
      <c r="BP291" s="3"/>
      <c r="BQ291" s="3"/>
      <c r="BR291" s="3"/>
      <c r="BS291" s="3"/>
      <c r="BT291" s="3"/>
      <c r="BU291" s="3"/>
      <c r="BV291" s="4"/>
    </row>
    <row r="292" ht="13.65" customHeight="1">
      <c r="A292" s="3"/>
      <c r="B292" s="10">
        <v>45070</v>
      </c>
      <c r="C292" t="s" s="2">
        <v>569</v>
      </c>
      <c r="D292" t="s" s="6">
        <v>570</v>
      </c>
      <c r="E292" t="s" s="6">
        <v>5</v>
      </c>
      <c r="F292" s="13">
        <v>6</v>
      </c>
      <c r="G292" s="13">
        <v>7</v>
      </c>
      <c r="H292" s="13">
        <v>9</v>
      </c>
      <c r="I292" s="13">
        <v>9</v>
      </c>
      <c r="J292" s="3"/>
      <c r="K292" s="3"/>
      <c r="L292" s="13">
        <v>8</v>
      </c>
      <c r="M292" s="13">
        <v>9</v>
      </c>
      <c r="N292" s="3"/>
      <c r="O292" s="3"/>
      <c r="P292" s="13">
        <v>8</v>
      </c>
      <c r="Q292" s="13">
        <v>8</v>
      </c>
      <c r="R292" s="3"/>
      <c r="S292" s="3"/>
      <c r="T292" s="13">
        <v>4</v>
      </c>
      <c r="U292" s="13">
        <v>5</v>
      </c>
      <c r="V292" s="13">
        <v>5</v>
      </c>
      <c r="W292" s="13">
        <v>5</v>
      </c>
      <c r="X292" s="3"/>
      <c r="Y292" s="3"/>
      <c r="Z292" s="3"/>
      <c r="AA292" s="3"/>
      <c r="AB292" s="13">
        <v>7</v>
      </c>
      <c r="AC292" s="13">
        <v>7</v>
      </c>
      <c r="AD292" s="3"/>
      <c r="AE292" s="3"/>
      <c r="AF292" s="3"/>
      <c r="AG292" s="3"/>
      <c r="AH292" s="14">
        <f>AVERAGE(F292:AG292)</f>
        <v>6.92857142857143</v>
      </c>
      <c r="AI292" s="14">
        <v>7</v>
      </c>
      <c r="AJ292" s="14">
        <f>RANK(AI292,AI1:AI303)</f>
        <v>123</v>
      </c>
      <c r="AK292" s="3"/>
      <c r="AL292" s="13">
        <f>AVERAGE(F292,G292)</f>
        <v>6.5</v>
      </c>
      <c r="AM292" s="13">
        <f>RANK(AL292,AL1:AL303)</f>
        <v>170</v>
      </c>
      <c r="AN292" s="3"/>
      <c r="AO292" s="3"/>
      <c r="AP292" s="3"/>
      <c r="AQ292" s="3"/>
      <c r="AR292" s="3"/>
      <c r="AS292" s="3"/>
      <c r="AT292" s="3"/>
      <c r="AU292" s="3"/>
      <c r="AV292" s="3"/>
      <c r="AW292" s="13">
        <f>AVERAGE(P292,Q292)</f>
        <v>8</v>
      </c>
      <c r="AX292" s="13">
        <f>RANK(AW292,AW1:AW303)</f>
        <v>32</v>
      </c>
      <c r="AY292" s="3"/>
      <c r="AZ292" s="3"/>
      <c r="BA292" s="3"/>
      <c r="BB292" s="3"/>
      <c r="BC292" s="13">
        <f>AVERAGE(T292,U292)</f>
        <v>4.5</v>
      </c>
      <c r="BD292" s="13">
        <f>RANK(BC292,BC1:BC303)</f>
        <v>251</v>
      </c>
      <c r="BE292" s="3"/>
      <c r="BF292" s="3"/>
      <c r="BG292" s="3"/>
      <c r="BH292" s="3"/>
      <c r="BI292" s="3"/>
      <c r="BJ292" s="3"/>
      <c r="BK292" s="3"/>
      <c r="BL292" s="3"/>
      <c r="BM292" s="3"/>
      <c r="BN292" s="13">
        <f>AVERAGE(AB292,AC292)</f>
        <v>7</v>
      </c>
      <c r="BO292" s="13">
        <f>RANK(BN292,BN1:BN303)</f>
        <v>87</v>
      </c>
      <c r="BP292" s="3"/>
      <c r="BQ292" s="3"/>
      <c r="BR292" s="3"/>
      <c r="BS292" s="3"/>
      <c r="BT292" s="3"/>
      <c r="BU292" s="3"/>
      <c r="BV292" s="4"/>
    </row>
    <row r="293" ht="13.65" customHeight="1">
      <c r="A293" s="3"/>
      <c r="B293" s="10">
        <v>45101</v>
      </c>
      <c r="C293" t="s" s="2">
        <v>571</v>
      </c>
      <c r="D293" t="s" s="6">
        <v>572</v>
      </c>
      <c r="E293" t="s" s="6">
        <v>3</v>
      </c>
      <c r="F293" s="13">
        <v>7</v>
      </c>
      <c r="G293" s="13">
        <v>7</v>
      </c>
      <c r="H293" s="13">
        <v>8</v>
      </c>
      <c r="I293" s="13">
        <v>8</v>
      </c>
      <c r="J293" s="3"/>
      <c r="K293" s="3"/>
      <c r="L293" s="13">
        <v>6</v>
      </c>
      <c r="M293" s="13">
        <v>7</v>
      </c>
      <c r="N293" s="3"/>
      <c r="O293" s="3"/>
      <c r="P293" s="13">
        <v>7</v>
      </c>
      <c r="Q293" s="13">
        <v>7</v>
      </c>
      <c r="R293" s="13">
        <v>7</v>
      </c>
      <c r="S293" s="13">
        <v>7</v>
      </c>
      <c r="T293" s="13">
        <v>7</v>
      </c>
      <c r="U293" s="13">
        <v>7</v>
      </c>
      <c r="V293" s="3"/>
      <c r="W293" s="3"/>
      <c r="X293" s="13">
        <v>6</v>
      </c>
      <c r="Y293" s="13">
        <v>6</v>
      </c>
      <c r="Z293" s="3"/>
      <c r="AA293" s="3"/>
      <c r="AB293" s="13">
        <v>6</v>
      </c>
      <c r="AC293" s="13">
        <v>7</v>
      </c>
      <c r="AD293" s="3"/>
      <c r="AE293" s="3"/>
      <c r="AF293" s="3"/>
      <c r="AG293" s="3"/>
      <c r="AH293" s="14">
        <f>AVERAGE(F293:AG293)</f>
        <v>6.875</v>
      </c>
      <c r="AI293" s="14">
        <v>6.83333333333333</v>
      </c>
      <c r="AJ293" s="14">
        <f>RANK(AI293,AI1:AI303)</f>
        <v>147</v>
      </c>
      <c r="AK293" s="3"/>
      <c r="AL293" s="13">
        <f>AVERAGE(F293,G293)</f>
        <v>7</v>
      </c>
      <c r="AM293" s="13">
        <f>RANK(AL293,AL1:AL303)</f>
        <v>116</v>
      </c>
      <c r="AN293" s="3"/>
      <c r="AO293" s="3"/>
      <c r="AP293" s="3"/>
      <c r="AQ293" s="3"/>
      <c r="AR293" s="3"/>
      <c r="AS293" s="3"/>
      <c r="AT293" s="3"/>
      <c r="AU293" s="3"/>
      <c r="AV293" s="3"/>
      <c r="AW293" s="13">
        <f>AVERAGE(P293,Q293)</f>
        <v>7</v>
      </c>
      <c r="AX293" s="13">
        <f>RANK(AW293,AW1:AW303)</f>
        <v>123</v>
      </c>
      <c r="AY293" s="3"/>
      <c r="AZ293" s="3"/>
      <c r="BA293" s="3"/>
      <c r="BB293" s="3"/>
      <c r="BC293" s="13">
        <f>AVERAGE(T293,U293)</f>
        <v>7</v>
      </c>
      <c r="BD293" s="13">
        <f>RANK(BC293,BC1:BC303)</f>
        <v>65</v>
      </c>
      <c r="BE293" s="3"/>
      <c r="BF293" s="3"/>
      <c r="BG293" s="3"/>
      <c r="BH293" s="3"/>
      <c r="BI293" s="3"/>
      <c r="BJ293" s="3"/>
      <c r="BK293" s="3"/>
      <c r="BL293" s="3"/>
      <c r="BM293" s="3"/>
      <c r="BN293" s="13">
        <f>AVERAGE(AB293,AC293)</f>
        <v>6.5</v>
      </c>
      <c r="BO293" s="13">
        <f>RANK(BN293,BN1:BN303)</f>
        <v>125</v>
      </c>
      <c r="BP293" s="3"/>
      <c r="BQ293" s="3"/>
      <c r="BR293" s="3"/>
      <c r="BS293" s="3"/>
      <c r="BT293" s="3"/>
      <c r="BU293" s="3"/>
      <c r="BV293" s="4"/>
    </row>
    <row r="294" ht="13.65" customHeight="1">
      <c r="A294" s="3"/>
      <c r="B294" s="10">
        <v>45131</v>
      </c>
      <c r="C294" t="s" s="2">
        <v>573</v>
      </c>
      <c r="D294" t="s" s="6">
        <v>574</v>
      </c>
      <c r="E294" t="s" s="6">
        <v>7</v>
      </c>
      <c r="F294" s="13">
        <v>6</v>
      </c>
      <c r="G294" s="13">
        <v>7</v>
      </c>
      <c r="H294" s="13">
        <v>7</v>
      </c>
      <c r="I294" s="13">
        <v>7</v>
      </c>
      <c r="J294" s="3"/>
      <c r="K294" s="3"/>
      <c r="L294" s="13">
        <v>5</v>
      </c>
      <c r="M294" s="13">
        <v>5</v>
      </c>
      <c r="N294" s="3"/>
      <c r="O294" s="3"/>
      <c r="P294" s="13">
        <v>7</v>
      </c>
      <c r="Q294" s="13">
        <v>7</v>
      </c>
      <c r="R294" s="13">
        <v>6</v>
      </c>
      <c r="S294" s="13">
        <v>7</v>
      </c>
      <c r="T294" s="13">
        <v>6</v>
      </c>
      <c r="U294" s="13">
        <v>6</v>
      </c>
      <c r="V294" s="3"/>
      <c r="W294" s="3"/>
      <c r="X294" s="13">
        <v>6</v>
      </c>
      <c r="Y294" s="13">
        <v>6</v>
      </c>
      <c r="Z294" s="13">
        <v>6</v>
      </c>
      <c r="AA294" s="13">
        <v>6</v>
      </c>
      <c r="AB294" s="13">
        <v>8</v>
      </c>
      <c r="AC294" s="13">
        <v>8</v>
      </c>
      <c r="AD294" s="3"/>
      <c r="AE294" s="3"/>
      <c r="AF294" s="3"/>
      <c r="AG294" s="3"/>
      <c r="AH294" s="14">
        <f>AVERAGE(F294:AG294)</f>
        <v>6.44444444444444</v>
      </c>
      <c r="AI294" s="14">
        <v>6.42857142857143</v>
      </c>
      <c r="AJ294" s="14">
        <f>RANK(AI294,AI1:AI303)</f>
        <v>198</v>
      </c>
      <c r="AK294" s="3"/>
      <c r="AL294" s="13">
        <f>AVERAGE(F294,G294)</f>
        <v>6.5</v>
      </c>
      <c r="AM294" s="13">
        <f>RANK(AL294,AL1:AL303)</f>
        <v>170</v>
      </c>
      <c r="AN294" s="3"/>
      <c r="AO294" s="3"/>
      <c r="AP294" s="3"/>
      <c r="AQ294" s="3"/>
      <c r="AR294" s="3"/>
      <c r="AS294" s="3"/>
      <c r="AT294" s="3"/>
      <c r="AU294" s="3"/>
      <c r="AV294" s="3"/>
      <c r="AW294" s="13">
        <f>AVERAGE(P294,Q294)</f>
        <v>7</v>
      </c>
      <c r="AX294" s="13">
        <f>RANK(AW294,AW1:AW303)</f>
        <v>123</v>
      </c>
      <c r="AY294" s="3"/>
      <c r="AZ294" s="3"/>
      <c r="BA294" s="3"/>
      <c r="BB294" s="3"/>
      <c r="BC294" s="13">
        <f>AVERAGE(T294,U294)</f>
        <v>6</v>
      </c>
      <c r="BD294" s="13">
        <f>RANK(BC294,BC1:BC303)</f>
        <v>132</v>
      </c>
      <c r="BE294" s="3"/>
      <c r="BF294" s="3"/>
      <c r="BG294" s="3"/>
      <c r="BH294" s="3"/>
      <c r="BI294" s="3"/>
      <c r="BJ294" s="3"/>
      <c r="BK294" s="3"/>
      <c r="BL294" s="3"/>
      <c r="BM294" s="3"/>
      <c r="BN294" s="13">
        <f>AVERAGE(AB294,AC294)</f>
        <v>8</v>
      </c>
      <c r="BO294" s="13">
        <f>RANK(BN294,BN1:BN303)</f>
        <v>25</v>
      </c>
      <c r="BP294" s="3"/>
      <c r="BQ294" s="3"/>
      <c r="BR294" s="3"/>
      <c r="BS294" s="3"/>
      <c r="BT294" s="3"/>
      <c r="BU294" s="3"/>
      <c r="BV294" s="4"/>
    </row>
    <row r="295" ht="13.65" customHeight="1">
      <c r="A295" s="3"/>
      <c r="B295" s="10">
        <v>45162</v>
      </c>
      <c r="C295" t="s" s="2">
        <v>575</v>
      </c>
      <c r="D295" t="s" s="6">
        <v>104</v>
      </c>
      <c r="E295" t="s" s="6">
        <v>12</v>
      </c>
      <c r="F295" s="13">
        <v>7</v>
      </c>
      <c r="G295" s="13">
        <v>7</v>
      </c>
      <c r="H295" s="3"/>
      <c r="I295" s="3"/>
      <c r="J295" s="3"/>
      <c r="K295" s="3"/>
      <c r="L295" s="13">
        <v>6</v>
      </c>
      <c r="M295" s="13">
        <v>7</v>
      </c>
      <c r="N295" s="3"/>
      <c r="O295" s="3"/>
      <c r="P295" s="13">
        <v>8</v>
      </c>
      <c r="Q295" s="13">
        <v>9</v>
      </c>
      <c r="R295" s="3"/>
      <c r="S295" s="3"/>
      <c r="T295" s="13">
        <v>6</v>
      </c>
      <c r="U295" s="13">
        <v>6</v>
      </c>
      <c r="V295" s="3"/>
      <c r="W295" s="3"/>
      <c r="X295" s="3"/>
      <c r="Y295" s="3"/>
      <c r="Z295" s="3"/>
      <c r="AA295" s="3"/>
      <c r="AB295" s="13">
        <v>9</v>
      </c>
      <c r="AC295" s="13">
        <v>9</v>
      </c>
      <c r="AD295" s="3"/>
      <c r="AE295" s="3"/>
      <c r="AF295" s="3"/>
      <c r="AG295" s="3"/>
      <c r="AH295" s="14">
        <f>AVERAGE(F295:AG295)</f>
        <v>7.4</v>
      </c>
      <c r="AI295" s="14">
        <v>7.33333333333333</v>
      </c>
      <c r="AJ295" s="14">
        <f>RANK(AI295,AI1:AI303)</f>
        <v>70</v>
      </c>
      <c r="AK295" s="3"/>
      <c r="AL295" s="13">
        <f>AVERAGE(F295,G295)</f>
        <v>7</v>
      </c>
      <c r="AM295" s="13">
        <f>RANK(AL295,AL1:AL303)</f>
        <v>116</v>
      </c>
      <c r="AN295" s="3"/>
      <c r="AO295" s="3"/>
      <c r="AP295" s="3"/>
      <c r="AQ295" s="3"/>
      <c r="AR295" s="3"/>
      <c r="AS295" s="3"/>
      <c r="AT295" s="3"/>
      <c r="AU295" s="3"/>
      <c r="AV295" s="3"/>
      <c r="AW295" s="13">
        <f>AVERAGE(P295,Q295)</f>
        <v>8.5</v>
      </c>
      <c r="AX295" s="13">
        <f>RANK(AW295,AW1:AW303)</f>
        <v>18</v>
      </c>
      <c r="AY295" s="3"/>
      <c r="AZ295" s="3"/>
      <c r="BA295" s="3"/>
      <c r="BB295" s="3"/>
      <c r="BC295" s="13">
        <f>AVERAGE(T295,U295)</f>
        <v>6</v>
      </c>
      <c r="BD295" s="13">
        <f>RANK(BC295,BC1:BC303)</f>
        <v>132</v>
      </c>
      <c r="BE295" s="3"/>
      <c r="BF295" s="3"/>
      <c r="BG295" s="3"/>
      <c r="BH295" s="3"/>
      <c r="BI295" s="3"/>
      <c r="BJ295" s="3"/>
      <c r="BK295" s="3"/>
      <c r="BL295" s="3"/>
      <c r="BM295" s="3"/>
      <c r="BN295" s="13">
        <f>AVERAGE(AB295,AC295)</f>
        <v>9</v>
      </c>
      <c r="BO295" s="13">
        <f>RANK(BN295,BN1:BN303)</f>
        <v>5</v>
      </c>
      <c r="BP295" s="3"/>
      <c r="BQ295" s="3"/>
      <c r="BR295" s="3"/>
      <c r="BS295" s="3"/>
      <c r="BT295" s="3"/>
      <c r="BU295" s="3"/>
      <c r="BV295" s="4"/>
    </row>
    <row r="296" ht="13.65" customHeight="1">
      <c r="A296" s="3"/>
      <c r="B296" s="10">
        <v>45589</v>
      </c>
      <c r="C296" t="s" s="6">
        <v>576</v>
      </c>
      <c r="D296" t="s" s="6">
        <v>391</v>
      </c>
      <c r="E296" t="s" s="6">
        <v>8</v>
      </c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4"/>
    </row>
    <row r="297" ht="13.65" customHeight="1">
      <c r="A297" s="3"/>
      <c r="B297" s="10">
        <v>45254</v>
      </c>
      <c r="C297" s="3"/>
      <c r="D297" s="3"/>
      <c r="E297" t="s" s="6">
        <v>2</v>
      </c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4"/>
    </row>
    <row r="298" ht="13.65" customHeight="1">
      <c r="A298" s="3"/>
      <c r="B298" s="10">
        <v>45316</v>
      </c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4"/>
    </row>
    <row r="299" ht="13.65" customHeight="1">
      <c r="A299" s="3"/>
      <c r="B299" s="10">
        <v>45347</v>
      </c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4"/>
    </row>
    <row r="300" ht="13.65" customHeight="1">
      <c r="A300" s="3"/>
      <c r="B300" s="10">
        <v>45376</v>
      </c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4"/>
    </row>
    <row r="301" ht="13.65" customHeight="1">
      <c r="A301" s="3"/>
      <c r="B301" s="10">
        <v>425</v>
      </c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4"/>
    </row>
    <row r="302" ht="13.65" customHeight="1">
      <c r="A302" s="3"/>
      <c r="B302" s="10">
        <v>45437</v>
      </c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4"/>
    </row>
    <row r="303" ht="13.65" customHeight="1">
      <c r="A303" s="3"/>
      <c r="B303" s="10">
        <v>45468</v>
      </c>
      <c r="C303" t="s" s="6">
        <v>577</v>
      </c>
      <c r="D303" s="2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4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2"/>
  <sheetViews>
    <sheetView workbookViewId="0" showGridLines="0" defaultGridColor="1"/>
  </sheetViews>
  <sheetFormatPr defaultColWidth="8.83333" defaultRowHeight="12.75" customHeight="1" outlineLevelRow="0" outlineLevelCol="0"/>
  <cols>
    <col min="1" max="5" width="8.85156" style="23" customWidth="1"/>
    <col min="6" max="16384" width="8.85156" style="23" customWidth="1"/>
  </cols>
  <sheetData>
    <row r="1" ht="13.65" customHeight="1">
      <c r="A1" t="s" s="11">
        <v>578</v>
      </c>
      <c r="B1" s="4"/>
      <c r="C1" s="4"/>
      <c r="D1" s="4"/>
      <c r="E1" s="4"/>
    </row>
    <row r="2" ht="13.65" customHeight="1">
      <c r="A2" s="4"/>
      <c r="B2" s="4"/>
      <c r="C2" s="4"/>
      <c r="D2" s="4"/>
      <c r="E2" s="4"/>
    </row>
    <row r="3" ht="13.65" customHeight="1">
      <c r="A3" t="s" s="7">
        <v>12</v>
      </c>
      <c r="B3" t="s" s="7">
        <v>579</v>
      </c>
      <c r="C3" s="4"/>
      <c r="D3" s="4"/>
      <c r="E3" s="4"/>
    </row>
    <row r="4" ht="13.65" customHeight="1">
      <c r="A4" t="s" s="7">
        <v>9</v>
      </c>
      <c r="B4" t="s" s="7">
        <v>580</v>
      </c>
      <c r="C4" s="4"/>
      <c r="D4" s="4"/>
      <c r="E4" s="4"/>
    </row>
    <row r="5" ht="13.65" customHeight="1">
      <c r="A5" t="s" s="7">
        <v>6</v>
      </c>
      <c r="B5" t="s" s="7">
        <v>581</v>
      </c>
      <c r="C5" s="4"/>
      <c r="D5" s="4"/>
      <c r="E5" s="4"/>
    </row>
    <row r="6" ht="13.65" customHeight="1">
      <c r="A6" t="s" s="7">
        <v>3</v>
      </c>
      <c r="B6" s="4"/>
      <c r="C6" t="s" s="7">
        <v>582</v>
      </c>
      <c r="D6" s="4"/>
      <c r="E6" s="4"/>
    </row>
    <row r="7" ht="13.65" customHeight="1">
      <c r="A7" t="s" s="7">
        <v>8</v>
      </c>
      <c r="B7" s="4"/>
      <c r="C7" s="4"/>
      <c r="D7" s="4"/>
      <c r="E7" s="4"/>
    </row>
    <row r="8" ht="13.65" customHeight="1">
      <c r="A8" t="s" s="7">
        <v>2</v>
      </c>
      <c r="B8" s="4"/>
      <c r="C8" s="4"/>
      <c r="D8" s="4"/>
      <c r="E8" s="4"/>
    </row>
    <row r="9" ht="13.65" customHeight="1">
      <c r="A9" t="s" s="7">
        <v>11</v>
      </c>
      <c r="B9" s="4"/>
      <c r="C9" s="4"/>
      <c r="D9" s="4"/>
      <c r="E9" s="4"/>
    </row>
    <row r="10" ht="13.65" customHeight="1">
      <c r="A10" t="s" s="7">
        <v>5</v>
      </c>
      <c r="B10" s="4"/>
      <c r="C10" s="4"/>
      <c r="D10" s="4"/>
      <c r="E10" s="4"/>
    </row>
    <row r="11" ht="13.65" customHeight="1">
      <c r="A11" t="s" s="7">
        <v>7</v>
      </c>
      <c r="B11" s="4"/>
      <c r="C11" s="4"/>
      <c r="D11" s="4"/>
      <c r="E11" s="4"/>
    </row>
    <row r="12" ht="13.65" customHeight="1">
      <c r="A12" s="4"/>
      <c r="B12" s="4"/>
      <c r="C12" s="4"/>
      <c r="D12" s="4"/>
      <c r="E12" s="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5"/>
  <sheetViews>
    <sheetView workbookViewId="0" showGridLines="0" defaultGridColor="1"/>
  </sheetViews>
  <sheetFormatPr defaultColWidth="8.83333" defaultRowHeight="12.75" customHeight="1" outlineLevelRow="0" outlineLevelCol="0"/>
  <cols>
    <col min="1" max="5" width="8.85156" style="24" customWidth="1"/>
    <col min="6" max="16384" width="8.85156" style="24" customWidth="1"/>
  </cols>
  <sheetData>
    <row r="1" ht="13.65" customHeight="1">
      <c r="A1" t="s" s="7">
        <v>11</v>
      </c>
      <c r="B1" s="25">
        <f>AVERAGE('Sheet1'!AJ86,'Sheet1'!AJ95,'Sheet1'!AJ104,'Sheet1'!AJ114,'Sheet1'!AJ123,'Sheet1'!AJ137,'Sheet1'!AJ146,'Sheet1'!AJ156,'Sheet1'!AJ166,'Sheet1'!AJ80,'Sheet1'!AJ186,'Sheet1'!AJ195,'Sheet1'!AJ206,'Sheet1'!AJ217,'Sheet1'!AJ226,'Sheet1'!AJ233,'Sheet1'!AJ245,'Sheet1'!AJ254,'Sheet1'!AJ264,'Sheet1'!AJ272,'Sheet1'!AJ281)</f>
        <v>83.4285714285714</v>
      </c>
      <c r="C1" s="4"/>
      <c r="D1" s="4"/>
      <c r="E1" s="4"/>
    </row>
    <row r="2" ht="13.65" customHeight="1">
      <c r="A2" t="s" s="7">
        <v>12</v>
      </c>
      <c r="B2" s="25">
        <f>AVERAGE('Sheet1'!AJ38,'Sheet1'!AJ45,'Sheet1'!AJ56,'Sheet1'!AJ65,'Sheet1'!AJ74,'Sheet1'!AJ82,'Sheet1'!AJ92,'Sheet1'!AJ101,'Sheet1'!AJ111,'Sheet1'!AJ122,'Sheet1'!AJ131,'Sheet1'!AJ140,'Sheet1'!AJ149,'Sheet1'!AJ159,'Sheet1'!AJ169,'Sheet1'!AJ179,'Sheet1'!AJ188,'Sheet1'!AJ198,'Sheet1'!AJ209,'Sheet1'!AJ219,'Sheet1'!AJ230,'Sheet1'!AJ240,'Sheet1'!AJ258,'Sheet1'!AJ268)</f>
        <v>117.166666666667</v>
      </c>
      <c r="C2" s="4"/>
      <c r="D2" s="4"/>
      <c r="E2" s="4"/>
    </row>
    <row r="3" ht="13.65" customHeight="1">
      <c r="A3" t="s" s="7">
        <v>6</v>
      </c>
      <c r="B3" s="25">
        <f>AVERAGE('Sheet1'!AJ30,'Sheet1'!AJ40,'Sheet1'!AJ50,'Sheet1'!AJ60,'Sheet1'!AJ69,'Sheet1'!AJ78,'Sheet1'!AJ88,'Sheet1'!AJ98,'Sheet1'!AJ107,'Sheet1'!AJ117,'Sheet1'!AJ126,'Sheet1'!AJ133,'Sheet1'!AJ142,'Sheet1'!AJ152,'Sheet1'!AJ163,'Sheet1'!AJ177,'Sheet1'!AJ196,'Sheet1'!AJ207,'Sheet1'!AJ218,'Sheet1'!AJ228,'Sheet1'!AJ231,'Sheet1'!AJ241,'Sheet1'!AJ250,'Sheet1'!AJ259,'Sheet1'!AJ274)</f>
        <v>126.52</v>
      </c>
      <c r="C3" s="4"/>
      <c r="D3" s="4"/>
      <c r="E3" s="4"/>
    </row>
    <row r="4" ht="13.65" customHeight="1">
      <c r="A4" t="s" s="7">
        <v>10</v>
      </c>
      <c r="B4" s="25">
        <f>AVERAGE('Sheet1'!AJ13,'Sheet1'!AJ20,'Sheet1'!AJ39,'Sheet1'!AJ48,'Sheet1'!AJ58,'Sheet1'!AJ67,'Sheet1'!AJ76,'Sheet1'!AJ84,'Sheet1'!AJ94,'Sheet1'!AJ103,'Sheet1'!AJ113,'Sheet1'!AJ121,'Sheet1'!AJ130,'Sheet1'!AJ138,'Sheet1'!AJ148,'Sheet1'!AJ158,'Sheet1'!AJ167,'Sheet1'!AJ178,'Sheet1'!AJ197,'Sheet1'!AJ208)</f>
        <v>125.5</v>
      </c>
      <c r="C4" s="4"/>
      <c r="D4" s="4"/>
      <c r="E4" s="4"/>
    </row>
    <row r="5" ht="13.65" customHeight="1">
      <c r="A5" t="s" s="7">
        <v>5</v>
      </c>
      <c r="B5" s="25">
        <f>AVERAGE('Sheet1'!AJ4,'Sheet1'!AJ11,'Sheet1'!AJ34,'Sheet1'!AJ43,'Sheet1'!AJ53,'Sheet1'!AJ63,'Sheet1'!AJ71,'Sheet1'!AJ80,'Sheet1'!AJ90,'Sheet1'!AJ100,'Sheet1'!AJ109,'Sheet1'!AJ139,'Sheet1'!AJ150,'Sheet1'!AJ161,'Sheet1'!AJ172,'Sheet1'!AJ181,'Sheet1'!AJ191,'Sheet1'!AJ202,'Sheet1'!AJ213,'Sheet1'!AJ223,'Sheet1'!AJ237,'Sheet1'!AJ247,'Sheet1'!AJ255,'Sheet1'!AJ263,'Sheet1'!AJ273,'Sheet1'!AJ283)</f>
        <v>132.269230769231</v>
      </c>
      <c r="C5" s="4"/>
      <c r="D5" s="4"/>
      <c r="E5" s="4"/>
    </row>
    <row r="6" ht="13.65" customHeight="1">
      <c r="A6" t="s" s="7">
        <v>9</v>
      </c>
      <c r="B6" s="25">
        <f>AVERAGE('Sheet1'!AJ17,'Sheet1'!AJ18,'Sheet1'!AJ28,'Sheet1'!AJ31,'Sheet1'!AJ47,'Sheet1'!AJ52,'Sheet1'!AJ62,'Sheet1'!AJ72,'Sheet1'!AJ199,'Sheet1'!AJ210,'Sheet1'!AJ220,'Sheet1'!AJ236,'Sheet1'!AJ249,'Sheet1'!AJ269)</f>
        <v>140.714285714286</v>
      </c>
      <c r="C6" s="4"/>
      <c r="D6" s="4"/>
      <c r="E6" s="4"/>
    </row>
    <row r="7" ht="13.65" customHeight="1">
      <c r="A7" t="s" s="7">
        <v>2</v>
      </c>
      <c r="B7" s="25">
        <f>AVERAGE('Sheet1'!AJ7,'Sheet1'!AJ16,'Sheet1'!AJ21,'Sheet1'!AJ26,'Sheet1'!AJ37,'Sheet1'!AJ46,'Sheet1'!AJ57,'Sheet1'!AJ66,'Sheet1'!AJ75,'Sheet1'!AJ83,'Sheet1'!AJ93,'Sheet1'!AJ102,'Sheet1'!AJ112,'Sheet1'!AJ120,'Sheet1'!AJ129,'Sheet1'!AJ136,'Sheet1'!AJ147,'Sheet1'!AJ157,'Sheet1'!AJ168,'Sheet1'!AJ173,'Sheet1'!AJ183,'Sheet1'!AJ192,'Sheet1'!AJ203,'Sheet1'!AJ214,'Sheet1'!AJ224,'Sheet1'!AJ234,'Sheet1'!AJ244,'Sheet1'!AJ253,'Sheet1'!AJ262,'Sheet1'!AJ271)</f>
        <v>151.633333333333</v>
      </c>
      <c r="C7" s="4"/>
      <c r="D7" s="4"/>
      <c r="E7" s="4"/>
    </row>
    <row r="8" ht="13.65" customHeight="1">
      <c r="A8" t="s" s="7">
        <v>8</v>
      </c>
      <c r="B8" s="25">
        <f>AVERAGE('Sheet1'!AJ6,'Sheet1'!AJ8,'Sheet1'!AJ12,'Sheet1'!AJ14,'Sheet1'!AJ33,'Sheet1'!AJ42,'Sheet1'!AJ51,'Sheet1'!AJ61,'Sheet1'!AJ70,'Sheet1'!AJ79,'Sheet1'!AJ89,'Sheet1'!AJ108,'Sheet1'!AJ118,'Sheet1'!AJ127,'Sheet1'!AJ134,'Sheet1'!AJ143,'Sheet1'!AJ153,'Sheet1'!AJ162,'Sheet1'!AJ171,'Sheet1'!AJ182,'Sheet1'!AJ190,'Sheet1'!AJ201,'Sheet1'!AJ212,'Sheet1'!AJ222,'Sheet1'!AJ235,'Sheet1'!AJ243,'Sheet1'!AJ252,'Sheet1'!AJ261,'Sheet1'!AJ270)</f>
        <v>159.965517241379</v>
      </c>
      <c r="C8" s="4"/>
      <c r="D8" s="4"/>
      <c r="E8" s="4"/>
    </row>
    <row r="9" ht="13.65" customHeight="1">
      <c r="A9" t="s" s="7">
        <v>7</v>
      </c>
      <c r="B9" s="25">
        <f>AVERAGE('Sheet1'!AJ5,'Sheet1'!AJ22,'Sheet1'!AJ27,'Sheet1'!AJ35,'Sheet1'!AJ44,'Sheet1'!AJ55,'Sheet1'!AJ64,'Sheet1'!AJ73,'Sheet1'!AJ81,'Sheet1'!AJ91,'Sheet1'!AJ99,'Sheet1'!AJ110,'Sheet1'!AJ119,'Sheet1'!AJ128,'Sheet1'!AJ135,'Sheet1'!AJ144,'Sheet1'!AJ154,'Sheet1'!AJ164,'Sheet1'!AJ174,'Sheet1'!AJ184,'Sheet1'!AJ193,'Sheet1'!AJ204,'Sheet1'!AJ215,'Sheet1'!AJ227,'Sheet1'!AJ229,'Sheet1'!AJ239,'Sheet1'!AJ248,'Sheet1'!AJ257,'Sheet1'!AJ266)</f>
        <v>169.517241379310</v>
      </c>
      <c r="C9" s="4"/>
      <c r="D9" s="4"/>
      <c r="E9" s="4"/>
    </row>
    <row r="10" ht="13.65" customHeight="1">
      <c r="A10" t="s" s="7">
        <v>4</v>
      </c>
      <c r="B10" s="25">
        <f>AVERAGE('Sheet1'!AJ85,'Sheet1'!AJ96,'Sheet1'!AJ105,'Sheet1'!AJ115,'Sheet1'!AJ124)</f>
        <v>177.6</v>
      </c>
      <c r="C10" s="4"/>
      <c r="D10" s="4"/>
      <c r="E10" s="4"/>
    </row>
    <row r="11" ht="13.65" customHeight="1">
      <c r="A11" t="s" s="7">
        <v>3</v>
      </c>
      <c r="B11" s="25">
        <f>AVERAGE('Sheet1'!AJ15,'Sheet1'!AJ19,'Sheet1'!AJ25,'Sheet1'!AJ29,'Sheet1'!AJ36,'Sheet1'!AJ49,'Sheet1'!AJ59,'Sheet1'!AJ68,'Sheet1'!AJ77,'Sheet1'!AJ87,'Sheet1'!AJ97,'Sheet1'!AJ106,'Sheet1'!AJ116,'Sheet1'!AJ125,'Sheet1'!AJ132,'Sheet1'!AJ141,'Sheet1'!AJ151,'Sheet1'!AJ160,'Sheet1'!AJ170,'Sheet1'!AJ180,'Sheet1'!AJ189,'Sheet1'!AJ200,'Sheet1'!AJ211,'Sheet1'!AJ221,'Sheet1'!AJ232,'Sheet1'!AJ242,'Sheet1'!AJ251,'Sheet1'!AJ260,'Sheet1'!AJ267,'Sheet1'!AJ275)</f>
        <v>188.8</v>
      </c>
      <c r="C11" s="4"/>
      <c r="D11" s="4"/>
      <c r="E11" s="4"/>
    </row>
    <row r="12" ht="13.65" customHeight="1">
      <c r="A12" t="s" s="7">
        <v>14</v>
      </c>
      <c r="B12" s="25">
        <f>AVERAGE('Sheet1'!AJ145,'Sheet1'!AJ155,'Sheet1'!AJ165,'Sheet1'!AJ175,'Sheet1'!AJ185,'Sheet1'!AJ194,'Sheet1'!AJ205,'Sheet1'!AJ216,'Sheet1'!AJ225,'Sheet1'!AJ238,'Sheet1'!AJ246,'Sheet1'!AJ256,'Sheet1'!AJ265)</f>
        <v>192.461538461538</v>
      </c>
      <c r="C12" s="4"/>
      <c r="D12" s="4"/>
      <c r="E12" s="4"/>
    </row>
    <row r="13" ht="13.65" customHeight="1">
      <c r="A13" t="s" s="7">
        <v>13</v>
      </c>
      <c r="B13" s="25">
        <f>AVERAGE('Sheet1'!AJ9,'Sheet1'!AJ10,'Sheet1'!AJ23,'Sheet1'!AJ24,'Sheet1'!AJ32,'Sheet1'!AJ41,'Sheet1'!AJ54)</f>
        <v>201.714285714286</v>
      </c>
      <c r="C13" s="4"/>
      <c r="D13" s="4"/>
      <c r="E13" s="4"/>
    </row>
    <row r="14" ht="13.65" customHeight="1">
      <c r="A14" t="s" s="7">
        <v>20</v>
      </c>
      <c r="B14" t="s" s="7">
        <v>583</v>
      </c>
      <c r="C14" s="4"/>
      <c r="D14" s="4"/>
      <c r="E14" s="4"/>
    </row>
    <row r="15" ht="13.65" customHeight="1">
      <c r="A15" s="4"/>
      <c r="B15" s="25"/>
      <c r="C15" s="4"/>
      <c r="D15" s="4"/>
      <c r="E15" s="4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H284"/>
  <sheetViews>
    <sheetView workbookViewId="0" showGridLines="0" defaultGridColor="1"/>
  </sheetViews>
  <sheetFormatPr defaultColWidth="8.83333" defaultRowHeight="12.75" customHeight="1" outlineLevelRow="0" outlineLevelCol="0"/>
  <cols>
    <col min="1" max="1" width="50.6719" style="26" customWidth="1"/>
    <col min="2" max="2" width="13.5" style="26" customWidth="1"/>
    <col min="3" max="3" width="14.5" style="26" customWidth="1"/>
    <col min="4" max="8" width="8.85156" style="26" customWidth="1"/>
    <col min="9" max="16384" width="8.85156" style="26" customWidth="1"/>
  </cols>
  <sheetData>
    <row r="1" ht="13.65" customHeight="1">
      <c r="A1" t="s" s="2">
        <v>584</v>
      </c>
      <c r="B1" s="3"/>
      <c r="C1" s="3"/>
      <c r="D1" s="4"/>
      <c r="E1" s="4"/>
      <c r="F1" s="4"/>
      <c r="G1" s="4"/>
      <c r="H1" s="4"/>
    </row>
    <row r="2" ht="13.65" customHeight="1">
      <c r="A2" s="5"/>
      <c r="B2" t="s" s="6">
        <v>585</v>
      </c>
      <c r="C2" t="s" s="6">
        <v>586</v>
      </c>
      <c r="D2" s="27"/>
      <c r="E2" s="4"/>
      <c r="F2" s="27"/>
      <c r="G2" s="27"/>
      <c r="H2" s="27"/>
    </row>
    <row r="3" ht="13.65" customHeight="1">
      <c r="A3" t="s" s="2">
        <v>17</v>
      </c>
      <c r="B3" t="s" s="2">
        <v>21</v>
      </c>
      <c r="C3" t="s" s="2">
        <v>21</v>
      </c>
      <c r="D3" t="s" s="11">
        <v>587</v>
      </c>
      <c r="E3" s="4"/>
      <c r="F3" s="4"/>
      <c r="G3" s="4"/>
      <c r="H3" s="4"/>
    </row>
    <row r="4" ht="13.65" customHeight="1">
      <c r="A4" t="s" s="2">
        <v>588</v>
      </c>
      <c r="B4" s="14">
        <f>'Sheet1'!AH4</f>
        <v>7.5</v>
      </c>
      <c r="C4" s="14">
        <f>'Sheet1'!AI4</f>
        <v>7.66666666666667</v>
      </c>
      <c r="D4" s="25">
        <f>C4-B4</f>
        <v>0.16666666666667</v>
      </c>
      <c r="E4" s="4"/>
      <c r="F4" s="4"/>
      <c r="G4" s="4"/>
      <c r="H4" s="4"/>
    </row>
    <row r="5" ht="13.65" customHeight="1">
      <c r="A5" t="s" s="2">
        <v>589</v>
      </c>
      <c r="B5" s="14">
        <f>'Sheet1'!AH5</f>
        <v>3</v>
      </c>
      <c r="C5" s="14">
        <f>'Sheet1'!AI5</f>
        <v>3</v>
      </c>
      <c r="D5" s="25">
        <f>C5-B5</f>
        <v>0</v>
      </c>
      <c r="E5" s="4"/>
      <c r="F5" s="4"/>
      <c r="G5" s="4"/>
      <c r="H5" s="4"/>
    </row>
    <row r="6" ht="13.65" customHeight="1">
      <c r="A6" t="s" s="2">
        <v>590</v>
      </c>
      <c r="B6" s="14">
        <f>'Sheet1'!AH6</f>
        <v>7.07142857142857</v>
      </c>
      <c r="C6" s="14">
        <f>'Sheet1'!AI6</f>
        <v>7.2</v>
      </c>
      <c r="D6" s="25">
        <f>C6-B6</f>
        <v>0.12857142857143</v>
      </c>
      <c r="E6" s="4"/>
      <c r="F6" s="4"/>
      <c r="G6" s="4"/>
      <c r="H6" s="4"/>
    </row>
    <row r="7" ht="13.65" customHeight="1">
      <c r="A7" t="s" s="2">
        <v>591</v>
      </c>
      <c r="B7" s="14">
        <f>'Sheet1'!AH7</f>
        <v>6.9</v>
      </c>
      <c r="C7" s="14">
        <f>'Sheet1'!AI7</f>
        <v>6.83333333333333</v>
      </c>
      <c r="D7" s="25">
        <f>C7-B7</f>
        <v>-0.06666666666667</v>
      </c>
      <c r="E7" s="4"/>
      <c r="F7" s="4"/>
      <c r="G7" s="4"/>
      <c r="H7" s="4"/>
    </row>
    <row r="8" ht="13.65" customHeight="1">
      <c r="A8" t="s" s="2">
        <v>592</v>
      </c>
      <c r="B8" s="14">
        <f>'Sheet1'!AH8</f>
        <v>6.08333333333333</v>
      </c>
      <c r="C8" s="14">
        <f>'Sheet1'!AI8</f>
        <v>6.125</v>
      </c>
      <c r="D8" s="25">
        <f>C8-B8</f>
        <v>0.04166666666667</v>
      </c>
      <c r="E8" s="4"/>
      <c r="F8" s="4"/>
      <c r="G8" s="4"/>
      <c r="H8" s="4"/>
    </row>
    <row r="9" ht="13.65" customHeight="1">
      <c r="A9" t="s" s="2">
        <v>593</v>
      </c>
      <c r="B9" s="14">
        <f>'Sheet1'!AH9</f>
        <v>7.88888888888889</v>
      </c>
      <c r="C9" s="14">
        <f>'Sheet1'!AI9</f>
        <v>7.92857142857143</v>
      </c>
      <c r="D9" s="25">
        <f>C9-B9</f>
        <v>0.03968253968254</v>
      </c>
      <c r="E9" s="4"/>
      <c r="F9" s="4"/>
      <c r="G9" s="4"/>
      <c r="H9" s="4"/>
    </row>
    <row r="10" ht="13.65" customHeight="1">
      <c r="A10" t="s" s="2">
        <v>594</v>
      </c>
      <c r="B10" s="14">
        <f>'Sheet1'!AH10</f>
        <v>5.85714285714286</v>
      </c>
      <c r="C10" s="14">
        <f>'Sheet1'!AI10</f>
        <v>6.2</v>
      </c>
      <c r="D10" s="25">
        <f>C10-B10</f>
        <v>0.34285714285714</v>
      </c>
      <c r="E10" s="4"/>
      <c r="F10" s="4"/>
      <c r="G10" s="4"/>
      <c r="H10" s="4"/>
    </row>
    <row r="11" ht="13.65" customHeight="1">
      <c r="A11" t="s" s="2">
        <v>595</v>
      </c>
      <c r="B11" s="14">
        <f>'Sheet1'!AH11</f>
        <v>7.35714285714286</v>
      </c>
      <c r="C11" s="14">
        <f>'Sheet1'!AI11</f>
        <v>7.4</v>
      </c>
      <c r="D11" s="25">
        <f>C11-B11</f>
        <v>0.04285714285714</v>
      </c>
      <c r="E11" s="4"/>
      <c r="F11" s="4"/>
      <c r="G11" s="4"/>
      <c r="H11" s="4"/>
    </row>
    <row r="12" ht="13.65" customHeight="1">
      <c r="A12" t="s" s="2">
        <v>596</v>
      </c>
      <c r="B12" s="14">
        <f>'Sheet1'!AH12</f>
        <v>5.8</v>
      </c>
      <c r="C12" s="14">
        <f>'Sheet1'!AI12</f>
        <v>6</v>
      </c>
      <c r="D12" s="25">
        <f>C12-B12</f>
        <v>0.2</v>
      </c>
      <c r="E12" s="4"/>
      <c r="F12" s="4"/>
      <c r="G12" s="4"/>
      <c r="H12" s="4"/>
    </row>
    <row r="13" ht="13.65" customHeight="1">
      <c r="A13" t="s" s="2">
        <v>597</v>
      </c>
      <c r="B13" s="14">
        <f>'Sheet1'!AH13</f>
        <v>7.14285714285714</v>
      </c>
      <c r="C13" s="14">
        <f>'Sheet1'!AI13</f>
        <v>7</v>
      </c>
      <c r="D13" s="25">
        <f>C13-B13</f>
        <v>-0.14285714285714</v>
      </c>
      <c r="E13" s="4"/>
      <c r="F13" s="4"/>
      <c r="G13" s="4"/>
      <c r="H13" s="4"/>
    </row>
    <row r="14" ht="13.65" customHeight="1">
      <c r="A14" t="s" s="2">
        <v>598</v>
      </c>
      <c r="B14" s="14">
        <f>'Sheet1'!AH14</f>
        <v>7.1875</v>
      </c>
      <c r="C14" s="14">
        <f>'Sheet1'!AI14</f>
        <v>7.33333333333333</v>
      </c>
      <c r="D14" s="25">
        <f>C14-B14</f>
        <v>0.14583333333333</v>
      </c>
      <c r="E14" s="4"/>
      <c r="F14" s="4"/>
      <c r="G14" s="4"/>
      <c r="H14" s="4"/>
    </row>
    <row r="15" ht="13.65" customHeight="1">
      <c r="A15" t="s" s="2">
        <v>599</v>
      </c>
      <c r="B15" s="14">
        <f>'Sheet1'!AH15</f>
        <v>6.6875</v>
      </c>
      <c r="C15" s="14">
        <f>'Sheet1'!AI15</f>
        <v>6.83333333333333</v>
      </c>
      <c r="D15" s="25">
        <f>C15-B15</f>
        <v>0.14583333333333</v>
      </c>
      <c r="E15" s="4"/>
      <c r="F15" s="4"/>
      <c r="G15" s="4"/>
      <c r="H15" s="4"/>
    </row>
    <row r="16" ht="13.65" customHeight="1">
      <c r="A16" t="s" s="2">
        <v>600</v>
      </c>
      <c r="B16" s="14">
        <f>'Sheet1'!AH16</f>
        <v>5.8125</v>
      </c>
      <c r="C16" s="14">
        <f>'Sheet1'!AI16</f>
        <v>5.75</v>
      </c>
      <c r="D16" s="25">
        <f>C16-B16</f>
        <v>-0.0625</v>
      </c>
      <c r="E16" s="4"/>
      <c r="F16" s="4"/>
      <c r="G16" s="4"/>
      <c r="H16" s="4"/>
    </row>
    <row r="17" ht="13.65" customHeight="1">
      <c r="A17" t="s" s="2">
        <v>601</v>
      </c>
      <c r="B17" s="14">
        <f>'Sheet1'!AH17</f>
        <v>7.44444444444444</v>
      </c>
      <c r="C17" s="14">
        <f>'Sheet1'!AI17</f>
        <v>7.42857142857143</v>
      </c>
      <c r="D17" s="25">
        <f>C17-B17</f>
        <v>-0.01587301587301</v>
      </c>
      <c r="E17" s="4"/>
      <c r="F17" s="4"/>
      <c r="G17" s="4"/>
      <c r="H17" s="4"/>
    </row>
    <row r="18" ht="13.65" customHeight="1">
      <c r="A18" t="s" s="2">
        <v>602</v>
      </c>
      <c r="B18" s="14">
        <f>'Sheet1'!AH18</f>
        <v>6.72222222222222</v>
      </c>
      <c r="C18" s="14">
        <f>'Sheet1'!AI18</f>
        <v>6.5</v>
      </c>
      <c r="D18" s="25">
        <f>C18-B18</f>
        <v>-0.22222222222222</v>
      </c>
      <c r="E18" s="4"/>
      <c r="F18" s="4"/>
      <c r="G18" s="4"/>
      <c r="H18" s="4"/>
    </row>
    <row r="19" ht="13.65" customHeight="1">
      <c r="A19" t="s" s="2">
        <v>603</v>
      </c>
      <c r="B19" s="14">
        <f>'Sheet1'!AH19</f>
        <v>5</v>
      </c>
      <c r="C19" s="14">
        <f>'Sheet1'!AI19</f>
        <v>5.08333333333333</v>
      </c>
      <c r="D19" s="25">
        <f>C19-B19</f>
        <v>0.08333333333333</v>
      </c>
      <c r="E19" s="4"/>
      <c r="F19" s="4"/>
      <c r="G19" s="4"/>
      <c r="H19" s="4"/>
    </row>
    <row r="20" ht="13.65" customHeight="1">
      <c r="A20" t="s" s="2">
        <v>604</v>
      </c>
      <c r="B20" s="14">
        <f>'Sheet1'!AH20</f>
        <v>5.25</v>
      </c>
      <c r="C20" s="14">
        <f>'Sheet1'!AI20</f>
        <v>5.125</v>
      </c>
      <c r="D20" s="25">
        <f>C20-B20</f>
        <v>-0.125</v>
      </c>
      <c r="E20" s="4"/>
      <c r="F20" s="4"/>
      <c r="G20" s="4"/>
      <c r="H20" s="4"/>
    </row>
    <row r="21" ht="13.65" customHeight="1">
      <c r="A21" t="s" s="2">
        <v>605</v>
      </c>
      <c r="B21" s="14">
        <f>'Sheet1'!AH21</f>
        <v>7.44444444444444</v>
      </c>
      <c r="C21" s="14">
        <f>'Sheet1'!AI21</f>
        <v>7.71428571428571</v>
      </c>
      <c r="D21" s="25">
        <f>C21-B21</f>
        <v>0.26984126984127</v>
      </c>
      <c r="E21" s="4"/>
      <c r="F21" s="4"/>
      <c r="G21" s="4"/>
      <c r="H21" s="4"/>
    </row>
    <row r="22" ht="13.65" customHeight="1">
      <c r="A22" t="s" s="2">
        <v>606</v>
      </c>
      <c r="B22" s="14">
        <f>'Sheet1'!AH22</f>
        <v>6.58333333333333</v>
      </c>
      <c r="C22" s="14">
        <f>'Sheet1'!AI22</f>
        <v>6.875</v>
      </c>
      <c r="D22" s="25">
        <f>C22-B22</f>
        <v>0.29166666666667</v>
      </c>
      <c r="E22" s="4"/>
      <c r="F22" s="4"/>
      <c r="G22" s="4"/>
      <c r="H22" s="4"/>
    </row>
    <row r="23" ht="13.65" customHeight="1">
      <c r="A23" t="s" s="2">
        <v>607</v>
      </c>
      <c r="B23" s="14">
        <f>'Sheet1'!AH23</f>
        <v>5.71428571428571</v>
      </c>
      <c r="C23" s="14">
        <f>'Sheet1'!AI23</f>
        <v>5.6</v>
      </c>
      <c r="D23" s="25">
        <f>C23-B23</f>
        <v>-0.11428571428571</v>
      </c>
      <c r="E23" s="4"/>
      <c r="F23" s="4"/>
      <c r="G23" s="4"/>
      <c r="H23" s="4"/>
    </row>
    <row r="24" ht="13.65" customHeight="1">
      <c r="A24" t="s" s="2">
        <v>608</v>
      </c>
      <c r="B24" s="14">
        <f>'Sheet1'!AH24</f>
        <v>7</v>
      </c>
      <c r="C24" s="14">
        <f>'Sheet1'!AI24</f>
        <v>6.9375</v>
      </c>
      <c r="D24" s="25">
        <f>C24-B24</f>
        <v>-0.0625</v>
      </c>
      <c r="E24" s="4"/>
      <c r="F24" s="4"/>
      <c r="G24" s="4"/>
      <c r="H24" s="4"/>
    </row>
    <row r="25" ht="13.65" customHeight="1">
      <c r="A25" t="s" s="2">
        <v>609</v>
      </c>
      <c r="B25" s="14">
        <f>'Sheet1'!AH25</f>
        <v>7.0625</v>
      </c>
      <c r="C25" s="14">
        <f>'Sheet1'!AI25</f>
        <v>7.16666666666667</v>
      </c>
      <c r="D25" s="25">
        <f>C25-B25</f>
        <v>0.10416666666667</v>
      </c>
      <c r="E25" s="4"/>
      <c r="F25" s="4"/>
      <c r="G25" s="4"/>
      <c r="H25" s="4"/>
    </row>
    <row r="26" ht="13.65" customHeight="1">
      <c r="A26" t="s" s="2">
        <v>610</v>
      </c>
      <c r="B26" s="14">
        <f>'Sheet1'!AH26</f>
        <v>7.11111111111111</v>
      </c>
      <c r="C26" s="14">
        <f>'Sheet1'!AI26</f>
        <v>7.14285714285714</v>
      </c>
      <c r="D26" s="25">
        <f>C26-B26</f>
        <v>0.03174603174603</v>
      </c>
      <c r="E26" s="4"/>
      <c r="F26" s="4"/>
      <c r="G26" s="4"/>
      <c r="H26" s="4"/>
    </row>
    <row r="27" ht="13.65" customHeight="1">
      <c r="A27" t="s" s="2">
        <v>611</v>
      </c>
      <c r="B27" s="14">
        <f>'Sheet1'!AH27</f>
        <v>6.57142857142857</v>
      </c>
      <c r="C27" s="14">
        <f>'Sheet1'!AI27</f>
        <v>6.6</v>
      </c>
      <c r="D27" s="25">
        <f>C27-B27</f>
        <v>0.02857142857143</v>
      </c>
      <c r="E27" s="4"/>
      <c r="F27" s="4"/>
      <c r="G27" s="4"/>
      <c r="H27" s="4"/>
    </row>
    <row r="28" ht="13.65" customHeight="1">
      <c r="A28" t="s" s="2">
        <v>612</v>
      </c>
      <c r="B28" s="14">
        <f>'Sheet1'!AH28</f>
        <v>5.9375</v>
      </c>
      <c r="C28" s="14">
        <f>'Sheet1'!AI28</f>
        <v>6.08333333333333</v>
      </c>
      <c r="D28" s="25">
        <f>C28-B28</f>
        <v>0.14583333333333</v>
      </c>
      <c r="E28" s="4"/>
      <c r="F28" s="4"/>
      <c r="G28" s="4"/>
      <c r="H28" s="4"/>
    </row>
    <row r="29" ht="13.65" customHeight="1">
      <c r="A29" t="s" s="2">
        <v>613</v>
      </c>
      <c r="B29" s="14">
        <f>'Sheet1'!AH29</f>
        <v>4.375</v>
      </c>
      <c r="C29" s="14">
        <f>'Sheet1'!AI29</f>
        <v>4.16666666666667</v>
      </c>
      <c r="D29" s="25">
        <f>C29-B29</f>
        <v>-0.20833333333333</v>
      </c>
      <c r="E29" s="4"/>
      <c r="F29" s="4"/>
      <c r="G29" s="4"/>
      <c r="H29" s="4"/>
    </row>
    <row r="30" ht="13.65" customHeight="1">
      <c r="A30" t="s" s="2">
        <v>614</v>
      </c>
      <c r="B30" s="14">
        <f>'Sheet1'!AH30</f>
        <v>7.5</v>
      </c>
      <c r="C30" s="14">
        <f>'Sheet1'!AI30</f>
        <v>7.66666666666667</v>
      </c>
      <c r="D30" s="25">
        <f>C30-B30</f>
        <v>0.16666666666667</v>
      </c>
      <c r="E30" s="4"/>
      <c r="F30" s="4"/>
      <c r="G30" s="4"/>
      <c r="H30" s="4"/>
    </row>
    <row r="31" ht="13.65" customHeight="1">
      <c r="A31" t="s" s="2">
        <v>615</v>
      </c>
      <c r="B31" s="14">
        <f>'Sheet1'!AH31</f>
        <v>7.61111111111111</v>
      </c>
      <c r="C31" s="14">
        <f>'Sheet1'!AI31</f>
        <v>7.64285714285714</v>
      </c>
      <c r="D31" s="25">
        <f>C31-B31</f>
        <v>0.03174603174603</v>
      </c>
      <c r="E31" s="4"/>
      <c r="F31" s="4"/>
      <c r="G31" s="4"/>
      <c r="H31" s="4"/>
    </row>
    <row r="32" ht="13.65" customHeight="1">
      <c r="A32" t="s" s="2">
        <v>616</v>
      </c>
      <c r="B32" s="14">
        <f>'Sheet1'!AH32</f>
        <v>4.92857142857143</v>
      </c>
      <c r="C32" s="14">
        <f>'Sheet1'!AI32</f>
        <v>4.8</v>
      </c>
      <c r="D32" s="25">
        <f>C32-B32</f>
        <v>-0.12857142857143</v>
      </c>
      <c r="E32" s="4"/>
      <c r="F32" s="4"/>
      <c r="G32" s="4"/>
      <c r="H32" s="4"/>
    </row>
    <row r="33" ht="13.65" customHeight="1">
      <c r="A33" t="s" s="2">
        <v>617</v>
      </c>
      <c r="B33" s="14">
        <f>'Sheet1'!AH33</f>
        <v>3.8</v>
      </c>
      <c r="C33" s="14">
        <f>'Sheet1'!AI33</f>
        <v>3.66666666666667</v>
      </c>
      <c r="D33" s="25">
        <f>C33-B33</f>
        <v>-0.13333333333333</v>
      </c>
      <c r="E33" s="4"/>
      <c r="F33" s="4"/>
      <c r="G33" s="4"/>
      <c r="H33" s="4"/>
    </row>
    <row r="34" ht="13.65" customHeight="1">
      <c r="A34" t="s" s="2">
        <v>618</v>
      </c>
      <c r="B34" s="14">
        <f>'Sheet1'!AH34</f>
        <v>7.16666666666667</v>
      </c>
      <c r="C34" s="14">
        <f>'Sheet1'!AI34</f>
        <v>7.21428571428571</v>
      </c>
      <c r="D34" s="25">
        <f>C34-B34</f>
        <v>0.04761904761904</v>
      </c>
      <c r="E34" s="4"/>
      <c r="F34" s="4"/>
      <c r="G34" s="4"/>
      <c r="H34" s="4"/>
    </row>
    <row r="35" ht="13.65" customHeight="1">
      <c r="A35" t="s" s="2">
        <v>619</v>
      </c>
      <c r="B35" s="14">
        <f>'Sheet1'!AH35</f>
        <v>7.28571428571429</v>
      </c>
      <c r="C35" s="14">
        <f>'Sheet1'!AI35</f>
        <v>7.2</v>
      </c>
      <c r="D35" s="25">
        <f>C35-B35</f>
        <v>-0.08571428571429</v>
      </c>
      <c r="E35" s="4"/>
      <c r="F35" s="4"/>
      <c r="G35" s="4"/>
      <c r="H35" s="4"/>
    </row>
    <row r="36" ht="13.65" customHeight="1">
      <c r="A36" t="s" s="2">
        <v>620</v>
      </c>
      <c r="B36" s="14">
        <f>'Sheet1'!AH36</f>
        <v>6</v>
      </c>
      <c r="C36" s="14">
        <f>'Sheet1'!AI36</f>
        <v>5.8</v>
      </c>
      <c r="D36" s="25">
        <f>C36-B36</f>
        <v>-0.2</v>
      </c>
      <c r="E36" s="4"/>
      <c r="F36" s="4"/>
      <c r="G36" s="4"/>
      <c r="H36" s="4"/>
    </row>
    <row r="37" ht="13.65" customHeight="1">
      <c r="A37" t="s" s="2">
        <v>621</v>
      </c>
      <c r="B37" s="14">
        <f>'Sheet1'!AH37</f>
        <v>5.07142857142857</v>
      </c>
      <c r="C37" s="14">
        <f>'Sheet1'!AI37</f>
        <v>4.9</v>
      </c>
      <c r="D37" s="25">
        <f>C37-B37</f>
        <v>-0.17142857142857</v>
      </c>
      <c r="E37" s="4"/>
      <c r="F37" s="4"/>
      <c r="G37" s="4"/>
      <c r="H37" s="4"/>
    </row>
    <row r="38" ht="13.65" customHeight="1">
      <c r="A38" t="s" s="2">
        <v>622</v>
      </c>
      <c r="B38" s="14">
        <f>'Sheet1'!AH38</f>
        <v>5.94444444444444</v>
      </c>
      <c r="C38" s="14">
        <f>'Sheet1'!AI38</f>
        <v>6</v>
      </c>
      <c r="D38" s="25">
        <f>C38-B38</f>
        <v>0.05555555555556</v>
      </c>
      <c r="E38" s="4"/>
      <c r="F38" s="4"/>
      <c r="G38" s="4"/>
      <c r="H38" s="4"/>
    </row>
    <row r="39" ht="13.65" customHeight="1">
      <c r="A39" t="s" s="2">
        <v>623</v>
      </c>
      <c r="B39" s="14">
        <f>'Sheet1'!AH39</f>
        <v>6.35</v>
      </c>
      <c r="C39" s="14">
        <f>'Sheet1'!AI39</f>
        <v>6.375</v>
      </c>
      <c r="D39" s="25">
        <f>C39-B39</f>
        <v>0.025</v>
      </c>
      <c r="E39" s="4"/>
      <c r="F39" s="4"/>
      <c r="G39" s="4"/>
      <c r="H39" s="4"/>
    </row>
    <row r="40" ht="13.65" customHeight="1">
      <c r="A40" t="s" s="2">
        <v>624</v>
      </c>
      <c r="B40" s="14"/>
      <c r="C40" s="14"/>
      <c r="D40" s="25"/>
      <c r="E40" s="4"/>
      <c r="F40" s="4"/>
      <c r="G40" s="4"/>
      <c r="H40" s="4"/>
    </row>
    <row r="41" ht="13.65" customHeight="1">
      <c r="A41" t="s" s="2">
        <v>625</v>
      </c>
      <c r="B41" s="14">
        <f>'Sheet1'!AH40</f>
        <v>5.83333333333333</v>
      </c>
      <c r="C41" s="14">
        <f>'Sheet1'!AI40</f>
        <v>5.78571428571429</v>
      </c>
      <c r="D41" s="25">
        <f>C41-B41</f>
        <v>-0.04761904761904</v>
      </c>
      <c r="E41" s="4"/>
      <c r="F41" s="4"/>
      <c r="G41" s="4"/>
      <c r="H41" s="4"/>
    </row>
    <row r="42" ht="13.65" customHeight="1">
      <c r="A42" t="s" s="2">
        <v>626</v>
      </c>
      <c r="B42" s="14">
        <f>'Sheet1'!AH41</f>
        <v>6.44444444444444</v>
      </c>
      <c r="C42" s="14">
        <f>'Sheet1'!AI41</f>
        <v>6.42857142857143</v>
      </c>
      <c r="D42" s="25">
        <f>C42-B42</f>
        <v>-0.01587301587301</v>
      </c>
      <c r="E42" s="4"/>
      <c r="F42" s="4"/>
      <c r="G42" s="4"/>
      <c r="H42" s="4"/>
    </row>
    <row r="43" ht="13.65" customHeight="1">
      <c r="A43" t="s" s="2">
        <v>627</v>
      </c>
      <c r="B43" s="14">
        <f>'Sheet1'!AH42</f>
        <v>5.77777777777778</v>
      </c>
      <c r="C43" s="14">
        <f>'Sheet1'!AI42</f>
        <v>5.71428571428571</v>
      </c>
      <c r="D43" s="25">
        <f>C43-B43</f>
        <v>-0.06349206349207</v>
      </c>
      <c r="E43" s="4"/>
      <c r="F43" s="4"/>
      <c r="G43" s="4"/>
      <c r="H43" s="4"/>
    </row>
    <row r="44" ht="13.65" customHeight="1">
      <c r="A44" t="s" s="2">
        <v>628</v>
      </c>
      <c r="B44" s="14">
        <f>'Sheet1'!AH43</f>
        <v>6.16666666666667</v>
      </c>
      <c r="C44" s="14">
        <f>'Sheet1'!AI43</f>
        <v>6.21428571428571</v>
      </c>
      <c r="D44" s="25">
        <f>C44-B44</f>
        <v>0.04761904761904</v>
      </c>
      <c r="E44" s="4"/>
      <c r="F44" s="4"/>
      <c r="G44" s="4"/>
      <c r="H44" s="4"/>
    </row>
    <row r="45" ht="13.65" customHeight="1">
      <c r="A45" t="s" s="2">
        <v>629</v>
      </c>
      <c r="B45" s="14">
        <f>'Sheet1'!AH44</f>
        <v>7.1875</v>
      </c>
      <c r="C45" s="14">
        <f>'Sheet1'!AI44</f>
        <v>7.16666666666667</v>
      </c>
      <c r="D45" s="25">
        <f>C45-B45</f>
        <v>-0.02083333333333</v>
      </c>
      <c r="E45" s="4"/>
      <c r="F45" s="4"/>
      <c r="G45" s="4"/>
      <c r="H45" s="4"/>
    </row>
    <row r="46" ht="13.65" customHeight="1">
      <c r="A46" t="s" s="2">
        <v>630</v>
      </c>
      <c r="B46" s="14">
        <f>'Sheet1'!AH45</f>
        <v>7.57142857142857</v>
      </c>
      <c r="C46" s="14">
        <f>'Sheet1'!AI45</f>
        <v>7.9</v>
      </c>
      <c r="D46" s="25">
        <f>C46-B46</f>
        <v>0.32857142857143</v>
      </c>
      <c r="E46" s="4"/>
      <c r="F46" s="4"/>
      <c r="G46" s="4"/>
      <c r="H46" s="4"/>
    </row>
    <row r="47" ht="13.65" customHeight="1">
      <c r="A47" t="s" s="2">
        <v>631</v>
      </c>
      <c r="B47" s="14">
        <f>'Sheet1'!AH46</f>
        <v>7.42857142857143</v>
      </c>
      <c r="C47" s="14">
        <f>'Sheet1'!AI46</f>
        <v>7.25</v>
      </c>
      <c r="D47" s="25">
        <f>C47-B47</f>
        <v>-0.17857142857143</v>
      </c>
      <c r="E47" s="4"/>
      <c r="F47" s="4"/>
      <c r="G47" s="4"/>
      <c r="H47" s="4"/>
    </row>
    <row r="48" ht="13.65" customHeight="1">
      <c r="A48" t="s" s="2">
        <v>632</v>
      </c>
      <c r="B48" s="14">
        <f>'Sheet1'!AH47</f>
        <v>4.875</v>
      </c>
      <c r="C48" s="14">
        <f>'Sheet1'!AI47</f>
        <v>4.83333333333333</v>
      </c>
      <c r="D48" s="25">
        <f>C48-B48</f>
        <v>-0.04166666666667</v>
      </c>
      <c r="E48" s="4"/>
      <c r="F48" s="4"/>
      <c r="G48" s="4"/>
      <c r="H48" s="4"/>
    </row>
    <row r="49" ht="13.65" customHeight="1">
      <c r="A49" t="s" s="2">
        <v>633</v>
      </c>
      <c r="B49" s="14">
        <f>'Sheet1'!AH48</f>
        <v>8.055555555555561</v>
      </c>
      <c r="C49" s="14">
        <f>'Sheet1'!AI48</f>
        <v>8.142857142857141</v>
      </c>
      <c r="D49" s="25">
        <f>C49-B49</f>
        <v>0.08730158730158</v>
      </c>
      <c r="E49" s="4"/>
      <c r="F49" s="4"/>
      <c r="G49" s="4"/>
      <c r="H49" s="4"/>
    </row>
    <row r="50" ht="13.65" customHeight="1">
      <c r="A50" t="s" s="2">
        <v>634</v>
      </c>
      <c r="B50" s="14">
        <f>'Sheet1'!AH49</f>
        <v>6.125</v>
      </c>
      <c r="C50" s="14">
        <f>'Sheet1'!AI49</f>
        <v>6.08333333333333</v>
      </c>
      <c r="D50" s="25">
        <f>C50-B50</f>
        <v>-0.04166666666667</v>
      </c>
      <c r="E50" s="4"/>
      <c r="F50" s="4"/>
      <c r="G50" s="4"/>
      <c r="H50" s="4"/>
    </row>
    <row r="51" ht="13.65" customHeight="1">
      <c r="A51" t="s" s="2">
        <v>635</v>
      </c>
      <c r="B51" s="14">
        <f>'Sheet1'!AH50</f>
        <v>6.42857142857143</v>
      </c>
      <c r="C51" s="14">
        <f>'Sheet1'!AI50</f>
        <v>6.1</v>
      </c>
      <c r="D51" s="25">
        <f>C51-B51</f>
        <v>-0.32857142857143</v>
      </c>
      <c r="E51" s="4"/>
      <c r="F51" s="4"/>
      <c r="G51" s="4"/>
      <c r="H51" s="4"/>
    </row>
    <row r="52" ht="13.65" customHeight="1">
      <c r="A52" t="s" s="2">
        <v>636</v>
      </c>
      <c r="B52" s="14">
        <f>'Sheet1'!AH51</f>
        <v>5.4375</v>
      </c>
      <c r="C52" s="14">
        <f>'Sheet1'!AI51</f>
        <v>5.58333333333333</v>
      </c>
      <c r="D52" s="25">
        <f>C52-B52</f>
        <v>0.14583333333333</v>
      </c>
      <c r="E52" s="4"/>
      <c r="F52" s="4"/>
      <c r="G52" s="4"/>
      <c r="H52" s="4"/>
    </row>
    <row r="53" ht="13.65" customHeight="1">
      <c r="A53" t="s" s="2">
        <v>637</v>
      </c>
      <c r="B53" s="14">
        <f>'Sheet1'!AH52</f>
        <v>7.72222222222222</v>
      </c>
      <c r="C53" s="14">
        <f>'Sheet1'!AI52</f>
        <v>7.64285714285714</v>
      </c>
      <c r="D53" s="25">
        <f>C53-B53</f>
        <v>-0.07936507936508</v>
      </c>
      <c r="E53" s="4"/>
      <c r="F53" s="4"/>
      <c r="G53" s="4"/>
      <c r="H53" s="4"/>
    </row>
    <row r="54" ht="13.65" customHeight="1">
      <c r="A54" t="s" s="2">
        <v>638</v>
      </c>
      <c r="B54" s="14">
        <f>'Sheet1'!AH53</f>
        <v>4.9</v>
      </c>
      <c r="C54" s="14">
        <f>'Sheet1'!AI53</f>
        <v>5.125</v>
      </c>
      <c r="D54" s="25">
        <f>C54-B54</f>
        <v>0.225</v>
      </c>
      <c r="E54" s="4"/>
      <c r="F54" s="4"/>
      <c r="G54" s="4"/>
      <c r="H54" s="4"/>
    </row>
    <row r="55" ht="13.65" customHeight="1">
      <c r="A55" t="s" s="2">
        <v>639</v>
      </c>
      <c r="B55" s="14">
        <f>'Sheet1'!AH54</f>
        <v>2.25</v>
      </c>
      <c r="C55" s="14">
        <f>'Sheet1'!AI54</f>
        <v>2.375</v>
      </c>
      <c r="D55" s="25">
        <f>C55-B55</f>
        <v>0.125</v>
      </c>
      <c r="E55" s="4"/>
      <c r="F55" s="4"/>
      <c r="G55" s="4"/>
      <c r="H55" s="4"/>
    </row>
    <row r="56" ht="13.65" customHeight="1">
      <c r="A56" t="s" s="2">
        <v>640</v>
      </c>
      <c r="B56" s="14">
        <f>'Sheet1'!AH55</f>
        <v>5.33333333333333</v>
      </c>
      <c r="C56" s="14">
        <f>'Sheet1'!AI55</f>
        <v>5.21428571428571</v>
      </c>
      <c r="D56" s="25">
        <f>C56-B56</f>
        <v>-0.11904761904762</v>
      </c>
      <c r="E56" s="4"/>
      <c r="F56" s="4"/>
      <c r="G56" s="4"/>
      <c r="H56" s="4"/>
    </row>
    <row r="57" ht="13.65" customHeight="1">
      <c r="A57" t="s" s="2">
        <v>641</v>
      </c>
      <c r="B57" s="14">
        <f>'Sheet1'!AH56</f>
        <v>7.75</v>
      </c>
      <c r="C57" s="14">
        <f>'Sheet1'!AI56</f>
        <v>7.75</v>
      </c>
      <c r="D57" s="25">
        <f>C57-B57</f>
        <v>0</v>
      </c>
      <c r="E57" s="4"/>
      <c r="F57" s="4"/>
      <c r="G57" s="4"/>
      <c r="H57" s="4"/>
    </row>
    <row r="58" ht="13.65" customHeight="1">
      <c r="A58" t="s" s="2">
        <v>642</v>
      </c>
      <c r="B58" s="14">
        <f>'Sheet1'!AH57</f>
        <v>5.88888888888889</v>
      </c>
      <c r="C58" s="14">
        <f>'Sheet1'!AI57</f>
        <v>6</v>
      </c>
      <c r="D58" s="25">
        <f>C58-B58</f>
        <v>0.11111111111111</v>
      </c>
      <c r="E58" s="4"/>
      <c r="F58" s="4"/>
      <c r="G58" s="4"/>
      <c r="H58" s="4"/>
    </row>
    <row r="59" ht="13.65" customHeight="1">
      <c r="A59" t="s" s="2">
        <v>643</v>
      </c>
      <c r="B59" s="14">
        <f>'Sheet1'!AH58</f>
        <v>7.83333333333333</v>
      </c>
      <c r="C59" s="14">
        <f>'Sheet1'!AI58</f>
        <v>7.85714285714286</v>
      </c>
      <c r="D59" s="25">
        <f>C59-B59</f>
        <v>0.02380952380953</v>
      </c>
      <c r="E59" s="4"/>
      <c r="F59" s="4"/>
      <c r="G59" s="4"/>
      <c r="H59" s="4"/>
    </row>
    <row r="60" ht="13.65" customHeight="1">
      <c r="A60" t="s" s="2">
        <v>644</v>
      </c>
      <c r="B60" s="14">
        <f>'Sheet1'!AH59</f>
        <v>4.85714285714286</v>
      </c>
      <c r="C60" s="14">
        <f>'Sheet1'!AI59</f>
        <v>4.9</v>
      </c>
      <c r="D60" s="25">
        <f>C60-B60</f>
        <v>0.04285714285714</v>
      </c>
      <c r="E60" s="4"/>
      <c r="F60" s="4"/>
      <c r="G60" s="4"/>
      <c r="H60" s="4"/>
    </row>
    <row r="61" ht="13.65" customHeight="1">
      <c r="A61" t="s" s="2">
        <v>645</v>
      </c>
      <c r="B61" s="14">
        <f>'Sheet1'!AH60</f>
        <v>5.16666666666667</v>
      </c>
      <c r="C61" s="14">
        <f>'Sheet1'!AI60</f>
        <v>5.21428571428571</v>
      </c>
      <c r="D61" s="25">
        <f>C61-B61</f>
        <v>0.04761904761904</v>
      </c>
      <c r="E61" s="4"/>
      <c r="F61" s="4"/>
      <c r="G61" s="4"/>
      <c r="H61" s="4"/>
    </row>
    <row r="62" ht="13.65" customHeight="1">
      <c r="A62" t="s" s="2">
        <v>646</v>
      </c>
      <c r="B62" s="14">
        <f>'Sheet1'!AH61</f>
        <v>6.55555555555556</v>
      </c>
      <c r="C62" s="14">
        <f>'Sheet1'!AI61</f>
        <v>6.64285714285714</v>
      </c>
      <c r="D62" s="25">
        <f>C62-B62</f>
        <v>0.08730158730158</v>
      </c>
      <c r="E62" s="4"/>
      <c r="F62" s="4"/>
      <c r="G62" s="4"/>
      <c r="H62" s="4"/>
    </row>
    <row r="63" ht="13.65" customHeight="1">
      <c r="A63" t="s" s="2">
        <v>647</v>
      </c>
      <c r="B63" s="14">
        <f>'Sheet1'!AH62</f>
        <v>5.3125</v>
      </c>
      <c r="C63" s="14">
        <f>'Sheet1'!AI62</f>
        <v>5.25</v>
      </c>
      <c r="D63" s="25">
        <f>C63-B63</f>
        <v>-0.0625</v>
      </c>
      <c r="E63" s="4"/>
      <c r="F63" s="4"/>
      <c r="G63" s="4"/>
      <c r="H63" s="4"/>
    </row>
    <row r="64" ht="13.65" customHeight="1">
      <c r="A64" t="s" s="2">
        <v>648</v>
      </c>
      <c r="B64" s="14">
        <f>'Sheet1'!AH63</f>
        <v>6.88888888888889</v>
      </c>
      <c r="C64" s="14">
        <f>'Sheet1'!AI63</f>
        <v>6.78571428571429</v>
      </c>
      <c r="D64" s="25">
        <f>C64-B64</f>
        <v>-0.1031746031746</v>
      </c>
      <c r="E64" s="4"/>
      <c r="F64" s="4"/>
      <c r="G64" s="4"/>
      <c r="H64" s="4"/>
    </row>
    <row r="65" ht="13.65" customHeight="1">
      <c r="A65" t="s" s="2">
        <v>649</v>
      </c>
      <c r="B65" s="14">
        <f>'Sheet1'!AH64</f>
        <v>6.35714285714286</v>
      </c>
      <c r="C65" s="14">
        <f>'Sheet1'!AI64</f>
        <v>6.3</v>
      </c>
      <c r="D65" s="25">
        <f>C65-B65</f>
        <v>-0.05714285714286</v>
      </c>
      <c r="E65" s="4"/>
      <c r="F65" s="4"/>
      <c r="G65" s="4"/>
      <c r="H65" s="4"/>
    </row>
    <row r="66" ht="13.65" customHeight="1">
      <c r="A66" t="s" s="2">
        <v>650</v>
      </c>
      <c r="B66" s="14">
        <f>'Sheet1'!AH65</f>
        <v>7.14285714285714</v>
      </c>
      <c r="C66" s="14">
        <f>'Sheet1'!AI65</f>
        <v>7.2</v>
      </c>
      <c r="D66" s="25">
        <f>C66-B66</f>
        <v>0.05714285714286</v>
      </c>
      <c r="E66" s="4"/>
      <c r="F66" s="4"/>
      <c r="G66" s="4"/>
      <c r="H66" s="4"/>
    </row>
    <row r="67" ht="13.65" customHeight="1">
      <c r="A67" t="s" s="2">
        <v>651</v>
      </c>
      <c r="B67" s="14">
        <f>'Sheet1'!AH66</f>
        <v>6.22222222222222</v>
      </c>
      <c r="C67" s="14">
        <f>'Sheet1'!AI66</f>
        <v>6.5</v>
      </c>
      <c r="D67" s="25">
        <f>C67-B67</f>
        <v>0.27777777777778</v>
      </c>
      <c r="E67" s="4"/>
      <c r="F67" s="4"/>
      <c r="G67" s="4"/>
      <c r="H67" s="4"/>
    </row>
    <row r="68" ht="13.65" customHeight="1">
      <c r="A68" t="s" s="2">
        <v>652</v>
      </c>
      <c r="B68" s="14">
        <f>'Sheet1'!AH67</f>
        <v>7.91666666666667</v>
      </c>
      <c r="C68" s="14">
        <f>'Sheet1'!AI67</f>
        <v>7.75</v>
      </c>
      <c r="D68" s="25">
        <f>C68-B68</f>
        <v>-0.16666666666667</v>
      </c>
      <c r="E68" s="4"/>
      <c r="F68" s="4"/>
      <c r="G68" s="4"/>
      <c r="H68" s="4"/>
    </row>
    <row r="69" ht="13.65" customHeight="1">
      <c r="A69" t="s" s="2">
        <v>653</v>
      </c>
      <c r="B69" s="14">
        <f>'Sheet1'!AH68</f>
        <v>6.1875</v>
      </c>
      <c r="C69" s="14">
        <f>'Sheet1'!AI68</f>
        <v>6.25</v>
      </c>
      <c r="D69" s="25">
        <f>C69-B69</f>
        <v>0.0625</v>
      </c>
      <c r="E69" s="4"/>
      <c r="F69" s="4"/>
      <c r="G69" s="4"/>
      <c r="H69" s="4"/>
    </row>
    <row r="70" ht="13.65" customHeight="1">
      <c r="A70" t="s" s="2">
        <v>654</v>
      </c>
      <c r="B70" s="14">
        <f>'Sheet1'!AH69</f>
        <v>6.66666666666667</v>
      </c>
      <c r="C70" s="14">
        <f>'Sheet1'!AI69</f>
        <v>6.5</v>
      </c>
      <c r="D70" s="25">
        <f>C70-B70</f>
        <v>-0.16666666666667</v>
      </c>
      <c r="E70" s="4"/>
      <c r="F70" s="4"/>
      <c r="G70" s="4"/>
      <c r="H70" s="4"/>
    </row>
    <row r="71" ht="13.65" customHeight="1">
      <c r="A71" t="s" s="2">
        <v>655</v>
      </c>
      <c r="B71" s="14">
        <f>'Sheet1'!AH70</f>
        <v>8.21428571428571</v>
      </c>
      <c r="C71" s="14">
        <f>'Sheet1'!AI70</f>
        <v>8.4</v>
      </c>
      <c r="D71" s="25">
        <f>C71-B71</f>
        <v>0.18571428571429</v>
      </c>
      <c r="E71" s="4"/>
      <c r="F71" s="4"/>
      <c r="G71" s="4"/>
      <c r="H71" s="4"/>
    </row>
    <row r="72" ht="13.65" customHeight="1">
      <c r="A72" t="s" s="2">
        <v>656</v>
      </c>
      <c r="B72" s="14">
        <f>'Sheet1'!AH71</f>
        <v>5.375</v>
      </c>
      <c r="C72" s="14">
        <f>'Sheet1'!AI71</f>
        <v>5.75</v>
      </c>
      <c r="D72" s="25">
        <f>C72-B72</f>
        <v>0.375</v>
      </c>
      <c r="E72" s="4"/>
      <c r="F72" s="4"/>
      <c r="G72" s="4"/>
      <c r="H72" s="4"/>
    </row>
    <row r="73" ht="13.65" customHeight="1">
      <c r="A73" t="s" s="2">
        <v>657</v>
      </c>
      <c r="B73" s="14">
        <f>'Sheet1'!AH72</f>
        <v>7.125</v>
      </c>
      <c r="C73" s="14">
        <f>'Sheet1'!AI72</f>
        <v>7</v>
      </c>
      <c r="D73" s="25">
        <f>C73-B73</f>
        <v>-0.125</v>
      </c>
      <c r="E73" s="4"/>
      <c r="F73" s="4"/>
      <c r="G73" s="4"/>
      <c r="H73" s="4"/>
    </row>
    <row r="74" ht="13.65" customHeight="1">
      <c r="A74" t="s" s="2">
        <v>658</v>
      </c>
      <c r="B74" s="14">
        <f>'Sheet1'!AH73</f>
        <v>5.14285714285714</v>
      </c>
      <c r="C74" s="14">
        <f>'Sheet1'!AI73</f>
        <v>5.3</v>
      </c>
      <c r="D74" s="25">
        <f>C74-B74</f>
        <v>0.15714285714286</v>
      </c>
      <c r="E74" s="4"/>
      <c r="F74" s="4"/>
      <c r="G74" s="4"/>
      <c r="H74" s="4"/>
    </row>
    <row r="75" ht="13.65" customHeight="1">
      <c r="A75" t="s" s="2">
        <v>659</v>
      </c>
      <c r="B75" s="14">
        <f>'Sheet1'!AH74</f>
        <v>7.41666666666667</v>
      </c>
      <c r="C75" s="14">
        <f>'Sheet1'!AI74</f>
        <v>7.5</v>
      </c>
      <c r="D75" s="25">
        <f>C75-B75</f>
        <v>0.08333333333333</v>
      </c>
      <c r="E75" s="4"/>
      <c r="F75" s="4"/>
      <c r="G75" s="4"/>
      <c r="H75" s="4"/>
    </row>
    <row r="76" ht="13.65" customHeight="1">
      <c r="A76" t="s" s="2">
        <v>660</v>
      </c>
      <c r="B76" s="14">
        <f>'Sheet1'!AH75</f>
        <v>5.9</v>
      </c>
      <c r="C76" s="14">
        <f>'Sheet1'!AI75</f>
        <v>5.83333333333333</v>
      </c>
      <c r="D76" s="25">
        <f>C76-B76</f>
        <v>-0.06666666666667</v>
      </c>
      <c r="E76" s="4"/>
      <c r="F76" s="4"/>
      <c r="G76" s="4"/>
      <c r="H76" s="4"/>
    </row>
    <row r="77" ht="13.65" customHeight="1">
      <c r="A77" t="s" s="2">
        <v>661</v>
      </c>
      <c r="B77" s="14">
        <f>'Sheet1'!AH76</f>
        <v>7.1</v>
      </c>
      <c r="C77" s="14">
        <f>'Sheet1'!AI76</f>
        <v>7</v>
      </c>
      <c r="D77" s="25">
        <f>C77-B77</f>
        <v>-0.1</v>
      </c>
      <c r="E77" s="4"/>
      <c r="F77" s="4"/>
      <c r="G77" s="4"/>
      <c r="H77" s="4"/>
    </row>
    <row r="78" ht="13.65" customHeight="1">
      <c r="A78" t="s" s="2">
        <v>662</v>
      </c>
      <c r="B78" s="14">
        <f>'Sheet1'!AH77</f>
        <v>4.5</v>
      </c>
      <c r="C78" s="14">
        <f>'Sheet1'!AI77</f>
        <v>4.41666666666667</v>
      </c>
      <c r="D78" s="25">
        <f>C78-B78</f>
        <v>-0.08333333333333</v>
      </c>
      <c r="E78" s="4"/>
      <c r="F78" s="4"/>
      <c r="G78" s="4"/>
      <c r="H78" s="4"/>
    </row>
    <row r="79" ht="13.65" customHeight="1">
      <c r="A79" t="s" s="2">
        <v>663</v>
      </c>
      <c r="B79" s="14">
        <f>'Sheet1'!AH78</f>
        <v>7</v>
      </c>
      <c r="C79" s="14">
        <f>'Sheet1'!AI78</f>
        <v>6.75</v>
      </c>
      <c r="D79" s="25">
        <f>C79-B79</f>
        <v>-0.25</v>
      </c>
      <c r="E79" s="4"/>
      <c r="F79" s="4"/>
      <c r="G79" s="4"/>
      <c r="H79" s="4"/>
    </row>
    <row r="80" ht="13.65" customHeight="1">
      <c r="A80" t="s" s="2">
        <v>664</v>
      </c>
      <c r="B80" s="14">
        <f>'Sheet1'!AH79</f>
        <v>7.16666666666667</v>
      </c>
      <c r="C80" s="14">
        <f>'Sheet1'!AI79</f>
        <v>7.14285714285714</v>
      </c>
      <c r="D80" s="25">
        <f>C80-B80</f>
        <v>-0.02380952380953</v>
      </c>
      <c r="E80" s="4"/>
      <c r="F80" s="4"/>
      <c r="G80" s="4"/>
      <c r="H80" s="4"/>
    </row>
    <row r="81" ht="13.65" customHeight="1">
      <c r="A81" t="s" s="2">
        <v>665</v>
      </c>
      <c r="B81" s="14">
        <f>'Sheet1'!AH80</f>
        <v>5.65</v>
      </c>
      <c r="C81" s="14">
        <f>'Sheet1'!AI80</f>
        <v>5.6875</v>
      </c>
      <c r="D81" s="25">
        <f>C81-B81</f>
        <v>0.0375</v>
      </c>
      <c r="E81" s="4"/>
      <c r="F81" s="4"/>
      <c r="G81" s="4"/>
      <c r="H81" s="4"/>
    </row>
    <row r="82" ht="13.65" customHeight="1">
      <c r="A82" t="s" s="2">
        <v>666</v>
      </c>
      <c r="B82" s="14">
        <f>'Sheet1'!AH81</f>
        <v>6.3125</v>
      </c>
      <c r="C82" s="14">
        <f>'Sheet1'!AI81</f>
        <v>6.25</v>
      </c>
      <c r="D82" s="25">
        <f>C82-B82</f>
        <v>-0.0625</v>
      </c>
      <c r="E82" s="4"/>
      <c r="F82" s="4"/>
      <c r="G82" s="4"/>
      <c r="H82" s="4"/>
    </row>
    <row r="83" ht="13.65" customHeight="1">
      <c r="A83" t="s" s="2">
        <v>667</v>
      </c>
      <c r="B83" s="14">
        <f>'Sheet1'!AH82</f>
        <v>7</v>
      </c>
      <c r="C83" s="14">
        <f>'Sheet1'!AI82</f>
        <v>7.1</v>
      </c>
      <c r="D83" s="25">
        <f>C83-B83</f>
        <v>0.1</v>
      </c>
      <c r="E83" s="4"/>
      <c r="F83" s="4"/>
      <c r="G83" s="4"/>
      <c r="H83" s="4"/>
    </row>
    <row r="84" ht="13.65" customHeight="1">
      <c r="A84" t="s" s="2">
        <v>668</v>
      </c>
      <c r="B84" s="14">
        <f>'Sheet1'!AH83</f>
        <v>6.35714285714286</v>
      </c>
      <c r="C84" s="14">
        <f>'Sheet1'!AI83</f>
        <v>6.5</v>
      </c>
      <c r="D84" s="25">
        <f>C84-B84</f>
        <v>0.14285714285714</v>
      </c>
      <c r="E84" s="4"/>
      <c r="F84" s="4"/>
      <c r="G84" s="4"/>
      <c r="H84" s="4"/>
    </row>
    <row r="85" ht="13.65" customHeight="1">
      <c r="A85" t="s" s="2">
        <v>669</v>
      </c>
      <c r="B85" s="14">
        <f>'Sheet1'!AH84</f>
        <v>8</v>
      </c>
      <c r="C85" s="14">
        <f>'Sheet1'!AI84</f>
        <v>7.92857142857143</v>
      </c>
      <c r="D85" s="25">
        <f>C85-B85</f>
        <v>-0.07142857142857</v>
      </c>
      <c r="E85" s="4"/>
      <c r="F85" s="4"/>
      <c r="G85" s="4"/>
      <c r="H85" s="4"/>
    </row>
    <row r="86" ht="13.65" customHeight="1">
      <c r="A86" t="s" s="2">
        <v>670</v>
      </c>
      <c r="B86" s="14">
        <f>'Sheet1'!AH85</f>
        <v>6.7</v>
      </c>
      <c r="C86" s="14">
        <f>'Sheet1'!AI85</f>
        <v>6.625</v>
      </c>
      <c r="D86" s="25">
        <f>C86-B86</f>
        <v>-0.075</v>
      </c>
      <c r="E86" s="4"/>
      <c r="F86" s="4"/>
      <c r="G86" s="4"/>
      <c r="H86" s="4"/>
    </row>
    <row r="87" ht="13.65" customHeight="1">
      <c r="A87" t="s" s="2">
        <v>671</v>
      </c>
      <c r="B87" s="14">
        <f>'Sheet1'!AH86</f>
        <v>8.5</v>
      </c>
      <c r="C87" s="14">
        <f>'Sheet1'!AI86</f>
        <v>8.5</v>
      </c>
      <c r="D87" s="25">
        <f>C87-B87</f>
        <v>0</v>
      </c>
      <c r="E87" s="4"/>
      <c r="F87" s="4"/>
      <c r="G87" s="4"/>
      <c r="H87" s="4"/>
    </row>
    <row r="88" ht="13.65" customHeight="1">
      <c r="A88" t="s" s="2">
        <v>672</v>
      </c>
      <c r="B88" s="14">
        <f>'Sheet1'!AH87</f>
        <v>5.78571428571429</v>
      </c>
      <c r="C88" s="14">
        <f>'Sheet1'!AI87</f>
        <v>6.2</v>
      </c>
      <c r="D88" s="25">
        <f>C88-B88</f>
        <v>0.41428571428571</v>
      </c>
      <c r="E88" s="4"/>
      <c r="F88" s="4"/>
      <c r="G88" s="4"/>
      <c r="H88" s="4"/>
    </row>
    <row r="89" ht="13.65" customHeight="1">
      <c r="A89" t="s" s="2">
        <v>673</v>
      </c>
      <c r="B89" s="14">
        <f>'Sheet1'!AH88</f>
        <v>6.25</v>
      </c>
      <c r="C89" s="14">
        <f>'Sheet1'!AI88</f>
        <v>6.25</v>
      </c>
      <c r="D89" s="25">
        <f>C89-B89</f>
        <v>0</v>
      </c>
      <c r="E89" s="4"/>
      <c r="F89" s="4"/>
      <c r="G89" s="4"/>
      <c r="H89" s="4"/>
    </row>
    <row r="90" ht="13.65" customHeight="1">
      <c r="A90" t="s" s="2">
        <v>674</v>
      </c>
      <c r="B90" s="14">
        <f>'Sheet1'!AH89</f>
        <v>5.375</v>
      </c>
      <c r="C90" s="14">
        <f>'Sheet1'!AI89</f>
        <v>5.25</v>
      </c>
      <c r="D90" s="25">
        <f>C90-B90</f>
        <v>-0.125</v>
      </c>
      <c r="E90" s="4"/>
      <c r="F90" s="4"/>
      <c r="G90" s="4"/>
      <c r="H90" s="4"/>
    </row>
    <row r="91" ht="13.65" customHeight="1">
      <c r="A91" t="s" s="2">
        <v>675</v>
      </c>
      <c r="B91" s="14">
        <f>'Sheet1'!AH90</f>
        <v>7.11111111111111</v>
      </c>
      <c r="C91" s="14">
        <f>'Sheet1'!AI90</f>
        <v>7.11111111111111</v>
      </c>
      <c r="D91" s="25">
        <f>C91-B91</f>
        <v>0</v>
      </c>
      <c r="E91" s="4"/>
      <c r="F91" s="4"/>
      <c r="G91" s="4"/>
      <c r="H91" s="4"/>
    </row>
    <row r="92" ht="13.65" customHeight="1">
      <c r="A92" t="s" s="2">
        <v>676</v>
      </c>
      <c r="B92" s="14">
        <f>'Sheet1'!AH91</f>
        <v>6.07142857142857</v>
      </c>
      <c r="C92" s="14">
        <f>'Sheet1'!AI91</f>
        <v>6.1</v>
      </c>
      <c r="D92" s="25">
        <f>C92-B92</f>
        <v>0.02857142857143</v>
      </c>
      <c r="E92" s="4"/>
      <c r="F92" s="4"/>
      <c r="G92" s="4"/>
      <c r="H92" s="4"/>
    </row>
    <row r="93" ht="13.65" customHeight="1">
      <c r="A93" t="s" s="2">
        <v>677</v>
      </c>
      <c r="B93" s="14">
        <f>'Sheet1'!AH92</f>
        <v>5.625</v>
      </c>
      <c r="C93" s="14">
        <f>'Sheet1'!AI92</f>
        <v>5.75</v>
      </c>
      <c r="D93" s="25">
        <f>C93-B93</f>
        <v>0.125</v>
      </c>
      <c r="E93" s="4"/>
      <c r="F93" s="4"/>
      <c r="G93" s="4"/>
      <c r="H93" s="4"/>
    </row>
    <row r="94" ht="13.65" customHeight="1">
      <c r="A94" t="s" s="2">
        <v>678</v>
      </c>
      <c r="B94" s="14">
        <f>'Sheet1'!AH93</f>
        <v>6.625</v>
      </c>
      <c r="C94" s="14">
        <f>'Sheet1'!AI93</f>
        <v>6.58333333333333</v>
      </c>
      <c r="D94" s="25">
        <f>C94-B94</f>
        <v>-0.04166666666667</v>
      </c>
      <c r="E94" s="4"/>
      <c r="F94" s="4"/>
      <c r="G94" s="4"/>
      <c r="H94" s="4"/>
    </row>
    <row r="95" ht="13.65" customHeight="1">
      <c r="A95" t="s" s="2">
        <v>679</v>
      </c>
      <c r="B95" s="14">
        <f>'Sheet1'!AH94</f>
        <v>6.77777777777778</v>
      </c>
      <c r="C95" s="14">
        <f>'Sheet1'!AI94</f>
        <v>6.77777777777778</v>
      </c>
      <c r="D95" s="25">
        <f>C95-B95</f>
        <v>0</v>
      </c>
      <c r="E95" s="4"/>
      <c r="F95" s="4"/>
      <c r="G95" s="4"/>
      <c r="H95" s="4"/>
    </row>
    <row r="96" ht="13.65" customHeight="1">
      <c r="A96" t="s" s="2">
        <v>680</v>
      </c>
      <c r="B96" s="14">
        <f>'Sheet1'!AH95</f>
        <v>7.14285714285714</v>
      </c>
      <c r="C96" s="14">
        <f>'Sheet1'!AI95</f>
        <v>7.1</v>
      </c>
      <c r="D96" s="25">
        <f>C96-B96</f>
        <v>-0.04285714285714</v>
      </c>
      <c r="E96" s="4"/>
      <c r="F96" s="4"/>
      <c r="G96" s="4"/>
      <c r="H96" s="4"/>
    </row>
    <row r="97" ht="13.65" customHeight="1">
      <c r="A97" t="s" s="2">
        <v>681</v>
      </c>
      <c r="B97" s="14">
        <f>'Sheet1'!AH96</f>
        <v>6.28571428571429</v>
      </c>
      <c r="C97" s="14">
        <f>'Sheet1'!AI96</f>
        <v>6.5</v>
      </c>
      <c r="D97" s="25">
        <f>C97-B97</f>
        <v>0.21428571428571</v>
      </c>
      <c r="E97" s="4"/>
      <c r="F97" s="4"/>
      <c r="G97" s="4"/>
      <c r="H97" s="4"/>
    </row>
    <row r="98" ht="13.65" customHeight="1">
      <c r="A98" t="s" s="2">
        <v>682</v>
      </c>
      <c r="B98" s="14">
        <f>'Sheet1'!AH97</f>
        <v>4.5625</v>
      </c>
      <c r="C98" s="14">
        <f>'Sheet1'!AI97</f>
        <v>4.41666666666667</v>
      </c>
      <c r="D98" s="25">
        <f>C98-B98</f>
        <v>-0.14583333333333</v>
      </c>
      <c r="E98" s="4"/>
      <c r="F98" s="4"/>
      <c r="G98" s="4"/>
      <c r="H98" s="4"/>
    </row>
    <row r="99" ht="13.65" customHeight="1">
      <c r="A99" t="s" s="2">
        <v>683</v>
      </c>
      <c r="B99" s="14">
        <f>'Sheet1'!AH98</f>
        <v>8.5</v>
      </c>
      <c r="C99" s="14">
        <f>'Sheet1'!AI98</f>
        <v>8.58333333333333</v>
      </c>
      <c r="D99" s="25">
        <f>C99-B99</f>
        <v>0.08333333333333</v>
      </c>
      <c r="E99" s="4"/>
      <c r="F99" s="4"/>
      <c r="G99" s="4"/>
      <c r="H99" s="4"/>
    </row>
    <row r="100" ht="13.65" customHeight="1">
      <c r="A100" t="s" s="2">
        <v>684</v>
      </c>
      <c r="B100" s="14"/>
      <c r="C100" s="14"/>
      <c r="D100" s="25"/>
      <c r="E100" s="4"/>
      <c r="F100" s="4"/>
      <c r="G100" s="4"/>
      <c r="H100" s="4"/>
    </row>
    <row r="101" ht="13.65" customHeight="1">
      <c r="A101" t="s" s="2">
        <v>685</v>
      </c>
      <c r="B101" s="14">
        <f>'Sheet1'!AH99</f>
        <v>6.16666666666667</v>
      </c>
      <c r="C101" s="14">
        <f>'Sheet1'!AI99</f>
        <v>6</v>
      </c>
      <c r="D101" s="25">
        <f>C101-B101</f>
        <v>-0.16666666666667</v>
      </c>
      <c r="E101" s="4"/>
      <c r="F101" s="4"/>
      <c r="G101" s="4"/>
      <c r="H101" s="4"/>
    </row>
    <row r="102" ht="13.65" customHeight="1">
      <c r="A102" t="s" s="2">
        <v>686</v>
      </c>
      <c r="B102" s="14">
        <f>'Sheet1'!AH100</f>
        <v>6.22222222222222</v>
      </c>
      <c r="C102" s="14">
        <f>'Sheet1'!AI100</f>
        <v>6.22222222222222</v>
      </c>
      <c r="D102" s="25">
        <f>C102-B102</f>
        <v>0</v>
      </c>
      <c r="E102" s="4"/>
      <c r="F102" s="4"/>
      <c r="G102" s="4"/>
      <c r="H102" s="4"/>
    </row>
    <row r="103" ht="13.65" customHeight="1">
      <c r="A103" t="s" s="2">
        <v>687</v>
      </c>
      <c r="B103" s="14">
        <f>'Sheet1'!AH101</f>
        <v>6.9</v>
      </c>
      <c r="C103" s="14">
        <f>'Sheet1'!AI101</f>
        <v>6.9375</v>
      </c>
      <c r="D103" s="25">
        <f>C103-B103</f>
        <v>0.0375</v>
      </c>
      <c r="E103" s="4"/>
      <c r="F103" s="4"/>
      <c r="G103" s="4"/>
      <c r="H103" s="4"/>
    </row>
    <row r="104" ht="13.65" customHeight="1">
      <c r="A104" t="s" s="2">
        <v>688</v>
      </c>
      <c r="B104" s="14">
        <f>'Sheet1'!AH102</f>
        <v>7.65</v>
      </c>
      <c r="C104" s="14">
        <f>'Sheet1'!AI102</f>
        <v>7.6875</v>
      </c>
      <c r="D104" s="25">
        <f>C104-B104</f>
        <v>0.0375</v>
      </c>
      <c r="E104" s="4"/>
      <c r="F104" s="4"/>
      <c r="G104" s="4"/>
      <c r="H104" s="4"/>
    </row>
    <row r="105" ht="13.65" customHeight="1">
      <c r="A105" t="s" s="2">
        <v>689</v>
      </c>
      <c r="B105" s="14">
        <f>'Sheet1'!AH103</f>
        <v>6.66666666666667</v>
      </c>
      <c r="C105" s="14">
        <f>'Sheet1'!AI103</f>
        <v>6.66666666666667</v>
      </c>
      <c r="D105" s="25">
        <f>C105-B105</f>
        <v>0</v>
      </c>
      <c r="E105" s="4"/>
      <c r="F105" s="4"/>
      <c r="G105" s="4"/>
      <c r="H105" s="4"/>
    </row>
    <row r="106" ht="13.65" customHeight="1">
      <c r="A106" t="s" s="2">
        <v>690</v>
      </c>
      <c r="B106" s="14">
        <f>'Sheet1'!AH104</f>
        <v>7.5</v>
      </c>
      <c r="C106" s="14">
        <f>'Sheet1'!AI104</f>
        <v>7.5</v>
      </c>
      <c r="D106" s="25">
        <f>C106-B106</f>
        <v>0</v>
      </c>
      <c r="E106" s="4"/>
      <c r="F106" s="4"/>
      <c r="G106" s="4"/>
      <c r="H106" s="4"/>
    </row>
    <row r="107" ht="13.65" customHeight="1">
      <c r="A107" t="s" s="2">
        <v>691</v>
      </c>
      <c r="B107" s="14">
        <f>'Sheet1'!AH105</f>
        <v>4.92857142857143</v>
      </c>
      <c r="C107" s="14">
        <f>'Sheet1'!AI105</f>
        <v>4.9</v>
      </c>
      <c r="D107" s="25">
        <f>C107-B107</f>
        <v>-0.02857142857143</v>
      </c>
      <c r="E107" s="4"/>
      <c r="F107" s="4"/>
      <c r="G107" s="4"/>
      <c r="H107" s="4"/>
    </row>
    <row r="108" ht="13.65" customHeight="1">
      <c r="A108" t="s" s="2">
        <v>692</v>
      </c>
      <c r="B108" s="14">
        <f>'Sheet1'!AH106</f>
        <v>6.75</v>
      </c>
      <c r="C108" s="14">
        <f>'Sheet1'!AI106</f>
        <v>6.75</v>
      </c>
      <c r="D108" s="25">
        <f>C108-B108</f>
        <v>0</v>
      </c>
      <c r="E108" s="4"/>
      <c r="F108" s="4"/>
      <c r="G108" s="4"/>
      <c r="H108" s="4"/>
    </row>
    <row r="109" ht="13.65" customHeight="1">
      <c r="A109" t="s" s="2">
        <v>693</v>
      </c>
      <c r="B109" s="14">
        <f>'Sheet1'!AH107</f>
        <v>6.85</v>
      </c>
      <c r="C109" s="14">
        <f>'Sheet1'!AI107</f>
        <v>7.0625</v>
      </c>
      <c r="D109" s="25">
        <f>C109-B109</f>
        <v>0.2125</v>
      </c>
      <c r="E109" s="4"/>
      <c r="F109" s="4"/>
      <c r="G109" s="4"/>
      <c r="H109" s="4"/>
    </row>
    <row r="110" ht="13.65" customHeight="1">
      <c r="A110" t="s" s="2">
        <v>694</v>
      </c>
      <c r="B110" s="14">
        <f>'Sheet1'!AH108</f>
        <v>7.5</v>
      </c>
      <c r="C110" s="14">
        <f>'Sheet1'!AI108</f>
        <v>7.5</v>
      </c>
      <c r="D110" s="25">
        <f>C110-B110</f>
        <v>0</v>
      </c>
      <c r="E110" s="4"/>
      <c r="F110" s="4"/>
      <c r="G110" s="4"/>
      <c r="H110" s="4"/>
    </row>
    <row r="111" ht="13.65" customHeight="1">
      <c r="A111" t="s" s="2">
        <v>695</v>
      </c>
      <c r="B111" s="14">
        <f>'Sheet1'!AH109</f>
        <v>6.5</v>
      </c>
      <c r="C111" s="14">
        <f>'Sheet1'!AI109</f>
        <v>6.5</v>
      </c>
      <c r="D111" s="25">
        <f>C111-B111</f>
        <v>0</v>
      </c>
      <c r="E111" s="4"/>
      <c r="F111" s="4"/>
      <c r="G111" s="4"/>
      <c r="H111" s="4"/>
    </row>
    <row r="112" ht="13.65" customHeight="1">
      <c r="A112" t="s" s="2">
        <v>696</v>
      </c>
      <c r="B112" s="14">
        <f>'Sheet1'!AH110</f>
        <v>7.375</v>
      </c>
      <c r="C112" s="14">
        <f>'Sheet1'!AI110</f>
        <v>7.41666666666667</v>
      </c>
      <c r="D112" s="25">
        <f>C112-B112</f>
        <v>0.04166666666667</v>
      </c>
      <c r="E112" s="4"/>
      <c r="F112" s="4"/>
      <c r="G112" s="4"/>
      <c r="H112" s="4"/>
    </row>
    <row r="113" ht="13.65" customHeight="1">
      <c r="A113" t="s" s="2">
        <v>697</v>
      </c>
      <c r="B113" s="14">
        <f>'Sheet1'!AH111</f>
        <v>7</v>
      </c>
      <c r="C113" s="14">
        <f>'Sheet1'!AI111</f>
        <v>6.8</v>
      </c>
      <c r="D113" s="25">
        <f>C113-B113</f>
        <v>-0.2</v>
      </c>
      <c r="E113" s="4"/>
      <c r="F113" s="4"/>
      <c r="G113" s="4"/>
      <c r="H113" s="4"/>
    </row>
    <row r="114" ht="13.65" customHeight="1">
      <c r="A114" t="s" s="6">
        <v>698</v>
      </c>
      <c r="B114" s="14"/>
      <c r="C114" s="14"/>
      <c r="D114" s="25"/>
      <c r="E114" s="4"/>
      <c r="F114" s="4"/>
      <c r="G114" s="4"/>
      <c r="H114" s="4"/>
    </row>
    <row r="115" ht="13.65" customHeight="1">
      <c r="A115" t="s" s="2">
        <v>699</v>
      </c>
      <c r="B115" s="14">
        <f>'Sheet1'!AH112</f>
        <v>7.65</v>
      </c>
      <c r="C115" s="14">
        <f>'Sheet1'!AI112</f>
        <v>7.6875</v>
      </c>
      <c r="D115" s="25">
        <f>C115-B115</f>
        <v>0.0375</v>
      </c>
      <c r="E115" s="4"/>
      <c r="F115" s="4"/>
      <c r="G115" s="4"/>
      <c r="H115" s="4"/>
    </row>
    <row r="116" ht="13.65" customHeight="1">
      <c r="A116" t="s" s="6">
        <v>700</v>
      </c>
      <c r="B116" s="14"/>
      <c r="C116" s="14"/>
      <c r="D116" s="25"/>
      <c r="E116" s="4"/>
      <c r="F116" s="4"/>
      <c r="G116" s="4"/>
      <c r="H116" s="4"/>
    </row>
    <row r="117" ht="13.65" customHeight="1">
      <c r="A117" t="s" s="2">
        <v>701</v>
      </c>
      <c r="B117" s="14">
        <f>'Sheet1'!AH113</f>
        <v>7.55555555555556</v>
      </c>
      <c r="C117" s="14">
        <f>'Sheet1'!AI113</f>
        <v>7.55555555555556</v>
      </c>
      <c r="D117" s="25">
        <f>C117-B117</f>
        <v>0</v>
      </c>
      <c r="E117" s="4"/>
      <c r="F117" s="4"/>
      <c r="G117" s="4"/>
      <c r="H117" s="4"/>
    </row>
    <row r="118" ht="13.65" customHeight="1">
      <c r="A118" t="s" s="2">
        <v>702</v>
      </c>
      <c r="B118" s="14">
        <f>'Sheet1'!AH114</f>
        <v>7.1875</v>
      </c>
      <c r="C118" s="14">
        <f>'Sheet1'!AI114</f>
        <v>7.25</v>
      </c>
      <c r="D118" s="25">
        <f>C118-B118</f>
        <v>0.0625</v>
      </c>
      <c r="E118" s="4"/>
      <c r="F118" s="4"/>
      <c r="G118" s="4"/>
      <c r="H118" s="4"/>
    </row>
    <row r="119" ht="13.65" customHeight="1">
      <c r="A119" t="s" s="2">
        <v>703</v>
      </c>
      <c r="B119" s="14">
        <f>'Sheet1'!AH115</f>
        <v>7</v>
      </c>
      <c r="C119" s="14">
        <f>'Sheet1'!AI115</f>
        <v>6.5</v>
      </c>
      <c r="D119" s="25">
        <f>C119-B119</f>
        <v>-0.5</v>
      </c>
      <c r="E119" s="4"/>
      <c r="F119" s="4"/>
      <c r="G119" s="4"/>
      <c r="H119" s="4"/>
    </row>
    <row r="120" ht="13.65" customHeight="1">
      <c r="A120" t="s" s="2">
        <v>704</v>
      </c>
      <c r="B120" s="14">
        <f>'Sheet1'!AH116</f>
        <v>7.7</v>
      </c>
      <c r="C120" s="14">
        <f>'Sheet1'!AI116</f>
        <v>7.83333333333333</v>
      </c>
      <c r="D120" s="25">
        <f>C120-B120</f>
        <v>0.13333333333333</v>
      </c>
      <c r="E120" s="4"/>
      <c r="F120" s="4"/>
      <c r="G120" s="4"/>
      <c r="H120" s="4"/>
    </row>
    <row r="121" ht="13.65" customHeight="1">
      <c r="A121" t="s" s="2">
        <v>705</v>
      </c>
      <c r="B121" s="14">
        <f>'Sheet1'!AH117</f>
        <v>7.5</v>
      </c>
      <c r="C121" s="14">
        <f>'Sheet1'!AI117</f>
        <v>7.5</v>
      </c>
      <c r="D121" s="25">
        <f>C121-B121</f>
        <v>0</v>
      </c>
      <c r="E121" s="4"/>
      <c r="F121" s="4"/>
      <c r="G121" s="4"/>
      <c r="H121" s="4"/>
    </row>
    <row r="122" ht="13.65" customHeight="1">
      <c r="A122" t="s" s="2">
        <v>706</v>
      </c>
      <c r="B122" s="14">
        <f>'Sheet1'!AH118</f>
        <v>6</v>
      </c>
      <c r="C122" s="14">
        <f>'Sheet1'!AI118</f>
        <v>6</v>
      </c>
      <c r="D122" s="25">
        <f>C122-B122</f>
        <v>0</v>
      </c>
      <c r="E122" s="4"/>
      <c r="F122" s="4"/>
      <c r="G122" s="4"/>
      <c r="H122" s="4"/>
    </row>
    <row r="123" ht="13.65" customHeight="1">
      <c r="A123" t="s" s="2">
        <v>707</v>
      </c>
      <c r="B123" s="14">
        <f>'Sheet1'!AH119</f>
        <v>7</v>
      </c>
      <c r="C123" s="14">
        <f>'Sheet1'!AI119</f>
        <v>7</v>
      </c>
      <c r="D123" s="25">
        <f>C123-B123</f>
        <v>0</v>
      </c>
      <c r="E123" s="4"/>
      <c r="F123" s="4"/>
      <c r="G123" s="4"/>
      <c r="H123" s="4"/>
    </row>
    <row r="124" ht="13.65" customHeight="1">
      <c r="A124" t="s" s="2">
        <v>708</v>
      </c>
      <c r="B124" s="14">
        <f>'Sheet1'!AH120</f>
        <v>6.92857142857143</v>
      </c>
      <c r="C124" s="14">
        <f>'Sheet1'!AI120</f>
        <v>6.9</v>
      </c>
      <c r="D124" s="25">
        <f>C124-B124</f>
        <v>-0.02857142857143</v>
      </c>
      <c r="E124" s="4"/>
      <c r="F124" s="4"/>
      <c r="G124" s="4"/>
      <c r="H124" s="4"/>
    </row>
    <row r="125" ht="13.65" customHeight="1">
      <c r="A125" t="s" s="2">
        <v>709</v>
      </c>
      <c r="B125" s="14">
        <f>'Sheet1'!AH121</f>
        <v>6.33333333333333</v>
      </c>
      <c r="C125" s="14">
        <f>'Sheet1'!AI121</f>
        <v>6.125</v>
      </c>
      <c r="D125" s="25">
        <f>C125-B125</f>
        <v>-0.20833333333333</v>
      </c>
      <c r="E125" s="4"/>
      <c r="F125" s="4"/>
      <c r="G125" s="4"/>
      <c r="H125" s="4"/>
    </row>
    <row r="126" ht="13.65" customHeight="1">
      <c r="A126" t="s" s="2">
        <v>710</v>
      </c>
      <c r="B126" s="14">
        <f>'Sheet1'!AH122</f>
        <v>7.28571428571429</v>
      </c>
      <c r="C126" s="14">
        <f>'Sheet1'!AI122</f>
        <v>7.4</v>
      </c>
      <c r="D126" s="25">
        <f>C126-B126</f>
        <v>0.11428571428571</v>
      </c>
      <c r="E126" s="4"/>
      <c r="F126" s="4"/>
      <c r="G126" s="4"/>
      <c r="H126" s="4"/>
    </row>
    <row r="127" ht="13.65" customHeight="1">
      <c r="A127" t="s" s="2">
        <v>711</v>
      </c>
      <c r="B127" s="14">
        <f>'Sheet1'!AH123</f>
        <v>7</v>
      </c>
      <c r="C127" s="14">
        <f>'Sheet1'!AI123</f>
        <v>7.16666666666667</v>
      </c>
      <c r="D127" s="25">
        <f>C127-B127</f>
        <v>0.16666666666667</v>
      </c>
      <c r="E127" s="4"/>
      <c r="F127" s="4"/>
      <c r="G127" s="4"/>
      <c r="H127" s="4"/>
    </row>
    <row r="128" ht="13.65" customHeight="1">
      <c r="A128" t="s" s="2">
        <v>712</v>
      </c>
      <c r="B128" s="14">
        <f>'Sheet1'!AH124</f>
        <v>7.3125</v>
      </c>
      <c r="C128" s="14">
        <f>'Sheet1'!AI124</f>
        <v>7.33333333333333</v>
      </c>
      <c r="D128" s="25">
        <f>C128-B128</f>
        <v>0.02083333333333</v>
      </c>
      <c r="E128" s="4"/>
      <c r="F128" s="4"/>
      <c r="G128" s="4"/>
      <c r="H128" s="4"/>
    </row>
    <row r="129" ht="13.65" customHeight="1">
      <c r="A129" t="s" s="2">
        <v>713</v>
      </c>
      <c r="B129" s="14">
        <f>'Sheet1'!AH125</f>
        <v>5.6875</v>
      </c>
      <c r="C129" s="14">
        <f>'Sheet1'!AI125</f>
        <v>5.66666666666667</v>
      </c>
      <c r="D129" s="25">
        <f>C129-B129</f>
        <v>-0.02083333333333</v>
      </c>
      <c r="E129" s="4"/>
      <c r="F129" s="4"/>
      <c r="G129" s="4"/>
      <c r="H129" s="4"/>
    </row>
    <row r="130" ht="13.65" customHeight="1">
      <c r="A130" t="s" s="2">
        <v>714</v>
      </c>
      <c r="B130" s="14">
        <f>'Sheet1'!AH126</f>
        <v>7.41666666666667</v>
      </c>
      <c r="C130" s="14">
        <f>'Sheet1'!AI126</f>
        <v>7.125</v>
      </c>
      <c r="D130" s="25">
        <f>C130-B130</f>
        <v>-0.29166666666667</v>
      </c>
      <c r="E130" s="4"/>
      <c r="F130" s="4"/>
      <c r="G130" s="4"/>
      <c r="H130" s="4"/>
    </row>
    <row r="131" ht="13.65" customHeight="1">
      <c r="A131" t="s" s="2">
        <v>715</v>
      </c>
      <c r="B131" s="14">
        <f>'Sheet1'!AH127</f>
        <v>8.111111111111111</v>
      </c>
      <c r="C131" s="14">
        <f>'Sheet1'!AI127</f>
        <v>8.21428571428571</v>
      </c>
      <c r="D131" s="25">
        <f>C131-B131</f>
        <v>0.1031746031746</v>
      </c>
      <c r="E131" s="4"/>
      <c r="F131" s="4"/>
      <c r="G131" s="4"/>
      <c r="H131" s="4"/>
    </row>
    <row r="132" ht="13.65" customHeight="1">
      <c r="A132" t="s" s="2">
        <v>716</v>
      </c>
      <c r="B132" s="14">
        <f>'Sheet1'!AH128</f>
        <v>6.4</v>
      </c>
      <c r="C132" s="14">
        <f>'Sheet1'!AI128</f>
        <v>6.33333333333333</v>
      </c>
      <c r="D132" s="25">
        <f>C132-B132</f>
        <v>-0.06666666666667</v>
      </c>
      <c r="E132" s="4"/>
      <c r="F132" s="4"/>
      <c r="G132" s="4"/>
      <c r="H132" s="4"/>
    </row>
    <row r="133" ht="13.65" customHeight="1">
      <c r="A133" t="s" s="2">
        <v>717</v>
      </c>
      <c r="B133" s="14">
        <f>'Sheet1'!AH129</f>
        <v>6.42857142857143</v>
      </c>
      <c r="C133" s="14">
        <f>'Sheet1'!AI129</f>
        <v>6.3</v>
      </c>
      <c r="D133" s="25">
        <f>C133-B133</f>
        <v>-0.12857142857143</v>
      </c>
      <c r="E133" s="4"/>
      <c r="F133" s="4"/>
      <c r="G133" s="4"/>
      <c r="H133" s="4"/>
    </row>
    <row r="134" ht="13.65" customHeight="1">
      <c r="A134" t="s" s="2">
        <v>718</v>
      </c>
      <c r="B134" s="14">
        <f>'Sheet1'!AH130</f>
        <v>6.14285714285714</v>
      </c>
      <c r="C134" s="14">
        <f>'Sheet1'!AI130</f>
        <v>6.2</v>
      </c>
      <c r="D134" s="25">
        <f>C134-B134</f>
        <v>0.05714285714286</v>
      </c>
      <c r="E134" s="4"/>
      <c r="F134" s="4"/>
      <c r="G134" s="4"/>
      <c r="H134" s="4"/>
    </row>
    <row r="135" ht="13.65" customHeight="1">
      <c r="A135" t="s" s="17">
        <v>719</v>
      </c>
      <c r="B135" s="14">
        <f>'Sheet1'!AH131</f>
        <v>7.71428571428571</v>
      </c>
      <c r="C135" s="14">
        <f>'Sheet1'!AI131</f>
        <v>7.7</v>
      </c>
      <c r="D135" s="25">
        <f>C135-B135</f>
        <v>-0.01428571428571</v>
      </c>
      <c r="E135" s="4"/>
      <c r="F135" s="4"/>
      <c r="G135" s="4"/>
      <c r="H135" s="4"/>
    </row>
    <row r="136" ht="13.65" customHeight="1">
      <c r="A136" t="s" s="2">
        <v>720</v>
      </c>
      <c r="B136" s="14">
        <f>'Sheet1'!AH132</f>
        <v>6.14285714285714</v>
      </c>
      <c r="C136" s="14">
        <f>'Sheet1'!AI132</f>
        <v>6.2</v>
      </c>
      <c r="D136" s="25">
        <f>C136-B136</f>
        <v>0.05714285714286</v>
      </c>
      <c r="E136" s="4"/>
      <c r="F136" s="4"/>
      <c r="G136" s="4"/>
      <c r="H136" s="4"/>
    </row>
    <row r="137" ht="13.65" customHeight="1">
      <c r="A137" t="s" s="2">
        <v>721</v>
      </c>
      <c r="B137" s="14">
        <f>'Sheet1'!AH133</f>
        <v>7</v>
      </c>
      <c r="C137" s="14">
        <f>'Sheet1'!AI133</f>
        <v>7.16666666666667</v>
      </c>
      <c r="D137" s="25">
        <f>C137-B137</f>
        <v>0.16666666666667</v>
      </c>
      <c r="E137" s="4"/>
      <c r="F137" s="4"/>
      <c r="G137" s="4"/>
      <c r="H137" s="4"/>
    </row>
    <row r="138" ht="13.65" customHeight="1">
      <c r="A138" t="s" s="2">
        <v>722</v>
      </c>
      <c r="B138" s="14">
        <f>'Sheet1'!AH134</f>
        <v>5.5</v>
      </c>
      <c r="C138" s="14">
        <f>'Sheet1'!AI134</f>
        <v>5.5</v>
      </c>
      <c r="D138" s="25">
        <f>C138-B138</f>
        <v>0</v>
      </c>
      <c r="E138" s="4"/>
      <c r="F138" s="4"/>
      <c r="G138" s="4"/>
      <c r="H138" s="4"/>
    </row>
    <row r="139" ht="13.65" customHeight="1">
      <c r="A139" t="s" s="2">
        <v>723</v>
      </c>
      <c r="B139" s="14">
        <f>'Sheet1'!AH135</f>
        <v>5.42857142857143</v>
      </c>
      <c r="C139" s="14">
        <f>'Sheet1'!AI135</f>
        <v>5.4</v>
      </c>
      <c r="D139" s="25">
        <f>C139-B139</f>
        <v>-0.02857142857143</v>
      </c>
      <c r="E139" s="4"/>
      <c r="F139" s="4"/>
      <c r="G139" s="4"/>
      <c r="H139" s="4"/>
    </row>
    <row r="140" ht="13.65" customHeight="1">
      <c r="A140" t="s" s="2">
        <v>724</v>
      </c>
      <c r="B140" s="14">
        <f>'Sheet1'!AH136</f>
        <v>6.41666666666667</v>
      </c>
      <c r="C140" s="14">
        <f>'Sheet1'!AI136</f>
        <v>6.375</v>
      </c>
      <c r="D140" s="25">
        <f>C140-B140</f>
        <v>-0.04166666666667</v>
      </c>
      <c r="E140" s="4"/>
      <c r="F140" s="4"/>
      <c r="G140" s="4"/>
      <c r="H140" s="4"/>
    </row>
    <row r="141" ht="13.65" customHeight="1">
      <c r="A141" t="s" s="2">
        <v>725</v>
      </c>
      <c r="B141" s="14">
        <f>'Sheet1'!AH137</f>
        <v>6.44444444444444</v>
      </c>
      <c r="C141" s="14">
        <f>'Sheet1'!AI137</f>
        <v>6.44444444444444</v>
      </c>
      <c r="D141" s="25">
        <f>C141-B141</f>
        <v>0</v>
      </c>
      <c r="E141" s="4"/>
      <c r="F141" s="4"/>
      <c r="G141" s="4"/>
      <c r="H141" s="4"/>
    </row>
    <row r="142" ht="13.65" customHeight="1">
      <c r="A142" s="5"/>
      <c r="B142" s="14"/>
      <c r="C142" s="14"/>
      <c r="D142" s="25"/>
      <c r="E142" s="4"/>
      <c r="F142" s="4"/>
      <c r="G142" s="4"/>
      <c r="H142" s="4"/>
    </row>
    <row r="143" ht="13.65" customHeight="1">
      <c r="A143" t="s" s="2">
        <v>726</v>
      </c>
      <c r="B143" s="14">
        <f>'Sheet1'!AH138</f>
        <v>7.14285714285714</v>
      </c>
      <c r="C143" s="14">
        <f>'Sheet1'!AI138</f>
        <v>7.2</v>
      </c>
      <c r="D143" s="25">
        <f>C143-B143</f>
        <v>0.05714285714286</v>
      </c>
      <c r="E143" s="4"/>
      <c r="F143" s="4"/>
      <c r="G143" s="4"/>
      <c r="H143" s="4"/>
    </row>
    <row r="144" ht="13.65" customHeight="1">
      <c r="A144" t="s" s="2">
        <v>727</v>
      </c>
      <c r="B144" s="14">
        <f>'Sheet1'!AH139</f>
        <v>6.8</v>
      </c>
      <c r="C144" s="14">
        <f>'Sheet1'!AI139</f>
        <v>7</v>
      </c>
      <c r="D144" s="25">
        <f>C144-B144</f>
        <v>0.2</v>
      </c>
      <c r="E144" s="4"/>
      <c r="F144" s="4"/>
      <c r="G144" s="4"/>
      <c r="H144" s="4"/>
    </row>
    <row r="145" ht="13.65" customHeight="1">
      <c r="A145" t="s" s="2">
        <v>728</v>
      </c>
      <c r="B145" s="14">
        <f>'Sheet1'!AH140</f>
        <v>6.91666666666667</v>
      </c>
      <c r="C145" s="14">
        <f>'Sheet1'!AI140</f>
        <v>7.125</v>
      </c>
      <c r="D145" s="25">
        <f>C145-B145</f>
        <v>0.20833333333333</v>
      </c>
      <c r="E145" s="4"/>
      <c r="F145" s="4"/>
      <c r="G145" s="4"/>
      <c r="H145" s="4"/>
    </row>
    <row r="146" ht="13.65" customHeight="1">
      <c r="A146" t="s" s="2">
        <v>729</v>
      </c>
      <c r="B146" s="14">
        <f>'Sheet1'!AH141</f>
        <v>6.91666666666667</v>
      </c>
      <c r="C146" s="14">
        <f>'Sheet1'!AI141</f>
        <v>7.125</v>
      </c>
      <c r="D146" s="25">
        <f>C146-B146</f>
        <v>0.20833333333333</v>
      </c>
      <c r="E146" s="4"/>
      <c r="F146" s="4"/>
      <c r="G146" s="4"/>
      <c r="H146" s="4"/>
    </row>
    <row r="147" ht="13.65" customHeight="1">
      <c r="A147" t="s" s="2">
        <v>730</v>
      </c>
      <c r="B147" s="14">
        <f>'Sheet1'!AH142</f>
        <v>6.83333333333333</v>
      </c>
      <c r="C147" s="14">
        <f>'Sheet1'!AI142</f>
        <v>7.125</v>
      </c>
      <c r="D147" s="25">
        <f>C147-B147</f>
        <v>0.29166666666667</v>
      </c>
      <c r="E147" s="4"/>
      <c r="F147" s="4"/>
      <c r="G147" s="4"/>
      <c r="H147" s="4"/>
    </row>
    <row r="148" ht="13.65" customHeight="1">
      <c r="A148" t="s" s="2">
        <v>731</v>
      </c>
      <c r="B148" s="14">
        <f>'Sheet1'!AH143</f>
        <v>7.07142857142857</v>
      </c>
      <c r="C148" s="14">
        <f>'Sheet1'!AI143</f>
        <v>7.1</v>
      </c>
      <c r="D148" s="25">
        <f>C148-B148</f>
        <v>0.02857142857143</v>
      </c>
      <c r="E148" s="4"/>
      <c r="F148" s="4"/>
      <c r="G148" s="4"/>
      <c r="H148" s="4"/>
    </row>
    <row r="149" ht="13.65" customHeight="1">
      <c r="A149" t="s" s="2">
        <v>732</v>
      </c>
      <c r="B149" s="14">
        <f>'Sheet1'!AH144</f>
        <v>6.35714285714286</v>
      </c>
      <c r="C149" s="14">
        <f>'Sheet1'!AI144</f>
        <v>6.4</v>
      </c>
      <c r="D149" s="25">
        <f>C149-B149</f>
        <v>0.04285714285714</v>
      </c>
      <c r="E149" s="4"/>
      <c r="F149" s="4"/>
      <c r="G149" s="4"/>
      <c r="H149" s="4"/>
    </row>
    <row r="150" ht="13.65" customHeight="1">
      <c r="A150" t="s" s="2">
        <v>733</v>
      </c>
      <c r="B150" s="14">
        <f>'Sheet1'!AH145</f>
        <v>4</v>
      </c>
      <c r="C150" s="14">
        <f>'Sheet1'!AI145</f>
        <v>4.125</v>
      </c>
      <c r="D150" s="25">
        <f>C150-B150</f>
        <v>0.125</v>
      </c>
      <c r="E150" s="4"/>
      <c r="F150" s="4"/>
      <c r="G150" s="4"/>
      <c r="H150" s="4"/>
    </row>
    <row r="151" ht="13.65" customHeight="1">
      <c r="A151" t="s" s="2">
        <v>734</v>
      </c>
      <c r="B151" s="14">
        <f>'Sheet1'!AH146</f>
        <v>7.21428571428571</v>
      </c>
      <c r="C151" s="14">
        <f>'Sheet1'!AI146</f>
        <v>7.3</v>
      </c>
      <c r="D151" s="25">
        <f>C151-B151</f>
        <v>0.08571428571429</v>
      </c>
      <c r="E151" s="4"/>
      <c r="F151" s="4"/>
      <c r="G151" s="4"/>
      <c r="H151" s="4"/>
    </row>
    <row r="152" ht="13.65" customHeight="1">
      <c r="A152" t="s" s="2">
        <v>735</v>
      </c>
      <c r="B152" s="14">
        <f>'Sheet1'!AH147</f>
        <v>6</v>
      </c>
      <c r="C152" s="14">
        <f>'Sheet1'!AI147</f>
        <v>6</v>
      </c>
      <c r="D152" s="25">
        <f>C152-B152</f>
        <v>0</v>
      </c>
      <c r="E152" s="4"/>
      <c r="F152" s="4"/>
      <c r="G152" s="4"/>
      <c r="H152" s="4"/>
    </row>
    <row r="153" ht="13.65" customHeight="1">
      <c r="A153" t="s" s="2">
        <v>736</v>
      </c>
      <c r="B153" s="14">
        <f>'Sheet1'!AH148</f>
        <v>7.5</v>
      </c>
      <c r="C153" s="14">
        <f>'Sheet1'!AI148</f>
        <v>7.5</v>
      </c>
      <c r="D153" s="25">
        <f>C153-B153</f>
        <v>0</v>
      </c>
      <c r="E153" s="4"/>
      <c r="F153" s="4"/>
      <c r="G153" s="4"/>
      <c r="H153" s="4"/>
    </row>
    <row r="154" ht="13.65" customHeight="1">
      <c r="A154" t="s" s="2">
        <v>737</v>
      </c>
      <c r="B154" s="14">
        <f>'Sheet1'!AH149</f>
        <v>6.58333333333333</v>
      </c>
      <c r="C154" s="14">
        <f>'Sheet1'!AI149</f>
        <v>6.58333333333333</v>
      </c>
      <c r="D154" s="25">
        <f>C154-B154</f>
        <v>0</v>
      </c>
      <c r="E154" s="4"/>
      <c r="F154" s="4"/>
      <c r="G154" s="4"/>
      <c r="H154" s="4"/>
    </row>
    <row r="155" ht="13.65" customHeight="1">
      <c r="A155" t="s" s="2">
        <v>738</v>
      </c>
      <c r="B155" s="14">
        <f>'Sheet1'!AH150</f>
        <v>6.92857142857143</v>
      </c>
      <c r="C155" s="14">
        <f>'Sheet1'!AI150</f>
        <v>6.9</v>
      </c>
      <c r="D155" s="25">
        <f>C155-B155</f>
        <v>-0.02857142857143</v>
      </c>
      <c r="E155" s="4"/>
      <c r="F155" s="4"/>
      <c r="G155" s="4"/>
      <c r="H155" s="4"/>
    </row>
    <row r="156" ht="13.65" customHeight="1">
      <c r="A156" t="s" s="6">
        <v>739</v>
      </c>
      <c r="B156" s="14">
        <f>'Sheet1'!AH151</f>
        <v>6.85714285714286</v>
      </c>
      <c r="C156" s="14">
        <f>'Sheet1'!AI151</f>
        <v>6.7</v>
      </c>
      <c r="D156" s="25">
        <f>C156-B156</f>
        <v>-0.15714285714286</v>
      </c>
      <c r="E156" s="4"/>
      <c r="F156" s="4"/>
      <c r="G156" s="4"/>
      <c r="H156" s="4"/>
    </row>
    <row r="157" ht="13.65" customHeight="1">
      <c r="A157" t="s" s="2">
        <v>740</v>
      </c>
      <c r="B157" s="14">
        <f>'Sheet1'!AH152</f>
        <v>8</v>
      </c>
      <c r="C157" s="14">
        <f>'Sheet1'!AI152</f>
        <v>8</v>
      </c>
      <c r="D157" s="25">
        <f>C157-B157</f>
        <v>0</v>
      </c>
      <c r="E157" s="4"/>
      <c r="F157" s="4"/>
      <c r="G157" s="4"/>
      <c r="H157" s="4"/>
    </row>
    <row r="158" ht="13.65" customHeight="1">
      <c r="A158" t="s" s="2">
        <v>741</v>
      </c>
      <c r="B158" s="14">
        <f>'Sheet1'!AH153</f>
        <v>6.1</v>
      </c>
      <c r="C158" s="14">
        <f>'Sheet1'!AI153</f>
        <v>6</v>
      </c>
      <c r="D158" s="25">
        <f>C158-B158</f>
        <v>-0.1</v>
      </c>
      <c r="E158" s="4"/>
      <c r="F158" s="4"/>
      <c r="G158" s="4"/>
      <c r="H158" s="4"/>
    </row>
    <row r="159" ht="13.65" customHeight="1">
      <c r="A159" t="s" s="2">
        <v>742</v>
      </c>
      <c r="B159" s="14">
        <f>'Sheet1'!AH154</f>
        <v>6.9375</v>
      </c>
      <c r="C159" s="14">
        <f>'Sheet1'!AI154</f>
        <v>7.08333333333333</v>
      </c>
      <c r="D159" s="25">
        <f>C159-B159</f>
        <v>0.14583333333333</v>
      </c>
      <c r="E159" s="4"/>
      <c r="F159" s="4"/>
      <c r="G159" s="4"/>
      <c r="H159" s="4"/>
    </row>
    <row r="160" ht="13.65" customHeight="1">
      <c r="A160" t="s" s="2">
        <v>743</v>
      </c>
      <c r="B160" s="14">
        <f>'Sheet1'!AH155</f>
        <v>6.42857142857143</v>
      </c>
      <c r="C160" s="14">
        <f>'Sheet1'!AI155</f>
        <v>6.5</v>
      </c>
      <c r="D160" s="25">
        <f>C160-B160</f>
        <v>0.07142857142857</v>
      </c>
      <c r="E160" s="4"/>
      <c r="F160" s="4"/>
      <c r="G160" s="4"/>
      <c r="H160" s="4"/>
    </row>
    <row r="161" ht="13.65" customHeight="1">
      <c r="A161" t="s" s="2">
        <v>744</v>
      </c>
      <c r="B161" s="14">
        <f>'Sheet1'!AH156</f>
        <v>7.625</v>
      </c>
      <c r="C161" s="14">
        <f>'Sheet1'!AI156</f>
        <v>7.75</v>
      </c>
      <c r="D161" s="25">
        <f>C161-B161</f>
        <v>0.125</v>
      </c>
      <c r="E161" s="4"/>
      <c r="F161" s="4"/>
      <c r="G161" s="4"/>
      <c r="H161" s="4"/>
    </row>
    <row r="162" ht="13.65" customHeight="1">
      <c r="A162" t="s" s="2">
        <v>745</v>
      </c>
      <c r="B162" s="14">
        <f>'Sheet1'!AH157</f>
        <v>6.95</v>
      </c>
      <c r="C162" s="14">
        <f>'Sheet1'!AI157</f>
        <v>6.875</v>
      </c>
      <c r="D162" s="25">
        <f>C162-B162</f>
        <v>-0.075</v>
      </c>
      <c r="E162" s="4"/>
      <c r="F162" s="4"/>
      <c r="G162" s="4"/>
      <c r="H162" s="4"/>
    </row>
    <row r="163" ht="13.65" customHeight="1">
      <c r="A163" t="s" s="2">
        <v>746</v>
      </c>
      <c r="B163" s="14">
        <f>'Sheet1'!AH158</f>
        <v>7</v>
      </c>
      <c r="C163" s="14">
        <f>'Sheet1'!AI158</f>
        <v>7</v>
      </c>
      <c r="D163" s="25">
        <f>C163-B163</f>
        <v>0</v>
      </c>
      <c r="E163" s="4"/>
      <c r="F163" s="4"/>
      <c r="G163" s="4"/>
      <c r="H163" s="4"/>
    </row>
    <row r="164" ht="13.65" customHeight="1">
      <c r="A164" t="s" s="2">
        <v>322</v>
      </c>
      <c r="B164" s="14">
        <f>'Sheet1'!AH159</f>
        <v>7</v>
      </c>
      <c r="C164" s="14">
        <f>'Sheet1'!AI159</f>
        <v>7</v>
      </c>
      <c r="D164" s="25">
        <f>C164-B164</f>
        <v>0</v>
      </c>
      <c r="E164" s="4"/>
      <c r="F164" s="4"/>
      <c r="G164" s="4"/>
      <c r="H164" s="4"/>
    </row>
    <row r="165" ht="13.65" customHeight="1">
      <c r="A165" t="s" s="2">
        <v>747</v>
      </c>
      <c r="B165" s="14">
        <f>'Sheet1'!AH160</f>
        <v>7.71428571428571</v>
      </c>
      <c r="C165" s="14">
        <f>'Sheet1'!AI160</f>
        <v>7.7</v>
      </c>
      <c r="D165" s="25">
        <f>C165-B165</f>
        <v>-0.01428571428571</v>
      </c>
      <c r="E165" s="4"/>
      <c r="F165" s="4"/>
      <c r="G165" s="4"/>
      <c r="H165" s="4"/>
    </row>
    <row r="166" ht="13.65" customHeight="1">
      <c r="A166" t="s" s="2">
        <v>748</v>
      </c>
      <c r="B166" s="14">
        <f>'Sheet1'!AH161</f>
        <v>6.875</v>
      </c>
      <c r="C166" s="14">
        <f>'Sheet1'!AI161</f>
        <v>7</v>
      </c>
      <c r="D166" s="25">
        <f>C166-B166</f>
        <v>0.125</v>
      </c>
      <c r="E166" s="4"/>
      <c r="F166" s="4"/>
      <c r="G166" s="4"/>
      <c r="H166" s="4"/>
    </row>
    <row r="167" ht="13.65" customHeight="1">
      <c r="A167" t="s" s="6">
        <v>749</v>
      </c>
      <c r="B167" s="14">
        <f>'Sheet1'!AH162</f>
        <v>5.6</v>
      </c>
      <c r="C167" s="14">
        <f>'Sheet1'!AI162</f>
        <v>5.66666666666667</v>
      </c>
      <c r="D167" s="25">
        <f>C167-B167</f>
        <v>0.06666666666667</v>
      </c>
      <c r="E167" s="4"/>
      <c r="F167" s="4"/>
      <c r="G167" s="4"/>
      <c r="H167" s="4"/>
    </row>
    <row r="168" ht="13.65" customHeight="1">
      <c r="A168" t="s" s="2">
        <v>750</v>
      </c>
      <c r="B168" s="14">
        <f>'Sheet1'!AH163</f>
        <v>6.85</v>
      </c>
      <c r="C168" s="14">
        <f>'Sheet1'!AI163</f>
        <v>6.875</v>
      </c>
      <c r="D168" s="25">
        <f>C168-B168</f>
        <v>0.025</v>
      </c>
      <c r="E168" s="4"/>
      <c r="F168" s="4"/>
      <c r="G168" s="4"/>
      <c r="H168" s="4"/>
    </row>
    <row r="169" ht="13.65" customHeight="1">
      <c r="A169" t="s" s="2">
        <v>751</v>
      </c>
      <c r="B169" s="14">
        <f>'Sheet1'!AH164</f>
        <v>7.28571428571429</v>
      </c>
      <c r="C169" s="14">
        <f>'Sheet1'!AI164</f>
        <v>7.2</v>
      </c>
      <c r="D169" s="25">
        <f>C169-B169</f>
        <v>-0.08571428571429</v>
      </c>
      <c r="E169" s="4"/>
      <c r="F169" s="4"/>
      <c r="G169" s="4"/>
      <c r="H169" s="4"/>
    </row>
    <row r="170" ht="13.65" customHeight="1">
      <c r="A170" t="s" s="2">
        <v>752</v>
      </c>
      <c r="B170" s="14">
        <f>'Sheet1'!AH165</f>
        <v>7</v>
      </c>
      <c r="C170" s="14">
        <f>'Sheet1'!AI165</f>
        <v>7.1</v>
      </c>
      <c r="D170" s="25">
        <f>C170-B170</f>
        <v>0.1</v>
      </c>
      <c r="E170" s="4"/>
      <c r="F170" s="4"/>
      <c r="G170" s="4"/>
      <c r="H170" s="4"/>
    </row>
    <row r="171" ht="13.65" customHeight="1">
      <c r="A171" t="s" s="2">
        <v>753</v>
      </c>
      <c r="B171" s="14">
        <f>'Sheet1'!AH166</f>
        <v>7.7</v>
      </c>
      <c r="C171" s="14">
        <f>'Sheet1'!AI166</f>
        <v>7.6875</v>
      </c>
      <c r="D171" s="25">
        <f>C171-B171</f>
        <v>-0.0125</v>
      </c>
      <c r="E171" s="4"/>
      <c r="F171" s="4"/>
      <c r="G171" s="4"/>
      <c r="H171" s="4"/>
    </row>
    <row r="172" ht="13.65" customHeight="1">
      <c r="A172" t="s" s="2">
        <v>754</v>
      </c>
      <c r="B172" s="14">
        <f>'Sheet1'!AH167</f>
        <v>6.4375</v>
      </c>
      <c r="C172" s="14">
        <f>'Sheet1'!AI167</f>
        <v>6.33333333333333</v>
      </c>
      <c r="D172" s="25">
        <f>C172-B172</f>
        <v>-0.10416666666667</v>
      </c>
      <c r="E172" s="4"/>
      <c r="F172" s="4"/>
      <c r="G172" s="4"/>
      <c r="H172" s="4"/>
    </row>
    <row r="173" ht="13.65" customHeight="1">
      <c r="A173" t="s" s="2">
        <v>755</v>
      </c>
      <c r="B173" s="14">
        <f>'Sheet1'!AH168</f>
        <v>6.15</v>
      </c>
      <c r="C173" s="14">
        <f>'Sheet1'!AI168</f>
        <v>6.1875</v>
      </c>
      <c r="D173" s="25">
        <f>C173-B173</f>
        <v>0.0375</v>
      </c>
      <c r="E173" s="4"/>
      <c r="F173" s="4"/>
      <c r="G173" s="4"/>
      <c r="H173" s="4"/>
    </row>
    <row r="174" ht="13.65" customHeight="1">
      <c r="A174" t="s" s="2">
        <v>756</v>
      </c>
      <c r="B174" s="14">
        <f>'Sheet1'!AH169</f>
        <v>7.5</v>
      </c>
      <c r="C174" s="14">
        <f>'Sheet1'!AI169</f>
        <v>7.5</v>
      </c>
      <c r="D174" s="25">
        <f>C174-B174</f>
        <v>0</v>
      </c>
      <c r="E174" s="4"/>
      <c r="F174" s="4"/>
      <c r="G174" s="4"/>
      <c r="H174" s="4"/>
    </row>
    <row r="175" ht="13.65" customHeight="1">
      <c r="A175" t="s" s="2">
        <v>757</v>
      </c>
      <c r="B175" s="14">
        <f>'Sheet1'!AH170</f>
        <v>6</v>
      </c>
      <c r="C175" s="14">
        <f>'Sheet1'!AI170</f>
        <v>6</v>
      </c>
      <c r="D175" s="25">
        <f>C175-B175</f>
        <v>0</v>
      </c>
      <c r="E175" s="4"/>
      <c r="F175" s="4"/>
      <c r="G175" s="4"/>
      <c r="H175" s="4"/>
    </row>
    <row r="176" ht="13.65" customHeight="1">
      <c r="A176" t="s" s="2">
        <v>758</v>
      </c>
      <c r="B176" s="14">
        <f>'Sheet1'!AH171</f>
        <v>6.9375</v>
      </c>
      <c r="C176" s="14">
        <f>'Sheet1'!AI171</f>
        <v>7</v>
      </c>
      <c r="D176" s="25">
        <f>C176-B176</f>
        <v>0.0625</v>
      </c>
      <c r="E176" s="4"/>
      <c r="F176" s="4"/>
      <c r="G176" s="4"/>
      <c r="H176" s="4"/>
    </row>
    <row r="177" ht="13.65" customHeight="1">
      <c r="A177" t="s" s="2">
        <v>759</v>
      </c>
      <c r="B177" s="14">
        <f>'Sheet1'!AH172</f>
        <v>6.72222222222222</v>
      </c>
      <c r="C177" s="14">
        <f>'Sheet1'!AI172</f>
        <v>6.72222222222222</v>
      </c>
      <c r="D177" s="25">
        <f>C177-B177</f>
        <v>0</v>
      </c>
      <c r="E177" s="4"/>
      <c r="F177" s="4"/>
      <c r="G177" s="4"/>
      <c r="H177" s="4"/>
    </row>
    <row r="178" ht="13.65" customHeight="1">
      <c r="A178" t="s" s="2">
        <v>760</v>
      </c>
      <c r="B178" s="14">
        <f>'Sheet1'!AH173</f>
        <v>8.388888888888889</v>
      </c>
      <c r="C178" s="14">
        <f>'Sheet1'!AI173</f>
        <v>8.388888888888889</v>
      </c>
      <c r="D178" s="25">
        <f>C178-B178</f>
        <v>0</v>
      </c>
      <c r="E178" s="4"/>
      <c r="F178" s="4"/>
      <c r="G178" s="4"/>
      <c r="H178" s="4"/>
    </row>
    <row r="179" ht="13.65" customHeight="1">
      <c r="A179" t="s" s="2">
        <v>761</v>
      </c>
      <c r="B179" s="14">
        <f>'Sheet1'!AH174</f>
        <v>7.33333333333333</v>
      </c>
      <c r="C179" s="14">
        <f>'Sheet1'!AI174</f>
        <v>7.33333333333333</v>
      </c>
      <c r="D179" s="25">
        <f>C179-B179</f>
        <v>0</v>
      </c>
      <c r="E179" s="4"/>
      <c r="F179" s="4"/>
      <c r="G179" s="4"/>
      <c r="H179" s="4"/>
    </row>
    <row r="180" ht="13.65" customHeight="1">
      <c r="A180" t="s" s="6">
        <v>351</v>
      </c>
      <c r="B180" s="14">
        <f>'Sheet1'!AH175</f>
        <v>5.94444444444444</v>
      </c>
      <c r="C180" s="14">
        <f>'Sheet1'!AI175</f>
        <v>5.94444444444444</v>
      </c>
      <c r="D180" s="25">
        <f>C180-B180</f>
        <v>0</v>
      </c>
      <c r="E180" s="4"/>
      <c r="F180" s="4"/>
      <c r="G180" s="4"/>
      <c r="H180" s="4"/>
    </row>
    <row r="181" ht="13.65" customHeight="1">
      <c r="A181" t="s" s="2">
        <v>762</v>
      </c>
      <c r="B181" s="14">
        <f>'Sheet1'!AH176</f>
        <v>7.9</v>
      </c>
      <c r="C181" s="14">
        <f>'Sheet1'!AI176</f>
        <v>7.9375</v>
      </c>
      <c r="D181" s="25">
        <f>C181-B181</f>
        <v>0.0375</v>
      </c>
      <c r="E181" s="4"/>
      <c r="F181" s="4"/>
      <c r="G181" s="4"/>
      <c r="H181" s="4"/>
    </row>
    <row r="182" ht="13.65" customHeight="1">
      <c r="A182" t="s" s="6">
        <v>763</v>
      </c>
      <c r="B182" s="14">
        <f>'Sheet1'!AH177</f>
        <v>8.1</v>
      </c>
      <c r="C182" s="14">
        <f>'Sheet1'!AI177</f>
        <v>8.25</v>
      </c>
      <c r="D182" s="25">
        <f>C182-B182</f>
        <v>0.15</v>
      </c>
      <c r="E182" s="4"/>
      <c r="F182" s="4"/>
      <c r="G182" s="4"/>
      <c r="H182" s="4"/>
    </row>
    <row r="183" ht="13.65" customHeight="1">
      <c r="A183" t="s" s="6">
        <v>764</v>
      </c>
      <c r="B183" s="14">
        <f>'Sheet1'!AH178</f>
        <v>8.22222222222222</v>
      </c>
      <c r="C183" s="14">
        <f>'Sheet1'!AI178</f>
        <v>8.22222222222222</v>
      </c>
      <c r="D183" s="25">
        <f>C183-B183</f>
        <v>0</v>
      </c>
      <c r="E183" s="4"/>
      <c r="F183" s="4"/>
      <c r="G183" s="4"/>
      <c r="H183" s="4"/>
    </row>
    <row r="184" ht="13.65" customHeight="1">
      <c r="A184" t="s" s="6">
        <v>765</v>
      </c>
      <c r="B184" s="14">
        <f>'Sheet1'!AH179</f>
        <v>6.6875</v>
      </c>
      <c r="C184" s="14">
        <f>'Sheet1'!AI179</f>
        <v>6.75</v>
      </c>
      <c r="D184" s="25">
        <f>C184-B184</f>
        <v>0.0625</v>
      </c>
      <c r="E184" s="4"/>
      <c r="F184" s="4"/>
      <c r="G184" s="4"/>
      <c r="H184" s="4"/>
    </row>
    <row r="185" ht="13.65" customHeight="1">
      <c r="A185" t="s" s="6">
        <v>766</v>
      </c>
      <c r="B185" s="14">
        <f>'Sheet1'!AH180</f>
        <v>6.75</v>
      </c>
      <c r="C185" s="14">
        <f>'Sheet1'!AI180</f>
        <v>6.66666666666667</v>
      </c>
      <c r="D185" s="25">
        <f>C185-B185</f>
        <v>-0.08333333333333</v>
      </c>
      <c r="E185" s="4"/>
      <c r="F185" s="4"/>
      <c r="G185" s="4"/>
      <c r="H185" s="4"/>
    </row>
    <row r="186" ht="13.65" customHeight="1">
      <c r="A186" t="s" s="2">
        <v>767</v>
      </c>
      <c r="B186" s="14">
        <f>'Sheet1'!AH181</f>
        <v>6.5</v>
      </c>
      <c r="C186" s="14">
        <f>'Sheet1'!AI181</f>
        <v>6.5</v>
      </c>
      <c r="D186" s="25">
        <f>C186-B186</f>
        <v>0</v>
      </c>
      <c r="E186" s="4"/>
      <c r="F186" s="4"/>
      <c r="G186" s="4"/>
      <c r="H186" s="4"/>
    </row>
    <row r="187" ht="13.65" customHeight="1">
      <c r="A187" t="s" s="2">
        <v>768</v>
      </c>
      <c r="B187" s="14">
        <f>'Sheet1'!AH182</f>
        <v>8.0625</v>
      </c>
      <c r="C187" s="14">
        <f>'Sheet1'!AI182</f>
        <v>8.16666666666667</v>
      </c>
      <c r="D187" s="25">
        <f>C187-B187</f>
        <v>0.10416666666667</v>
      </c>
      <c r="E187" s="4"/>
      <c r="F187" s="4"/>
      <c r="G187" s="4"/>
      <c r="H187" s="4"/>
    </row>
    <row r="188" ht="13.65" customHeight="1">
      <c r="A188" t="s" s="6">
        <v>769</v>
      </c>
      <c r="B188" s="14">
        <f>'Sheet1'!AH183</f>
        <v>5.61111111111111</v>
      </c>
      <c r="C188" s="14">
        <f>'Sheet1'!AI183</f>
        <v>5.61111111111111</v>
      </c>
      <c r="D188" s="25">
        <f>C188-B188</f>
        <v>0</v>
      </c>
      <c r="E188" s="4"/>
      <c r="F188" s="4"/>
      <c r="G188" s="4"/>
      <c r="H188" s="4"/>
    </row>
    <row r="189" ht="13.65" customHeight="1">
      <c r="A189" t="s" s="6">
        <v>770</v>
      </c>
      <c r="B189" s="14">
        <f>'Sheet1'!AH184</f>
        <v>5.45</v>
      </c>
      <c r="C189" s="14">
        <f>'Sheet1'!AI184</f>
        <v>5.375</v>
      </c>
      <c r="D189" s="25">
        <f>C189-B189</f>
        <v>-0.075</v>
      </c>
      <c r="E189" s="4"/>
      <c r="F189" s="4"/>
      <c r="G189" s="4"/>
      <c r="H189" s="4"/>
    </row>
    <row r="190" ht="13.65" customHeight="1">
      <c r="A190" t="s" s="6">
        <v>771</v>
      </c>
      <c r="B190" s="14">
        <f>'Sheet1'!AH185</f>
        <v>5.35714285714286</v>
      </c>
      <c r="C190" s="14">
        <f>'Sheet1'!AI185</f>
        <v>5.3</v>
      </c>
      <c r="D190" s="25">
        <f>C190-B190</f>
        <v>-0.05714285714286</v>
      </c>
      <c r="E190" s="4"/>
      <c r="F190" s="4"/>
      <c r="G190" s="4"/>
      <c r="H190" s="4"/>
    </row>
    <row r="191" ht="13.65" customHeight="1">
      <c r="A191" t="s" s="6">
        <v>772</v>
      </c>
      <c r="B191" s="14">
        <f>'Sheet1'!AH186</f>
        <v>7.3125</v>
      </c>
      <c r="C191" s="14">
        <f>'Sheet1'!AI186</f>
        <v>7.33333333333333</v>
      </c>
      <c r="D191" s="25">
        <f>C191-B191</f>
        <v>0.02083333333333</v>
      </c>
      <c r="E191" s="4"/>
      <c r="F191" s="4"/>
      <c r="G191" s="4"/>
      <c r="H191" s="4"/>
    </row>
    <row r="192" ht="13.65" customHeight="1">
      <c r="A192" t="s" s="6">
        <v>773</v>
      </c>
      <c r="B192" s="14">
        <f>'Sheet1'!AH187</f>
        <v>8.388888888888889</v>
      </c>
      <c r="C192" s="14">
        <f>'Sheet1'!AI187</f>
        <v>8.357142857142859</v>
      </c>
      <c r="D192" s="25">
        <f>C192-B192</f>
        <v>-0.03174603174603</v>
      </c>
      <c r="E192" s="4"/>
      <c r="F192" s="4"/>
      <c r="G192" s="4"/>
      <c r="H192" s="4"/>
    </row>
    <row r="193" ht="13.65" customHeight="1">
      <c r="A193" t="s" s="6">
        <v>774</v>
      </c>
      <c r="B193" s="14">
        <f>'Sheet1'!AH188</f>
        <v>7.25</v>
      </c>
      <c r="C193" s="14">
        <f>'Sheet1'!AI188</f>
        <v>7.5</v>
      </c>
      <c r="D193" s="25">
        <f>C193-B193</f>
        <v>0.25</v>
      </c>
      <c r="E193" s="4"/>
      <c r="F193" s="4"/>
      <c r="G193" s="4"/>
      <c r="H193" s="4"/>
    </row>
    <row r="194" ht="13.65" customHeight="1">
      <c r="A194" t="s" s="6">
        <v>775</v>
      </c>
      <c r="B194" s="14">
        <f>'Sheet1'!AH189</f>
        <v>7.25</v>
      </c>
      <c r="C194" s="14">
        <f>'Sheet1'!AI189</f>
        <v>7.25</v>
      </c>
      <c r="D194" s="25">
        <f>C194-B194</f>
        <v>0</v>
      </c>
      <c r="E194" s="4"/>
      <c r="F194" s="4"/>
      <c r="G194" s="4"/>
      <c r="H194" s="4"/>
    </row>
    <row r="195" ht="13.65" customHeight="1">
      <c r="A195" t="s" s="6">
        <v>776</v>
      </c>
      <c r="B195" s="14">
        <f>'Sheet1'!AH190</f>
        <v>6.85714285714286</v>
      </c>
      <c r="C195" s="14">
        <f>'Sheet1'!AI190</f>
        <v>6.8</v>
      </c>
      <c r="D195" s="25">
        <f>C195-B195</f>
        <v>-0.05714285714286</v>
      </c>
      <c r="E195" s="4"/>
      <c r="F195" s="4"/>
      <c r="G195" s="4"/>
      <c r="H195" s="4"/>
    </row>
    <row r="196" ht="13.65" customHeight="1">
      <c r="A196" t="s" s="6">
        <v>777</v>
      </c>
      <c r="B196" s="14">
        <f>'Sheet1'!AH191</f>
        <v>6.83333333333333</v>
      </c>
      <c r="C196" s="14">
        <f>'Sheet1'!AI191</f>
        <v>6.83333333333333</v>
      </c>
      <c r="D196" s="25">
        <f>C196-B196</f>
        <v>0</v>
      </c>
      <c r="E196" s="4"/>
      <c r="F196" s="4"/>
      <c r="G196" s="4"/>
      <c r="H196" s="4"/>
    </row>
    <row r="197" ht="13.65" customHeight="1">
      <c r="A197" t="s" s="6">
        <v>778</v>
      </c>
      <c r="B197" s="14">
        <f>'Sheet1'!AH192</f>
        <v>6.71428571428571</v>
      </c>
      <c r="C197" s="14">
        <f>'Sheet1'!AI192</f>
        <v>6.5</v>
      </c>
      <c r="D197" s="25">
        <f>C197-B197</f>
        <v>-0.21428571428571</v>
      </c>
      <c r="E197" s="4"/>
      <c r="F197" s="4"/>
      <c r="G197" s="4"/>
      <c r="H197" s="4"/>
    </row>
    <row r="198" ht="13.65" customHeight="1">
      <c r="A198" t="s" s="6">
        <v>779</v>
      </c>
      <c r="B198" s="14">
        <f>'Sheet1'!AH193</f>
        <v>5.875</v>
      </c>
      <c r="C198" s="14">
        <f>'Sheet1'!AI193</f>
        <v>5.83333333333333</v>
      </c>
      <c r="D198" s="25">
        <f>C198-B198</f>
        <v>-0.04166666666667</v>
      </c>
      <c r="E198" s="4"/>
      <c r="F198" s="4"/>
      <c r="G198" s="4"/>
      <c r="H198" s="4"/>
    </row>
    <row r="199" ht="13.65" customHeight="1">
      <c r="A199" t="s" s="6">
        <v>780</v>
      </c>
      <c r="B199" s="14">
        <f>'Sheet1'!AH194</f>
        <v>5.38888888888889</v>
      </c>
      <c r="C199" s="14">
        <f>'Sheet1'!AI194</f>
        <v>5.38888888888889</v>
      </c>
      <c r="D199" s="25">
        <f>C199-B199</f>
        <v>0</v>
      </c>
      <c r="E199" s="4"/>
      <c r="F199" s="4"/>
      <c r="G199" s="4"/>
      <c r="H199" s="4"/>
    </row>
    <row r="200" ht="13.65" customHeight="1">
      <c r="A200" t="s" s="6">
        <v>781</v>
      </c>
      <c r="B200" s="14">
        <f>'Sheet1'!AH195</f>
        <v>7.8125</v>
      </c>
      <c r="C200" s="14">
        <f>'Sheet1'!AI195</f>
        <v>7.91666666666667</v>
      </c>
      <c r="D200" s="25">
        <f>C200-B200</f>
        <v>0.10416666666667</v>
      </c>
      <c r="E200" s="4"/>
      <c r="F200" s="4"/>
      <c r="G200" s="4"/>
      <c r="H200" s="4"/>
    </row>
    <row r="201" ht="13.65" customHeight="1">
      <c r="A201" t="s" s="6">
        <v>782</v>
      </c>
      <c r="B201" s="14">
        <f>'Sheet1'!AH196</f>
        <v>7.22727272727273</v>
      </c>
      <c r="C201" s="14">
        <f>'Sheet1'!AI196</f>
        <v>7.22727272727273</v>
      </c>
      <c r="D201" s="25">
        <f>C201-B201</f>
        <v>0</v>
      </c>
      <c r="E201" s="4"/>
      <c r="F201" s="4"/>
      <c r="G201" s="4"/>
      <c r="H201" s="4"/>
    </row>
    <row r="202" ht="13.65" customHeight="1">
      <c r="A202" t="s" s="6">
        <v>783</v>
      </c>
      <c r="B202" s="14">
        <f>'Sheet1'!AH197</f>
        <v>6.4375</v>
      </c>
      <c r="C202" s="14">
        <f>'Sheet1'!AI197</f>
        <v>6.66666666666667</v>
      </c>
      <c r="D202" s="25">
        <f>C202-B202</f>
        <v>0.22916666666667</v>
      </c>
      <c r="E202" s="4"/>
      <c r="F202" s="4"/>
      <c r="G202" s="4"/>
      <c r="H202" s="4"/>
    </row>
    <row r="203" ht="13.65" customHeight="1">
      <c r="A203" t="s" s="6">
        <v>784</v>
      </c>
      <c r="B203" s="14">
        <f>'Sheet1'!AH198</f>
        <v>7.05555555555556</v>
      </c>
      <c r="C203" s="14">
        <f>'Sheet1'!AI198</f>
        <v>7.05555555555556</v>
      </c>
      <c r="D203" s="25">
        <f>C203-B203</f>
        <v>0</v>
      </c>
      <c r="E203" s="4"/>
      <c r="F203" s="4"/>
      <c r="G203" s="4"/>
      <c r="H203" s="4"/>
    </row>
    <row r="204" ht="13.65" customHeight="1">
      <c r="A204" t="s" s="6">
        <v>785</v>
      </c>
      <c r="B204" s="14">
        <f>'Sheet1'!AH199</f>
        <v>7.05</v>
      </c>
      <c r="C204" s="14">
        <f>'Sheet1'!AI199</f>
        <v>7.125</v>
      </c>
      <c r="D204" s="25">
        <f>C204-B204</f>
        <v>0.075</v>
      </c>
      <c r="E204" s="4"/>
      <c r="F204" s="4"/>
      <c r="G204" s="4"/>
      <c r="H204" s="4"/>
    </row>
    <row r="205" ht="13.65" customHeight="1">
      <c r="A205" t="s" s="6">
        <v>786</v>
      </c>
      <c r="B205" s="14">
        <f>'Sheet1'!AH200</f>
        <v>6.83333333333333</v>
      </c>
      <c r="C205" s="14">
        <f>'Sheet1'!AI200</f>
        <v>6.83333333333333</v>
      </c>
      <c r="D205" s="25">
        <f>C205-B205</f>
        <v>0</v>
      </c>
      <c r="E205" s="4"/>
      <c r="F205" s="4"/>
      <c r="G205" s="4"/>
      <c r="H205" s="4"/>
    </row>
    <row r="206" ht="13.65" customHeight="1">
      <c r="A206" t="s" s="2">
        <v>787</v>
      </c>
      <c r="B206" s="14">
        <f>'Sheet1'!AH201</f>
        <v>6.15</v>
      </c>
      <c r="C206" s="14">
        <f>'Sheet1'!AI201</f>
        <v>6.4375</v>
      </c>
      <c r="D206" s="25">
        <f>C206-B206</f>
        <v>0.2875</v>
      </c>
      <c r="E206" s="4"/>
      <c r="F206" s="4"/>
      <c r="G206" s="4"/>
      <c r="H206" s="4"/>
    </row>
    <row r="207" ht="13.65" customHeight="1">
      <c r="A207" t="s" s="6">
        <v>788</v>
      </c>
      <c r="B207" s="14">
        <f>'Sheet1'!AH202</f>
        <v>7.22222222222222</v>
      </c>
      <c r="C207" s="14">
        <f>'Sheet1'!AI202</f>
        <v>7.22222222222222</v>
      </c>
      <c r="D207" s="25">
        <f>C207-B207</f>
        <v>0</v>
      </c>
      <c r="E207" s="4"/>
      <c r="F207" s="4"/>
      <c r="G207" s="4"/>
      <c r="H207" s="4"/>
    </row>
    <row r="208" ht="13.65" customHeight="1">
      <c r="A208" t="s" s="6">
        <v>789</v>
      </c>
      <c r="B208" s="14">
        <f>'Sheet1'!AH203</f>
        <v>7.1</v>
      </c>
      <c r="C208" s="14">
        <f>'Sheet1'!AI203</f>
        <v>7.1875</v>
      </c>
      <c r="D208" s="25">
        <f>C208-B208</f>
        <v>0.08749999999999999</v>
      </c>
      <c r="E208" s="4"/>
      <c r="F208" s="4"/>
      <c r="G208" s="4"/>
      <c r="H208" s="4"/>
    </row>
    <row r="209" ht="13.65" customHeight="1">
      <c r="A209" t="s" s="6">
        <v>790</v>
      </c>
      <c r="B209" s="14">
        <f>'Sheet1'!AH204</f>
        <v>6.1875</v>
      </c>
      <c r="C209" s="14">
        <f>'Sheet1'!AI204</f>
        <v>6.41666666666667</v>
      </c>
      <c r="D209" s="25">
        <f>C209-B209</f>
        <v>0.22916666666667</v>
      </c>
      <c r="E209" s="4"/>
      <c r="F209" s="4"/>
      <c r="G209" s="4"/>
      <c r="H209" s="4"/>
    </row>
    <row r="210" ht="13.65" customHeight="1">
      <c r="A210" t="s" s="6">
        <v>791</v>
      </c>
      <c r="B210" s="14">
        <f>'Sheet1'!AH205</f>
        <v>7.7</v>
      </c>
      <c r="C210" s="14">
        <f>'Sheet1'!AI205</f>
        <v>7.625</v>
      </c>
      <c r="D210" s="25">
        <f>C210-B210</f>
        <v>-0.075</v>
      </c>
      <c r="E210" s="4"/>
      <c r="F210" s="4"/>
      <c r="G210" s="4"/>
      <c r="H210" s="4"/>
    </row>
    <row r="211" ht="13.65" customHeight="1">
      <c r="A211" t="s" s="6">
        <v>792</v>
      </c>
      <c r="B211" s="14">
        <f>'Sheet1'!AH206</f>
        <v>8.050000000000001</v>
      </c>
      <c r="C211" s="14">
        <f>'Sheet1'!AI206</f>
        <v>8</v>
      </c>
      <c r="D211" s="25">
        <f>C211-B211</f>
        <v>-0.05</v>
      </c>
      <c r="E211" s="4"/>
      <c r="F211" s="4"/>
      <c r="G211" s="4"/>
      <c r="H211" s="4"/>
    </row>
    <row r="212" ht="13.65" customHeight="1">
      <c r="A212" t="s" s="6">
        <v>793</v>
      </c>
      <c r="B212" s="14">
        <f>'Sheet1'!AH207</f>
        <v>7.125</v>
      </c>
      <c r="C212" s="14">
        <f>'Sheet1'!AI207</f>
        <v>7.5</v>
      </c>
      <c r="D212" s="25">
        <f>C212-B212</f>
        <v>0.375</v>
      </c>
      <c r="E212" s="4"/>
      <c r="F212" s="4"/>
      <c r="G212" s="4"/>
      <c r="H212" s="4"/>
    </row>
    <row r="213" ht="13.65" customHeight="1">
      <c r="A213" t="s" s="6">
        <v>794</v>
      </c>
      <c r="B213" s="14">
        <f>'Sheet1'!AH208</f>
        <v>6.38888888888889</v>
      </c>
      <c r="C213" s="14">
        <f>'Sheet1'!AI208</f>
        <v>6.38888888888889</v>
      </c>
      <c r="D213" s="25">
        <f>C213-B213</f>
        <v>0</v>
      </c>
      <c r="E213" s="4"/>
      <c r="F213" s="4"/>
      <c r="G213" s="4"/>
      <c r="H213" s="4"/>
    </row>
    <row r="214" ht="13.65" customHeight="1">
      <c r="A214" t="s" s="6">
        <v>795</v>
      </c>
      <c r="B214" s="14">
        <f>'Sheet1'!AH209</f>
        <v>6.85</v>
      </c>
      <c r="C214" s="14">
        <f>'Sheet1'!AI209</f>
        <v>6.9375</v>
      </c>
      <c r="D214" s="25">
        <f>C214-B214</f>
        <v>0.08749999999999999</v>
      </c>
      <c r="E214" s="4"/>
      <c r="F214" s="4"/>
      <c r="G214" s="4"/>
      <c r="H214" s="4"/>
    </row>
    <row r="215" ht="13.65" customHeight="1">
      <c r="A215" t="s" s="2">
        <v>796</v>
      </c>
      <c r="B215" s="14">
        <f>'Sheet1'!AH210</f>
        <v>5.58333333333333</v>
      </c>
      <c r="C215" s="14">
        <f>'Sheet1'!AI210</f>
        <v>5.58333333333333</v>
      </c>
      <c r="D215" s="25">
        <f>C215-B215</f>
        <v>0</v>
      </c>
      <c r="E215" s="4"/>
      <c r="F215" s="4"/>
      <c r="G215" s="4"/>
      <c r="H215" s="4"/>
    </row>
    <row r="216" ht="13.65" customHeight="1">
      <c r="A216" t="s" s="2">
        <v>797</v>
      </c>
      <c r="B216" s="14">
        <f>'Sheet1'!AH211</f>
        <v>6.9375</v>
      </c>
      <c r="C216" s="14">
        <f>'Sheet1'!AI211</f>
        <v>7</v>
      </c>
      <c r="D216" s="25">
        <f>C216-B216</f>
        <v>0.0625</v>
      </c>
      <c r="E216" s="4"/>
      <c r="F216" s="4"/>
      <c r="G216" s="4"/>
      <c r="H216" s="4"/>
    </row>
    <row r="217" ht="13.65" customHeight="1">
      <c r="A217" t="s" s="6">
        <v>798</v>
      </c>
      <c r="B217" s="14">
        <f>'Sheet1'!AH212</f>
        <v>5.35714285714286</v>
      </c>
      <c r="C217" s="14">
        <f>'Sheet1'!AI212</f>
        <v>5.5</v>
      </c>
      <c r="D217" s="25">
        <f>C217-B217</f>
        <v>0.14285714285714</v>
      </c>
      <c r="E217" s="4"/>
      <c r="F217" s="4"/>
      <c r="G217" s="4"/>
      <c r="H217" s="4"/>
    </row>
    <row r="218" ht="13.65" customHeight="1">
      <c r="A218" t="s" s="6">
        <v>799</v>
      </c>
      <c r="B218" s="14">
        <f>'Sheet1'!AH213</f>
        <v>6.75</v>
      </c>
      <c r="C218" s="14">
        <f>'Sheet1'!AI213</f>
        <v>6.66666666666667</v>
      </c>
      <c r="D218" s="25">
        <f>C218-B218</f>
        <v>-0.08333333333333</v>
      </c>
      <c r="E218" s="4"/>
      <c r="F218" s="4"/>
      <c r="G218" s="4"/>
      <c r="H218" s="4"/>
    </row>
    <row r="219" ht="13.65" customHeight="1">
      <c r="A219" t="s" s="6">
        <v>800</v>
      </c>
      <c r="B219" s="14">
        <f>'Sheet1'!AH214</f>
        <v>4.77272727272727</v>
      </c>
      <c r="C219" s="14">
        <f>'Sheet1'!AI214</f>
        <v>4.88888888888889</v>
      </c>
      <c r="D219" s="25">
        <f>C219-B219</f>
        <v>0.11616161616162</v>
      </c>
      <c r="E219" s="4"/>
      <c r="F219" s="4"/>
      <c r="G219" s="4"/>
      <c r="H219" s="4"/>
    </row>
    <row r="220" ht="13.65" customHeight="1">
      <c r="A220" t="s" s="2">
        <v>801</v>
      </c>
      <c r="B220" s="14">
        <f>'Sheet1'!AH215</f>
        <v>7.64285714285714</v>
      </c>
      <c r="C220" s="14">
        <f>'Sheet1'!AI215</f>
        <v>7.8</v>
      </c>
      <c r="D220" s="25">
        <f>C220-B220</f>
        <v>0.15714285714286</v>
      </c>
      <c r="E220" s="4"/>
      <c r="F220" s="4"/>
      <c r="G220" s="4"/>
      <c r="H220" s="4"/>
    </row>
    <row r="221" ht="13.65" customHeight="1">
      <c r="A221" t="s" s="2">
        <v>802</v>
      </c>
      <c r="B221" s="14">
        <f>'Sheet1'!AH216</f>
        <v>7.15</v>
      </c>
      <c r="C221" s="14">
        <f>'Sheet1'!AI216</f>
        <v>7.3125</v>
      </c>
      <c r="D221" s="25">
        <f>C221-B221</f>
        <v>0.1625</v>
      </c>
      <c r="E221" s="4"/>
      <c r="F221" s="4"/>
      <c r="G221" s="4"/>
      <c r="H221" s="4"/>
    </row>
    <row r="222" ht="13.65" customHeight="1">
      <c r="A222" t="s" s="2">
        <v>803</v>
      </c>
      <c r="B222" s="14">
        <f>'Sheet1'!AH217</f>
        <v>7.42857142857143</v>
      </c>
      <c r="C222" s="14">
        <f>'Sheet1'!AI217</f>
        <v>7.7</v>
      </c>
      <c r="D222" s="25">
        <f>C222-B222</f>
        <v>0.27142857142857</v>
      </c>
      <c r="E222" s="4"/>
      <c r="F222" s="4"/>
      <c r="G222" s="4"/>
      <c r="H222" s="4"/>
    </row>
    <row r="223" ht="13.65" customHeight="1">
      <c r="A223" t="s" s="2">
        <v>804</v>
      </c>
      <c r="B223" s="14">
        <f>'Sheet1'!AH218</f>
        <v>6.5</v>
      </c>
      <c r="C223" s="14">
        <f>'Sheet1'!AI218</f>
        <v>6.625</v>
      </c>
      <c r="D223" s="25">
        <f>C223-B223</f>
        <v>0.125</v>
      </c>
      <c r="E223" s="4"/>
      <c r="F223" s="4"/>
      <c r="G223" s="4"/>
      <c r="H223" s="4"/>
    </row>
    <row r="224" ht="13.65" customHeight="1">
      <c r="A224" t="s" s="2">
        <v>805</v>
      </c>
      <c r="B224" s="14">
        <f>'Sheet1'!AH219</f>
        <v>6.64285714285714</v>
      </c>
      <c r="C224" s="14">
        <f>'Sheet1'!AI219</f>
        <v>6.7</v>
      </c>
      <c r="D224" s="25">
        <f>C224-B224</f>
        <v>0.05714285714286</v>
      </c>
      <c r="E224" s="4"/>
      <c r="F224" s="4"/>
      <c r="G224" s="4"/>
      <c r="H224" s="4"/>
    </row>
    <row r="225" ht="13.65" customHeight="1">
      <c r="A225" t="s" s="2">
        <v>806</v>
      </c>
      <c r="B225" s="14">
        <f>'Sheet1'!AH220</f>
        <v>6.4375</v>
      </c>
      <c r="C225" s="14">
        <f>'Sheet1'!AI220</f>
        <v>6.5</v>
      </c>
      <c r="D225" s="25">
        <f>C225-B225</f>
        <v>0.0625</v>
      </c>
      <c r="E225" s="4"/>
      <c r="F225" s="4"/>
      <c r="G225" s="4"/>
      <c r="H225" s="4"/>
    </row>
    <row r="226" ht="24.65" customHeight="1">
      <c r="A226" t="s" s="20">
        <v>807</v>
      </c>
      <c r="B226" s="14">
        <f>'Sheet1'!AH221</f>
        <v>5.57142857142857</v>
      </c>
      <c r="C226" s="14">
        <f>'Sheet1'!AI221</f>
        <v>5.5</v>
      </c>
      <c r="D226" s="25">
        <f>C226-B226</f>
        <v>-0.07142857142857</v>
      </c>
      <c r="E226" s="4"/>
      <c r="F226" s="4"/>
      <c r="G226" s="4"/>
      <c r="H226" s="4"/>
    </row>
    <row r="227" ht="13.65" customHeight="1">
      <c r="A227" t="s" s="2">
        <v>808</v>
      </c>
      <c r="B227" s="14">
        <f>'Sheet1'!AH222</f>
        <v>7.45</v>
      </c>
      <c r="C227" s="14">
        <f>'Sheet1'!AI222</f>
        <v>7.5625</v>
      </c>
      <c r="D227" s="25">
        <f>C227-B227</f>
        <v>0.1125</v>
      </c>
      <c r="E227" s="4"/>
      <c r="F227" s="4"/>
      <c r="G227" s="4"/>
      <c r="H227" s="4"/>
    </row>
    <row r="228" ht="13.65" customHeight="1">
      <c r="A228" t="s" s="2">
        <v>809</v>
      </c>
      <c r="B228" s="14">
        <f>'Sheet1'!AH223</f>
        <v>7.75</v>
      </c>
      <c r="C228" s="14">
        <f>'Sheet1'!AI223</f>
        <v>7.75</v>
      </c>
      <c r="D228" s="25">
        <f>C228-B228</f>
        <v>0</v>
      </c>
      <c r="E228" s="4"/>
      <c r="F228" s="4"/>
      <c r="G228" s="4"/>
      <c r="H228" s="4"/>
    </row>
    <row r="229" ht="13.65" customHeight="1">
      <c r="A229" t="s" s="2">
        <v>810</v>
      </c>
      <c r="B229" s="14">
        <f>'Sheet1'!AH224</f>
        <v>6.9375</v>
      </c>
      <c r="C229" s="14">
        <f>'Sheet1'!AI224</f>
        <v>7.16666666666667</v>
      </c>
      <c r="D229" s="25">
        <f>C229-B229</f>
        <v>0.22916666666667</v>
      </c>
      <c r="E229" s="4"/>
      <c r="F229" s="4"/>
      <c r="G229" s="4"/>
      <c r="H229" s="4"/>
    </row>
    <row r="230" ht="13.65" customHeight="1">
      <c r="A230" t="s" s="2">
        <v>811</v>
      </c>
      <c r="B230" s="14">
        <f>'Sheet1'!AH225</f>
        <v>6.7</v>
      </c>
      <c r="C230" s="14">
        <f>'Sheet1'!AI225</f>
        <v>7.16666666666667</v>
      </c>
      <c r="D230" s="25">
        <f>C230-B230</f>
        <v>0.46666666666667</v>
      </c>
      <c r="E230" s="4"/>
      <c r="F230" s="4"/>
      <c r="G230" s="4"/>
      <c r="H230" s="4"/>
    </row>
    <row r="231" ht="13.65" customHeight="1">
      <c r="A231" t="s" s="2">
        <v>812</v>
      </c>
      <c r="B231" s="14">
        <f>'Sheet1'!AH226</f>
        <v>7.25</v>
      </c>
      <c r="C231" s="14">
        <f>'Sheet1'!AI226</f>
        <v>7.3125</v>
      </c>
      <c r="D231" s="25">
        <f>C231-B231</f>
        <v>0.0625</v>
      </c>
      <c r="E231" s="4"/>
      <c r="F231" s="4"/>
      <c r="G231" s="4"/>
      <c r="H231" s="4"/>
    </row>
    <row r="232" ht="13.65" customHeight="1">
      <c r="A232" t="s" s="2">
        <v>813</v>
      </c>
      <c r="B232" s="14">
        <f>'Sheet1'!AH227</f>
        <v>6.375</v>
      </c>
      <c r="C232" s="14">
        <f>'Sheet1'!AI227</f>
        <v>6.5</v>
      </c>
      <c r="D232" s="25">
        <f>C232-B232</f>
        <v>0.125</v>
      </c>
      <c r="E232" s="4"/>
      <c r="F232" s="4"/>
      <c r="G232" s="4"/>
      <c r="H232" s="4"/>
    </row>
    <row r="233" ht="13.65" customHeight="1">
      <c r="A233" t="s" s="6">
        <v>814</v>
      </c>
      <c r="B233" s="14">
        <f>'Sheet1'!AH228</f>
        <v>6.41666666666667</v>
      </c>
      <c r="C233" s="14">
        <f>'Sheet1'!AI228</f>
        <v>6.41666666666667</v>
      </c>
      <c r="D233" s="25">
        <f>C233-B233</f>
        <v>0</v>
      </c>
      <c r="E233" s="4"/>
      <c r="F233" s="4"/>
      <c r="G233" s="4"/>
      <c r="H233" s="4"/>
    </row>
    <row r="234" ht="13.65" customHeight="1">
      <c r="A234" t="s" s="2">
        <v>815</v>
      </c>
      <c r="B234" s="14">
        <f>'Sheet1'!AH229</f>
        <v>7.25</v>
      </c>
      <c r="C234" s="14">
        <f>'Sheet1'!AI229</f>
        <v>7.25</v>
      </c>
      <c r="D234" s="25">
        <f>C234-B234</f>
        <v>0</v>
      </c>
      <c r="E234" s="4"/>
      <c r="F234" s="4"/>
      <c r="G234" s="4"/>
      <c r="H234" s="4"/>
    </row>
    <row r="235" ht="13.65" customHeight="1">
      <c r="A235" t="s" s="2">
        <v>816</v>
      </c>
      <c r="B235" s="14">
        <f>'Sheet1'!AH230</f>
        <v>8.6875</v>
      </c>
      <c r="C235" s="14">
        <f>'Sheet1'!AI230</f>
        <v>8.75</v>
      </c>
      <c r="D235" s="25">
        <f>C235-B235</f>
        <v>0.0625</v>
      </c>
      <c r="E235" s="4"/>
      <c r="F235" s="4"/>
      <c r="G235" s="4"/>
      <c r="H235" s="4"/>
    </row>
    <row r="236" ht="13.65" customHeight="1">
      <c r="A236" t="s" s="2">
        <v>817</v>
      </c>
      <c r="B236" s="14">
        <f>'Sheet1'!AH231</f>
        <v>7.07142857142857</v>
      </c>
      <c r="C236" s="14">
        <f>'Sheet1'!AI231</f>
        <v>7.3</v>
      </c>
      <c r="D236" s="25">
        <f>C236-B236</f>
        <v>0.22857142857143</v>
      </c>
      <c r="E236" s="4"/>
      <c r="F236" s="4"/>
      <c r="G236" s="4"/>
      <c r="H236" s="4"/>
    </row>
    <row r="237" ht="13.65" customHeight="1">
      <c r="A237" t="s" s="2">
        <v>818</v>
      </c>
      <c r="B237" s="14">
        <f>'Sheet1'!AH232</f>
        <v>5.92857142857143</v>
      </c>
      <c r="C237" s="14">
        <f>'Sheet1'!AI232</f>
        <v>5.9</v>
      </c>
      <c r="D237" s="25">
        <f>C237-B237</f>
        <v>-0.02857142857143</v>
      </c>
      <c r="E237" s="4"/>
      <c r="F237" s="4"/>
      <c r="G237" s="4"/>
      <c r="H237" s="4"/>
    </row>
    <row r="238" ht="13.65" customHeight="1">
      <c r="A238" t="s" s="2">
        <v>819</v>
      </c>
      <c r="B238" s="14">
        <f>'Sheet1'!AH233</f>
        <v>7.85</v>
      </c>
      <c r="C238" s="14">
        <f>'Sheet1'!AI233</f>
        <v>8</v>
      </c>
      <c r="D238" s="25">
        <f>C238-B238</f>
        <v>0.15</v>
      </c>
      <c r="E238" s="4"/>
      <c r="F238" s="4"/>
      <c r="G238" s="4"/>
      <c r="H238" s="4"/>
    </row>
    <row r="239" ht="13.65" customHeight="1">
      <c r="A239" t="s" s="2">
        <v>820</v>
      </c>
      <c r="B239" s="14">
        <f>'Sheet1'!AH234</f>
        <v>6.27777777777778</v>
      </c>
      <c r="C239" s="14">
        <f>'Sheet1'!AI234</f>
        <v>6.35714285714286</v>
      </c>
      <c r="D239" s="25">
        <f>C239-B239</f>
        <v>0.07936507936508</v>
      </c>
      <c r="E239" s="4"/>
      <c r="F239" s="4"/>
      <c r="G239" s="4"/>
      <c r="H239" s="4"/>
    </row>
    <row r="240" ht="13.65" customHeight="1">
      <c r="A240" t="s" s="2">
        <v>821</v>
      </c>
      <c r="B240" s="14">
        <f>'Sheet1'!AH235</f>
        <v>7.75</v>
      </c>
      <c r="C240" s="14">
        <f>'Sheet1'!AI235</f>
        <v>7.83333333333333</v>
      </c>
      <c r="D240" s="25">
        <f>C240-B240</f>
        <v>0.08333333333333</v>
      </c>
      <c r="E240" s="4"/>
      <c r="F240" s="4"/>
      <c r="G240" s="4"/>
      <c r="H240" s="4"/>
    </row>
    <row r="241" ht="13.65" customHeight="1">
      <c r="A241" t="s" s="2">
        <v>822</v>
      </c>
      <c r="B241" s="14">
        <f>'Sheet1'!AH236</f>
        <v>7.08333333333333</v>
      </c>
      <c r="C241" s="14">
        <f>'Sheet1'!AI236</f>
        <v>7.08333333333333</v>
      </c>
      <c r="D241" s="25">
        <f>C241-B241</f>
        <v>0</v>
      </c>
      <c r="E241" s="4"/>
      <c r="F241" s="4"/>
      <c r="G241" s="4"/>
      <c r="H241" s="4"/>
    </row>
    <row r="242" ht="13.65" customHeight="1">
      <c r="A242" t="s" s="2">
        <v>823</v>
      </c>
      <c r="B242" s="14">
        <f>'Sheet1'!AH237</f>
        <v>7.5625</v>
      </c>
      <c r="C242" s="14">
        <f>'Sheet1'!AI237</f>
        <v>7.66666666666667</v>
      </c>
      <c r="D242" s="25">
        <f>C242-B242</f>
        <v>0.10416666666667</v>
      </c>
      <c r="E242" s="4"/>
      <c r="F242" s="4"/>
      <c r="G242" s="4"/>
      <c r="H242" s="4"/>
    </row>
    <row r="243" ht="13.65" customHeight="1">
      <c r="A243" t="s" s="2">
        <v>824</v>
      </c>
      <c r="B243" s="14">
        <f>'Sheet1'!AH238</f>
        <v>5.91666666666667</v>
      </c>
      <c r="C243" s="14">
        <f>'Sheet1'!AI238</f>
        <v>6.25</v>
      </c>
      <c r="D243" s="25">
        <f>C243-B243</f>
        <v>0.33333333333333</v>
      </c>
      <c r="E243" s="4"/>
      <c r="F243" s="4"/>
      <c r="G243" s="4"/>
      <c r="H243" s="4"/>
    </row>
    <row r="244" ht="13.65" customHeight="1">
      <c r="A244" t="s" s="2">
        <v>825</v>
      </c>
      <c r="B244" s="14">
        <f>'Sheet1'!AH239</f>
        <v>7.5</v>
      </c>
      <c r="C244" s="14">
        <f>'Sheet1'!AI239</f>
        <v>7.58333333333333</v>
      </c>
      <c r="D244" s="25">
        <f>C244-B244</f>
        <v>0.08333333333333</v>
      </c>
      <c r="E244" s="4"/>
      <c r="F244" s="4"/>
      <c r="G244" s="4"/>
      <c r="H244" s="4"/>
    </row>
    <row r="245" ht="13.65" customHeight="1">
      <c r="A245" t="s" s="2">
        <v>826</v>
      </c>
      <c r="B245" s="14">
        <f>'Sheet1'!AH240</f>
        <v>6.75</v>
      </c>
      <c r="C245" s="14">
        <f>'Sheet1'!AI240</f>
        <v>6.66666666666667</v>
      </c>
      <c r="D245" s="25">
        <f>C245-B245</f>
        <v>-0.08333333333333</v>
      </c>
      <c r="E245" s="4"/>
      <c r="F245" s="4"/>
      <c r="G245" s="4"/>
      <c r="H245" s="4"/>
    </row>
    <row r="246" ht="13.65" customHeight="1">
      <c r="A246" t="s" s="2">
        <v>827</v>
      </c>
      <c r="B246" s="14">
        <f>'Sheet1'!AH241</f>
        <v>6.88888888888889</v>
      </c>
      <c r="C246" s="14">
        <f>'Sheet1'!AI241</f>
        <v>6.85714285714286</v>
      </c>
      <c r="D246" s="25">
        <f>C246-B246</f>
        <v>-0.03174603174603</v>
      </c>
      <c r="E246" s="4"/>
      <c r="F246" s="4"/>
      <c r="G246" s="4"/>
      <c r="H246" s="4"/>
    </row>
    <row r="247" ht="13.65" customHeight="1">
      <c r="A247" t="s" s="2">
        <v>828</v>
      </c>
      <c r="B247" s="14">
        <f>'Sheet1'!AH242</f>
        <v>6.88888888888889</v>
      </c>
      <c r="C247" s="14">
        <f>'Sheet1'!AI242</f>
        <v>6.92857142857143</v>
      </c>
      <c r="D247" s="25">
        <f>C247-B247</f>
        <v>0.03968253968254</v>
      </c>
      <c r="E247" s="4"/>
      <c r="F247" s="4"/>
      <c r="G247" s="4"/>
      <c r="H247" s="4"/>
    </row>
    <row r="248" ht="13.65" customHeight="1">
      <c r="A248" t="s" s="2">
        <v>829</v>
      </c>
      <c r="B248" s="14">
        <f>'Sheet1'!AH243</f>
        <v>6.3125</v>
      </c>
      <c r="C248" s="14">
        <f>'Sheet1'!AI243</f>
        <v>6.16666666666667</v>
      </c>
      <c r="D248" s="25">
        <f>C248-B248</f>
        <v>-0.14583333333333</v>
      </c>
      <c r="E248" s="4"/>
      <c r="F248" s="4"/>
      <c r="G248" s="4"/>
      <c r="H248" s="4"/>
    </row>
    <row r="249" ht="13.65" customHeight="1">
      <c r="A249" t="s" s="6">
        <v>830</v>
      </c>
      <c r="B249" s="14">
        <f>'Sheet1'!AH244</f>
        <v>7.875</v>
      </c>
      <c r="C249" s="14">
        <f>'Sheet1'!AI244</f>
        <v>7.91666666666667</v>
      </c>
      <c r="D249" s="25">
        <f>C249-B249</f>
        <v>0.04166666666667</v>
      </c>
      <c r="E249" s="4"/>
      <c r="F249" s="4"/>
      <c r="G249" s="4"/>
      <c r="H249" s="4"/>
    </row>
    <row r="250" ht="13.65" customHeight="1">
      <c r="A250" t="s" s="2">
        <v>831</v>
      </c>
      <c r="B250" s="14">
        <f>'Sheet1'!AH245</f>
        <v>6.21428571428571</v>
      </c>
      <c r="C250" s="14">
        <f>'Sheet1'!AI245</f>
        <v>6.3</v>
      </c>
      <c r="D250" s="25">
        <f>C250-B250</f>
        <v>0.08571428571429</v>
      </c>
      <c r="E250" s="4"/>
      <c r="F250" s="4"/>
      <c r="G250" s="4"/>
      <c r="H250" s="4"/>
    </row>
    <row r="251" ht="13.65" customHeight="1">
      <c r="A251" s="3"/>
      <c r="B251" s="14"/>
      <c r="C251" s="14"/>
      <c r="D251" s="25"/>
      <c r="E251" s="4"/>
      <c r="F251" s="4"/>
      <c r="G251" s="4"/>
      <c r="H251" s="4"/>
    </row>
    <row r="252" ht="13.65" customHeight="1">
      <c r="A252" t="s" s="2">
        <v>832</v>
      </c>
      <c r="B252" s="14">
        <f>'Sheet1'!AH246</f>
        <v>5.22222222222222</v>
      </c>
      <c r="C252" s="14">
        <f>'Sheet1'!AI246</f>
        <v>5.35714285714286</v>
      </c>
      <c r="D252" s="25">
        <f>C252-B252</f>
        <v>0.13492063492064</v>
      </c>
      <c r="E252" s="4"/>
      <c r="F252" s="4"/>
      <c r="G252" s="4"/>
      <c r="H252" s="4"/>
    </row>
    <row r="253" ht="13.65" customHeight="1">
      <c r="A253" t="s" s="2">
        <v>833</v>
      </c>
      <c r="B253" s="14">
        <f>'Sheet1'!AH247</f>
        <v>7.72222222222222</v>
      </c>
      <c r="C253" s="14">
        <f>'Sheet1'!AI247</f>
        <v>7.71428571428571</v>
      </c>
      <c r="D253" s="25">
        <f>C253-B253</f>
        <v>-0.00793650793651</v>
      </c>
      <c r="E253" s="4"/>
      <c r="F253" s="4"/>
      <c r="G253" s="4"/>
      <c r="H253" s="4"/>
    </row>
    <row r="254" ht="13.65" customHeight="1">
      <c r="A254" t="s" s="2">
        <v>834</v>
      </c>
      <c r="B254" s="14">
        <f>'Sheet1'!AH248</f>
        <v>4.85714285714286</v>
      </c>
      <c r="C254" s="14">
        <f>'Sheet1'!AI248</f>
        <v>4.8</v>
      </c>
      <c r="D254" s="25">
        <f>C254-B254</f>
        <v>-0.05714285714286</v>
      </c>
      <c r="E254" s="4"/>
      <c r="F254" s="4"/>
      <c r="G254" s="4"/>
      <c r="H254" s="4"/>
    </row>
    <row r="255" ht="13.65" customHeight="1">
      <c r="A255" t="s" s="2">
        <v>835</v>
      </c>
      <c r="B255" s="14">
        <f>'Sheet1'!AH249</f>
        <v>7.85714285714286</v>
      </c>
      <c r="C255" s="14">
        <f>'Sheet1'!AI249</f>
        <v>7.9</v>
      </c>
      <c r="D255" s="25">
        <f>C255-B255</f>
        <v>0.04285714285714</v>
      </c>
      <c r="E255" s="4"/>
      <c r="F255" s="4"/>
      <c r="G255" s="4"/>
      <c r="H255" s="4"/>
    </row>
    <row r="256" ht="13.65" customHeight="1">
      <c r="A256" t="s" s="2">
        <v>836</v>
      </c>
      <c r="B256" s="14">
        <f>'Sheet1'!AH250</f>
        <v>7.3125</v>
      </c>
      <c r="C256" s="14">
        <f>'Sheet1'!AI250</f>
        <v>7.25</v>
      </c>
      <c r="D256" s="25">
        <f>C256-B256</f>
        <v>-0.0625</v>
      </c>
      <c r="E256" s="4"/>
      <c r="F256" s="4"/>
      <c r="G256" s="4"/>
      <c r="H256" s="4"/>
    </row>
    <row r="257" ht="13.65" customHeight="1">
      <c r="A257" t="s" s="2">
        <v>837</v>
      </c>
      <c r="B257" s="14">
        <f>'Sheet1'!AH251</f>
        <v>6.42857142857143</v>
      </c>
      <c r="C257" s="14">
        <f>'Sheet1'!AI251</f>
        <v>6.4</v>
      </c>
      <c r="D257" s="25">
        <f>C257-B257</f>
        <v>-0.02857142857143</v>
      </c>
      <c r="E257" s="4"/>
      <c r="F257" s="4"/>
      <c r="G257" s="4"/>
      <c r="H257" s="4"/>
    </row>
    <row r="258" ht="13.65" customHeight="1">
      <c r="A258" t="s" s="2">
        <v>838</v>
      </c>
      <c r="B258" s="14">
        <f>'Sheet1'!AH252</f>
        <v>6.375</v>
      </c>
      <c r="C258" s="14">
        <f>'Sheet1'!AI252</f>
        <v>6.5</v>
      </c>
      <c r="D258" s="25">
        <f>C258-B258</f>
        <v>0.125</v>
      </c>
      <c r="E258" s="4"/>
      <c r="F258" s="4"/>
      <c r="G258" s="4"/>
      <c r="H258" s="4"/>
    </row>
    <row r="259" ht="13.65" customHeight="1">
      <c r="A259" t="s" s="2">
        <v>839</v>
      </c>
      <c r="B259" s="14">
        <f>'Sheet1'!AH253</f>
        <v>6.85</v>
      </c>
      <c r="C259" s="14">
        <f>'Sheet1'!AI253</f>
        <v>6.75</v>
      </c>
      <c r="D259" s="25">
        <f>C259-B259</f>
        <v>-0.1</v>
      </c>
      <c r="E259" s="4"/>
      <c r="F259" s="4"/>
      <c r="G259" s="4"/>
      <c r="H259" s="4"/>
    </row>
    <row r="260" ht="13.65" customHeight="1">
      <c r="A260" t="s" s="2">
        <v>840</v>
      </c>
      <c r="B260" s="14">
        <f>'Sheet1'!AH254</f>
        <v>7.1</v>
      </c>
      <c r="C260" s="14">
        <f>'Sheet1'!AI254</f>
        <v>7.1875</v>
      </c>
      <c r="D260" s="25">
        <f>C260-B260</f>
        <v>0.08749999999999999</v>
      </c>
      <c r="E260" s="4"/>
      <c r="F260" s="4"/>
      <c r="G260" s="4"/>
      <c r="H260" s="4"/>
    </row>
    <row r="261" ht="13.65" customHeight="1">
      <c r="A261" t="s" s="2">
        <v>841</v>
      </c>
      <c r="B261" s="14">
        <f>'Sheet1'!AH255</f>
        <v>7.3125</v>
      </c>
      <c r="C261" s="14">
        <f>'Sheet1'!AI255</f>
        <v>7.21428571428571</v>
      </c>
      <c r="D261" s="25">
        <f>C261-B261</f>
        <v>-0.09821428571429</v>
      </c>
      <c r="E261" s="4"/>
      <c r="F261" s="4"/>
      <c r="G261" s="4"/>
      <c r="H261" s="4"/>
    </row>
    <row r="262" ht="13.65" customHeight="1">
      <c r="A262" t="s" s="2">
        <v>842</v>
      </c>
      <c r="B262" s="14">
        <f>'Sheet1'!AH256</f>
        <v>6.33333333333333</v>
      </c>
      <c r="C262" s="14">
        <f>'Sheet1'!AI256</f>
        <v>6.25</v>
      </c>
      <c r="D262" s="25">
        <f>C262-B262</f>
        <v>-0.08333333333333</v>
      </c>
      <c r="E262" s="4"/>
      <c r="F262" s="4"/>
      <c r="G262" s="4"/>
      <c r="H262" s="4"/>
    </row>
    <row r="263" ht="13.65" customHeight="1">
      <c r="A263" t="s" s="2">
        <v>843</v>
      </c>
      <c r="B263" s="14">
        <f>'Sheet1'!AH257</f>
        <v>7.1875</v>
      </c>
      <c r="C263" s="14">
        <f>'Sheet1'!AI257</f>
        <v>7.16666666666667</v>
      </c>
      <c r="D263" s="25">
        <f>C263-B263</f>
        <v>-0.02083333333333</v>
      </c>
      <c r="E263" s="4"/>
      <c r="F263" s="4"/>
      <c r="G263" s="4"/>
      <c r="H263" s="4"/>
    </row>
    <row r="264" ht="13.65" customHeight="1">
      <c r="A264" t="s" s="2">
        <v>844</v>
      </c>
      <c r="B264" s="14">
        <f>'Sheet1'!AH258</f>
        <v>6.5625</v>
      </c>
      <c r="C264" s="14">
        <f>'Sheet1'!AI258</f>
        <v>6.58333333333333</v>
      </c>
      <c r="D264" s="25">
        <f>C264-B264</f>
        <v>0.02083333333333</v>
      </c>
      <c r="E264" s="4"/>
      <c r="F264" s="4"/>
      <c r="G264" s="4"/>
      <c r="H264" s="4"/>
    </row>
    <row r="265" ht="13.65" customHeight="1">
      <c r="A265" t="s" s="2">
        <v>845</v>
      </c>
      <c r="B265" s="14">
        <f>'Sheet1'!AH259</f>
        <v>6.75</v>
      </c>
      <c r="C265" s="14">
        <f>'Sheet1'!AI259</f>
        <v>6.83333333333333</v>
      </c>
      <c r="D265" s="25">
        <f>C265-B265</f>
        <v>0.08333333333333</v>
      </c>
      <c r="E265" s="4"/>
      <c r="F265" s="4"/>
      <c r="G265" s="4"/>
      <c r="H265" s="4"/>
    </row>
    <row r="266" ht="13.65" customHeight="1">
      <c r="A266" t="s" s="2">
        <v>846</v>
      </c>
      <c r="B266" s="14">
        <f>'Sheet1'!AH260</f>
        <v>5.58333333333333</v>
      </c>
      <c r="C266" s="14">
        <f>'Sheet1'!AI260</f>
        <v>5.375</v>
      </c>
      <c r="D266" s="25">
        <f>C266-B266</f>
        <v>-0.20833333333333</v>
      </c>
      <c r="E266" s="4"/>
      <c r="F266" s="4"/>
      <c r="G266" s="4"/>
      <c r="H266" s="4"/>
    </row>
    <row r="267" ht="13.65" customHeight="1">
      <c r="A267" t="s" s="2">
        <v>847</v>
      </c>
      <c r="B267" s="14">
        <f>'Sheet1'!AH261</f>
        <v>7.5</v>
      </c>
      <c r="C267" s="14">
        <f>'Sheet1'!AI261</f>
        <v>7.4375</v>
      </c>
      <c r="D267" s="25">
        <f>C267-B267</f>
        <v>-0.0625</v>
      </c>
      <c r="E267" s="4"/>
      <c r="F267" s="4"/>
      <c r="G267" s="4"/>
      <c r="H267" s="4"/>
    </row>
    <row r="268" ht="13.65" customHeight="1">
      <c r="A268" t="s" s="2">
        <v>848</v>
      </c>
      <c r="B268" s="14">
        <f>'Sheet1'!AH262</f>
        <v>7.6</v>
      </c>
      <c r="C268" s="14">
        <f>'Sheet1'!AI262</f>
        <v>7.625</v>
      </c>
      <c r="D268" s="25">
        <f>C268-B268</f>
        <v>0.025</v>
      </c>
      <c r="E268" s="4"/>
      <c r="F268" s="4"/>
      <c r="G268" s="4"/>
      <c r="H268" s="4"/>
    </row>
    <row r="269" ht="13.65" customHeight="1">
      <c r="A269" t="s" s="2">
        <v>849</v>
      </c>
      <c r="B269" s="14">
        <f>'Sheet1'!AH263</f>
        <v>7.1875</v>
      </c>
      <c r="C269" s="14">
        <f>'Sheet1'!AI263</f>
        <v>7.25</v>
      </c>
      <c r="D269" s="25">
        <f>C269-B269</f>
        <v>0.0625</v>
      </c>
      <c r="E269" s="4"/>
      <c r="F269" s="4"/>
      <c r="G269" s="4"/>
      <c r="H269" s="4"/>
    </row>
    <row r="270" ht="13.65" customHeight="1">
      <c r="A270" t="s" s="2">
        <v>850</v>
      </c>
      <c r="B270" s="14">
        <f>'Sheet1'!AH264</f>
        <v>7.6</v>
      </c>
      <c r="C270" s="14">
        <f>'Sheet1'!AI264</f>
        <v>7.75</v>
      </c>
      <c r="D270" s="25">
        <f>C270-B270</f>
        <v>0.15</v>
      </c>
      <c r="E270" s="4"/>
      <c r="F270" s="4"/>
      <c r="G270" s="4"/>
      <c r="H270" s="4"/>
    </row>
    <row r="271" ht="13.65" customHeight="1">
      <c r="A271" t="s" s="2">
        <v>851</v>
      </c>
      <c r="B271" s="14">
        <f>'Sheet1'!AH265</f>
        <v>6.25</v>
      </c>
      <c r="C271" s="14">
        <f>'Sheet1'!AI265</f>
        <v>6.3125</v>
      </c>
      <c r="D271" s="25">
        <f>C271-B271</f>
        <v>0.0625</v>
      </c>
      <c r="E271" s="4"/>
      <c r="F271" s="4"/>
      <c r="G271" s="4"/>
      <c r="H271" s="4"/>
    </row>
    <row r="272" ht="13.65" customHeight="1">
      <c r="A272" t="s" s="2">
        <v>852</v>
      </c>
      <c r="B272" s="14">
        <f>'Sheet1'!AH266</f>
        <v>7.125</v>
      </c>
      <c r="C272" s="14">
        <f>'Sheet1'!AI266</f>
        <v>7.25</v>
      </c>
      <c r="D272" s="25">
        <f>C272-B272</f>
        <v>0.125</v>
      </c>
      <c r="E272" s="4"/>
      <c r="F272" s="4"/>
      <c r="G272" s="4"/>
      <c r="H272" s="4"/>
    </row>
    <row r="273" ht="13.65" customHeight="1">
      <c r="A273" t="s" s="2">
        <v>853</v>
      </c>
      <c r="B273" s="14">
        <f>'Sheet1'!AH267</f>
        <v>6.85714285714286</v>
      </c>
      <c r="C273" s="14">
        <f>'Sheet1'!AI267</f>
        <v>7.3</v>
      </c>
      <c r="D273" s="25">
        <f>C273-B273</f>
        <v>0.44285714285714</v>
      </c>
      <c r="E273" s="4"/>
      <c r="F273" s="4"/>
      <c r="G273" s="4"/>
      <c r="H273" s="4"/>
    </row>
    <row r="274" ht="13.65" customHeight="1">
      <c r="A274" t="s" s="2">
        <v>854</v>
      </c>
      <c r="B274" s="14">
        <f>'Sheet1'!AH268</f>
        <v>6.625</v>
      </c>
      <c r="C274" s="14">
        <f>'Sheet1'!AI268</f>
        <v>6.66666666666667</v>
      </c>
      <c r="D274" s="25">
        <f>C274-B274</f>
        <v>0.04166666666667</v>
      </c>
      <c r="E274" s="4"/>
      <c r="F274" s="4"/>
      <c r="G274" s="4"/>
      <c r="H274" s="4"/>
    </row>
    <row r="275" ht="13.65" customHeight="1">
      <c r="A275" t="s" s="2">
        <v>855</v>
      </c>
      <c r="B275" s="14">
        <f>'Sheet1'!AH269</f>
        <v>7.8125</v>
      </c>
      <c r="C275" s="14">
        <f>'Sheet1'!AI269</f>
        <v>8.08333333333333</v>
      </c>
      <c r="D275" s="25">
        <f>C275-B275</f>
        <v>0.27083333333333</v>
      </c>
      <c r="E275" s="4"/>
      <c r="F275" s="4"/>
      <c r="G275" s="4"/>
      <c r="H275" s="4"/>
    </row>
    <row r="276" ht="13.65" customHeight="1">
      <c r="A276" t="s" s="2">
        <v>856</v>
      </c>
      <c r="B276" s="14">
        <f>'Sheet1'!AH270</f>
        <v>6.72222222222222</v>
      </c>
      <c r="C276" s="14">
        <f>'Sheet1'!AI270</f>
        <v>6.64285714285714</v>
      </c>
      <c r="D276" s="25">
        <f>C276-B276</f>
        <v>-0.07936507936508</v>
      </c>
      <c r="E276" s="4"/>
      <c r="F276" s="4"/>
      <c r="G276" s="4"/>
      <c r="H276" s="4"/>
    </row>
    <row r="277" ht="13.65" customHeight="1">
      <c r="A277" t="s" s="2">
        <v>857</v>
      </c>
      <c r="B277" s="14">
        <f>'Sheet1'!AH271</f>
        <v>8.22222222222222</v>
      </c>
      <c r="C277" s="14">
        <f>'Sheet1'!AI271</f>
        <v>8.21428571428571</v>
      </c>
      <c r="D277" s="25">
        <f>C277-B277</f>
        <v>-0.00793650793651</v>
      </c>
      <c r="E277" s="4"/>
      <c r="F277" s="4"/>
      <c r="G277" s="4"/>
      <c r="H277" s="4"/>
    </row>
    <row r="278" ht="13.65" customHeight="1">
      <c r="A278" t="s" s="2">
        <v>858</v>
      </c>
      <c r="B278" s="14">
        <f>'Sheet1'!AH272</f>
        <v>7.3</v>
      </c>
      <c r="C278" s="14">
        <f>'Sheet1'!AI272</f>
        <v>7.375</v>
      </c>
      <c r="D278" s="25">
        <f>C278-B278</f>
        <v>0.075</v>
      </c>
      <c r="E278" s="4"/>
      <c r="F278" s="4"/>
      <c r="G278" s="4"/>
      <c r="H278" s="4"/>
    </row>
    <row r="279" ht="13.65" customHeight="1">
      <c r="A279" t="s" s="6">
        <v>859</v>
      </c>
      <c r="B279" s="14"/>
      <c r="C279" s="14"/>
      <c r="D279" s="25"/>
      <c r="E279" s="4"/>
      <c r="F279" s="4"/>
      <c r="G279" s="4"/>
      <c r="H279" s="4"/>
    </row>
    <row r="280" ht="13.65" customHeight="1">
      <c r="A280" t="s" s="2">
        <v>860</v>
      </c>
      <c r="B280" s="14">
        <f>'Sheet1'!AH273</f>
        <v>6.6875</v>
      </c>
      <c r="C280" s="14">
        <f>'Sheet1'!AI273</f>
        <v>6.91666666666667</v>
      </c>
      <c r="D280" s="25">
        <f>C280-B280</f>
        <v>0.22916666666667</v>
      </c>
      <c r="E280" s="4"/>
      <c r="F280" s="4"/>
      <c r="G280" s="4"/>
      <c r="H280" s="4"/>
    </row>
    <row r="281" ht="13.65" customHeight="1">
      <c r="A281" t="s" s="2">
        <v>861</v>
      </c>
      <c r="B281" s="14">
        <f>'Sheet1'!AH274</f>
        <v>6.66666666666667</v>
      </c>
      <c r="C281" s="14">
        <f>'Sheet1'!AI274</f>
        <v>6.64285714285714</v>
      </c>
      <c r="D281" s="25">
        <f>C281-B281</f>
        <v>-0.02380952380953</v>
      </c>
      <c r="E281" s="4"/>
      <c r="F281" s="4"/>
      <c r="G281" s="4"/>
      <c r="H281" s="4"/>
    </row>
    <row r="282" ht="13.65" customHeight="1">
      <c r="A282" t="s" s="2">
        <v>862</v>
      </c>
      <c r="B282" s="14">
        <f>'Sheet1'!AH275</f>
        <v>6.75</v>
      </c>
      <c r="C282" s="14">
        <f>'Sheet1'!AI275</f>
        <v>6.75</v>
      </c>
      <c r="D282" s="25">
        <f>C282-B282</f>
        <v>0</v>
      </c>
      <c r="E282" s="4"/>
      <c r="F282" s="4"/>
      <c r="G282" s="4"/>
      <c r="H282" s="4"/>
    </row>
    <row r="283" ht="13.65" customHeight="1">
      <c r="A283" t="s" s="2">
        <v>863</v>
      </c>
      <c r="B283" s="3"/>
      <c r="C283" s="3"/>
      <c r="D283" s="4"/>
      <c r="E283" s="4"/>
      <c r="F283" s="4"/>
      <c r="G283" s="4"/>
      <c r="H283" s="4"/>
    </row>
    <row r="284" ht="13.65" customHeight="1">
      <c r="A284" t="s" s="6">
        <v>864</v>
      </c>
      <c r="B284" s="3"/>
      <c r="C284" s="3"/>
      <c r="D284" s="4"/>
      <c r="E284" s="4"/>
      <c r="F284" s="4"/>
      <c r="G284" s="4"/>
      <c r="H284" s="4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O302"/>
  <sheetViews>
    <sheetView workbookViewId="0" showGridLines="0" defaultGridColor="1"/>
  </sheetViews>
  <sheetFormatPr defaultColWidth="8.83333" defaultRowHeight="12.75" customHeight="1" outlineLevelRow="0" outlineLevelCol="0"/>
  <cols>
    <col min="1" max="15" width="8.85156" style="28" customWidth="1"/>
    <col min="16" max="16384" width="8.85156" style="28" customWidth="1"/>
  </cols>
  <sheetData>
    <row r="1" ht="13.65" customHeight="1">
      <c r="A1" t="s" s="29">
        <v>865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3.6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3.65" customHeight="1">
      <c r="A3" s="4"/>
      <c r="B3" t="s" s="29">
        <v>2</v>
      </c>
      <c r="C3" t="s" s="29">
        <v>3</v>
      </c>
      <c r="D3" t="s" s="29">
        <v>4</v>
      </c>
      <c r="E3" t="s" s="29">
        <v>5</v>
      </c>
      <c r="F3" t="s" s="29">
        <v>20</v>
      </c>
      <c r="G3" t="s" s="29">
        <v>6</v>
      </c>
      <c r="H3" t="s" s="29">
        <v>7</v>
      </c>
      <c r="I3" t="s" s="29">
        <v>8</v>
      </c>
      <c r="J3" t="s" s="29">
        <v>9</v>
      </c>
      <c r="K3" t="s" s="29">
        <v>10</v>
      </c>
      <c r="L3" t="s" s="29">
        <v>11</v>
      </c>
      <c r="M3" t="s" s="29">
        <v>12</v>
      </c>
      <c r="N3" t="s" s="29">
        <v>13</v>
      </c>
      <c r="O3" t="s" s="29">
        <v>14</v>
      </c>
    </row>
    <row r="4" ht="13.65" customHeight="1">
      <c r="A4" s="4"/>
      <c r="B4" s="30">
        <f>('Sheet1'!F4+'Sheet1'!G4)/2</f>
        <v>9</v>
      </c>
      <c r="C4" s="30">
        <f>('Sheet1'!H4+'Sheet1'!I4)/2</f>
        <v>5</v>
      </c>
      <c r="D4" s="4"/>
      <c r="E4" s="30">
        <f>('Sheet1'!L4+'Sheet1'!M4)/2</f>
        <v>8</v>
      </c>
      <c r="F4" s="4"/>
      <c r="G4" s="30">
        <f>('Sheet1'!P4+'Sheet1'!Q4)/2</f>
        <v>8</v>
      </c>
      <c r="H4" s="30">
        <f>('Sheet1'!R4+'Sheet1'!S4)/2</f>
        <v>7</v>
      </c>
      <c r="I4" s="30">
        <f>('Sheet1'!T4+'Sheet1'!U4)/2</f>
        <v>7</v>
      </c>
      <c r="J4" s="4"/>
      <c r="K4" s="30">
        <f>('Sheet1'!X4+'Sheet1'!Y4)/2</f>
        <v>9</v>
      </c>
      <c r="L4" s="4"/>
      <c r="M4" s="4"/>
      <c r="N4" s="30">
        <f>('Sheet1'!AD4+'Sheet1'!AE4)/2</f>
        <v>7</v>
      </c>
      <c r="O4" s="4"/>
    </row>
    <row r="5" ht="13.65" customHeight="1">
      <c r="A5" s="4"/>
      <c r="B5" s="30">
        <f>('Sheet1'!F5+'Sheet1'!G5)/2</f>
        <v>2</v>
      </c>
      <c r="C5" s="30">
        <f>('Sheet1'!H5+'Sheet1'!I5)/2</f>
        <v>4</v>
      </c>
      <c r="D5" s="4"/>
      <c r="E5" s="30">
        <f>('Sheet1'!L5+'Sheet1'!M5)/2</f>
        <v>4</v>
      </c>
      <c r="F5" s="30">
        <f>('Sheet1'!N5+'Sheet1'!O5)/2</f>
        <v>0</v>
      </c>
      <c r="G5" s="30">
        <f>('Sheet1'!P5+'Sheet1'!Q5)/2</f>
        <v>4</v>
      </c>
      <c r="H5" s="30">
        <f>('Sheet1'!R5+'Sheet1'!S5)/2</f>
        <v>6</v>
      </c>
      <c r="I5" s="30">
        <f>('Sheet1'!T5+'Sheet1'!U5)/2</f>
        <v>1</v>
      </c>
      <c r="J5" s="4"/>
      <c r="K5" s="30">
        <f>('Sheet1'!X5+'Sheet1'!Y5)/2</f>
        <v>4</v>
      </c>
      <c r="L5" s="4"/>
      <c r="M5" s="4"/>
      <c r="N5" s="30">
        <f>('Sheet1'!AD5+'Sheet1'!AE5)/2</f>
        <v>2</v>
      </c>
      <c r="O5" s="4"/>
    </row>
    <row r="6" ht="13.65" customHeight="1">
      <c r="A6" s="4"/>
      <c r="B6" s="4"/>
      <c r="C6" s="30">
        <f>('Sheet1'!H6+'Sheet1'!I6)/2</f>
        <v>8</v>
      </c>
      <c r="D6" s="4"/>
      <c r="E6" s="30">
        <f>('Sheet1'!L6+'Sheet1'!M6)/2</f>
        <v>7</v>
      </c>
      <c r="F6" s="30">
        <f>('Sheet1'!N6+'Sheet1'!O6)/2</f>
        <v>7.5</v>
      </c>
      <c r="G6" s="30">
        <f>('Sheet1'!P6+'Sheet1'!Q6)/2</f>
        <v>7</v>
      </c>
      <c r="H6" s="30">
        <f>('Sheet1'!R6+'Sheet1'!S6)/2</f>
        <v>4.5</v>
      </c>
      <c r="I6" s="30">
        <f>('Sheet1'!T6+'Sheet1'!U6)/2</f>
        <v>9</v>
      </c>
      <c r="J6" s="4"/>
      <c r="K6" s="4"/>
      <c r="L6" s="4"/>
      <c r="M6" s="4"/>
      <c r="N6" s="30">
        <f>('Sheet1'!AD6+'Sheet1'!AE6)/2</f>
        <v>6.5</v>
      </c>
      <c r="O6" s="4"/>
    </row>
    <row r="7" ht="13.65" customHeight="1">
      <c r="A7" s="4"/>
      <c r="B7" s="30">
        <f>('Sheet1'!F7+'Sheet1'!G7)/2</f>
        <v>7.5</v>
      </c>
      <c r="C7" s="30">
        <f>('Sheet1'!H7+'Sheet1'!I7)/2</f>
        <v>8</v>
      </c>
      <c r="D7" s="4"/>
      <c r="E7" s="30">
        <f>('Sheet1'!L7+'Sheet1'!M7)/2</f>
        <v>6.5</v>
      </c>
      <c r="F7" s="4"/>
      <c r="G7" s="4"/>
      <c r="H7" s="4"/>
      <c r="I7" s="30">
        <f>('Sheet1'!T7+'Sheet1'!U7)/2</f>
        <v>6</v>
      </c>
      <c r="J7" s="4"/>
      <c r="K7" s="4"/>
      <c r="L7" s="4"/>
      <c r="M7" s="4"/>
      <c r="N7" s="30">
        <f>('Sheet1'!AD7+'Sheet1'!AE7)/2</f>
        <v>6.5</v>
      </c>
      <c r="O7" s="4"/>
    </row>
    <row r="8" ht="13.65" customHeight="1">
      <c r="A8" s="4"/>
      <c r="B8" s="30">
        <f>('Sheet1'!F8+'Sheet1'!G8)/2</f>
        <v>4</v>
      </c>
      <c r="C8" s="30">
        <f>('Sheet1'!H8+'Sheet1'!I8)/2</f>
        <v>6</v>
      </c>
      <c r="D8" s="4"/>
      <c r="E8" s="30">
        <f>('Sheet1'!L8+'Sheet1'!M8)/2</f>
        <v>5</v>
      </c>
      <c r="F8" s="4"/>
      <c r="G8" s="30">
        <f>('Sheet1'!P8+'Sheet1'!Q8)/2</f>
        <v>7.5</v>
      </c>
      <c r="H8" s="4"/>
      <c r="I8" s="30">
        <f>('Sheet1'!T8+'Sheet1'!U8)/2</f>
        <v>8</v>
      </c>
      <c r="J8" s="4"/>
      <c r="K8" s="30">
        <f>('Sheet1'!X8+'Sheet1'!Y8)/2</f>
        <v>6</v>
      </c>
      <c r="L8" s="4"/>
      <c r="M8" s="4"/>
      <c r="N8" s="4"/>
      <c r="O8" s="4"/>
    </row>
    <row r="9" ht="13.65" customHeight="1">
      <c r="A9" s="4"/>
      <c r="B9" s="30">
        <f>('Sheet1'!F9+'Sheet1'!G9)/2</f>
        <v>6.5</v>
      </c>
      <c r="C9" s="30">
        <f>('Sheet1'!H9+'Sheet1'!I9)/2</f>
        <v>7</v>
      </c>
      <c r="D9" s="4"/>
      <c r="E9" s="30">
        <f>('Sheet1'!L9+'Sheet1'!M9)/2</f>
        <v>8</v>
      </c>
      <c r="F9" s="30">
        <f>('Sheet1'!N9+'Sheet1'!O9)/2</f>
        <v>9</v>
      </c>
      <c r="G9" s="30">
        <f>('Sheet1'!P9+'Sheet1'!Q9)/2</f>
        <v>9</v>
      </c>
      <c r="H9" s="30">
        <f>('Sheet1'!R9+'Sheet1'!S9)/2</f>
        <v>8</v>
      </c>
      <c r="I9" s="30">
        <f>('Sheet1'!T9+'Sheet1'!U9)/2</f>
        <v>7</v>
      </c>
      <c r="J9" s="4"/>
      <c r="K9" s="30">
        <f>('Sheet1'!X9+'Sheet1'!Y9)/2</f>
        <v>7.5</v>
      </c>
      <c r="L9" s="4"/>
      <c r="M9" s="4"/>
      <c r="N9" s="30">
        <f>('Sheet1'!AD9+'Sheet1'!AE9)/2</f>
        <v>9</v>
      </c>
      <c r="O9" s="4"/>
    </row>
    <row r="10" ht="13.65" customHeight="1">
      <c r="A10" s="4"/>
      <c r="B10" s="30">
        <f>('Sheet1'!F10+'Sheet1'!G10)/2</f>
        <v>5.5</v>
      </c>
      <c r="C10" s="30">
        <f>('Sheet1'!H10+'Sheet1'!I10)/2</f>
        <v>2</v>
      </c>
      <c r="D10" s="4"/>
      <c r="E10" s="30">
        <f>('Sheet1'!L10+'Sheet1'!M10)/2</f>
        <v>4.5</v>
      </c>
      <c r="F10" s="4"/>
      <c r="G10" s="4"/>
      <c r="H10" s="30">
        <f>('Sheet1'!R10+'Sheet1'!S10)/2</f>
        <v>8</v>
      </c>
      <c r="I10" s="30">
        <f>('Sheet1'!T10+'Sheet1'!U10)/2</f>
        <v>7</v>
      </c>
      <c r="J10" s="4"/>
      <c r="K10" s="30">
        <f>('Sheet1'!X10+'Sheet1'!Y10)/2</f>
        <v>6</v>
      </c>
      <c r="L10" s="4"/>
      <c r="M10" s="4"/>
      <c r="N10" s="30">
        <f>('Sheet1'!AD10+'Sheet1'!AE10)/2</f>
        <v>8</v>
      </c>
      <c r="O10" s="4"/>
    </row>
    <row r="11" ht="13.65" customHeight="1">
      <c r="A11" s="4"/>
      <c r="B11" s="30">
        <f>('Sheet1'!F11+'Sheet1'!G11)/2</f>
        <v>7</v>
      </c>
      <c r="C11" s="30">
        <f>('Sheet1'!H11+'Sheet1'!I11)/2</f>
        <v>8</v>
      </c>
      <c r="D11" s="4"/>
      <c r="E11" s="4"/>
      <c r="F11" s="30">
        <f>('Sheet1'!N11+'Sheet1'!O11)/2</f>
        <v>7</v>
      </c>
      <c r="G11" s="30">
        <f>('Sheet1'!P11+'Sheet1'!Q11)/2</f>
        <v>8</v>
      </c>
      <c r="H11" s="30">
        <f>('Sheet1'!R11+'Sheet1'!S11)/2</f>
        <v>8.5</v>
      </c>
      <c r="I11" s="30">
        <f>('Sheet1'!T11+'Sheet1'!U11)/2</f>
        <v>6</v>
      </c>
      <c r="J11" s="4"/>
      <c r="K11" s="30">
        <f>('Sheet1'!X11+'Sheet1'!Y11)/2</f>
        <v>7</v>
      </c>
      <c r="L11" s="4"/>
      <c r="M11" s="4"/>
      <c r="N11" s="4"/>
      <c r="O11" s="4"/>
    </row>
    <row r="12" ht="13.65" customHeight="1">
      <c r="A12" s="4"/>
      <c r="B12" s="30">
        <f>('Sheet1'!F12+'Sheet1'!G12)/2</f>
        <v>4</v>
      </c>
      <c r="C12" s="30">
        <f>('Sheet1'!H12+'Sheet1'!I12)/2</f>
        <v>6</v>
      </c>
      <c r="D12" s="4"/>
      <c r="E12" s="30">
        <f>('Sheet1'!L12+'Sheet1'!M12)/2</f>
        <v>6</v>
      </c>
      <c r="F12" s="4"/>
      <c r="G12" s="30">
        <f>('Sheet1'!P12+'Sheet1'!Q12)/2</f>
        <v>7</v>
      </c>
      <c r="H12" s="4"/>
      <c r="I12" s="30">
        <f>('Sheet1'!T12+'Sheet1'!U12)/2</f>
        <v>6</v>
      </c>
      <c r="J12" s="4"/>
      <c r="K12" s="4"/>
      <c r="L12" s="4"/>
      <c r="M12" s="4"/>
      <c r="N12" s="4"/>
      <c r="O12" s="4"/>
    </row>
    <row r="13" ht="13.65" customHeight="1">
      <c r="A13" s="4"/>
      <c r="B13" s="30">
        <f>('Sheet1'!F13+'Sheet1'!G13)/2</f>
        <v>6</v>
      </c>
      <c r="C13" s="30">
        <f>('Sheet1'!H13+'Sheet1'!I13)/2</f>
        <v>7</v>
      </c>
      <c r="D13" s="4"/>
      <c r="E13" s="30">
        <f>('Sheet1'!L13+'Sheet1'!M13)/2</f>
        <v>7</v>
      </c>
      <c r="F13" s="4"/>
      <c r="G13" s="4"/>
      <c r="H13" s="4"/>
      <c r="I13" s="30">
        <f>('Sheet1'!T13+'Sheet1'!U13)/2</f>
        <v>6</v>
      </c>
      <c r="J13" s="30">
        <f>('Sheet1'!V13+'Sheet1'!W13)/2</f>
        <v>7</v>
      </c>
      <c r="K13" s="30">
        <f>('Sheet1'!X13+'Sheet1'!Y13)/2</f>
        <v>9</v>
      </c>
      <c r="L13" s="4"/>
      <c r="M13" s="4"/>
      <c r="N13" s="30">
        <f>('Sheet1'!AD13+'Sheet1'!AE13)/2</f>
        <v>8</v>
      </c>
      <c r="O13" s="4"/>
    </row>
    <row r="14" ht="13.65" customHeight="1">
      <c r="A14" s="4"/>
      <c r="B14" s="30">
        <f>('Sheet1'!F14+'Sheet1'!G14)/2</f>
        <v>8</v>
      </c>
      <c r="C14" s="30">
        <f>('Sheet1'!H14+'Sheet1'!I14)/2</f>
        <v>9</v>
      </c>
      <c r="D14" s="4"/>
      <c r="E14" s="30">
        <f>('Sheet1'!L14+'Sheet1'!M14)/2</f>
        <v>5</v>
      </c>
      <c r="F14" s="4"/>
      <c r="G14" s="4"/>
      <c r="H14" s="30">
        <f>('Sheet1'!R14+'Sheet1'!S14)/2</f>
        <v>7</v>
      </c>
      <c r="I14" s="30">
        <f>('Sheet1'!T14+'Sheet1'!U14)/2</f>
        <v>8</v>
      </c>
      <c r="J14" s="30">
        <f>('Sheet1'!V14+'Sheet1'!W14)/2</f>
        <v>9</v>
      </c>
      <c r="K14" s="30">
        <f>('Sheet1'!X14+'Sheet1'!Y14)/2</f>
        <v>7</v>
      </c>
      <c r="L14" s="4"/>
      <c r="M14" s="4"/>
      <c r="N14" s="30">
        <f>('Sheet1'!AD14+'Sheet1'!AE14)/2</f>
        <v>4.5</v>
      </c>
      <c r="O14" s="4"/>
    </row>
    <row r="15" ht="13.65" customHeight="1">
      <c r="A15" s="4"/>
      <c r="B15" s="30">
        <f>('Sheet1'!F15+'Sheet1'!G15)/2</f>
        <v>7.5</v>
      </c>
      <c r="C15" s="4"/>
      <c r="D15" s="4"/>
      <c r="E15" s="30">
        <f>('Sheet1'!L15+'Sheet1'!M15)/2</f>
        <v>7</v>
      </c>
      <c r="F15" s="4"/>
      <c r="G15" s="30">
        <f>('Sheet1'!P15+'Sheet1'!Q15)/2</f>
        <v>7</v>
      </c>
      <c r="H15" s="30">
        <f>('Sheet1'!R15+'Sheet1'!S15)/2</f>
        <v>7</v>
      </c>
      <c r="I15" s="30">
        <f>('Sheet1'!T15+'Sheet1'!U15)/2</f>
        <v>4.5</v>
      </c>
      <c r="J15" s="30">
        <f>('Sheet1'!V15+'Sheet1'!W15)/2</f>
        <v>5.5</v>
      </c>
      <c r="K15" s="30">
        <f>('Sheet1'!X15+'Sheet1'!Y15)/2</f>
        <v>7</v>
      </c>
      <c r="L15" s="4"/>
      <c r="M15" s="4"/>
      <c r="N15" s="30">
        <f>('Sheet1'!AD15+'Sheet1'!AE15)/2</f>
        <v>8</v>
      </c>
      <c r="O15" s="4"/>
    </row>
    <row r="16" ht="13.65" customHeight="1">
      <c r="A16" s="4"/>
      <c r="B16" s="30">
        <f>('Sheet1'!F16+'Sheet1'!G16)/2</f>
        <v>4.5</v>
      </c>
      <c r="C16" s="30">
        <f>('Sheet1'!H16+'Sheet1'!I16)/2</f>
        <v>5</v>
      </c>
      <c r="D16" s="4"/>
      <c r="E16" s="30">
        <f>('Sheet1'!L16+'Sheet1'!M16)/2</f>
        <v>6</v>
      </c>
      <c r="F16" s="4"/>
      <c r="G16" s="30">
        <f>('Sheet1'!P16+'Sheet1'!Q16)/2</f>
        <v>7</v>
      </c>
      <c r="H16" s="30">
        <f>('Sheet1'!R16+'Sheet1'!S16)/2</f>
        <v>8.5</v>
      </c>
      <c r="I16" s="30">
        <f>('Sheet1'!T16+'Sheet1'!U16)/2</f>
        <v>3.5</v>
      </c>
      <c r="J16" s="4"/>
      <c r="K16" s="30">
        <f>('Sheet1'!X16+'Sheet1'!Y16)/2</f>
        <v>5.5</v>
      </c>
      <c r="L16" s="4"/>
      <c r="M16" s="4"/>
      <c r="N16" s="30">
        <f>('Sheet1'!AD16+'Sheet1'!AE16)/2</f>
        <v>6.5</v>
      </c>
      <c r="O16" s="4"/>
    </row>
    <row r="17" ht="13.65" customHeight="1">
      <c r="A17" s="4"/>
      <c r="B17" s="30">
        <f>('Sheet1'!F17+'Sheet1'!G17)/2</f>
        <v>6.5</v>
      </c>
      <c r="C17" s="30">
        <f>('Sheet1'!H17+'Sheet1'!I17)/2</f>
        <v>8</v>
      </c>
      <c r="D17" s="4"/>
      <c r="E17" s="30">
        <f>('Sheet1'!L17+'Sheet1'!M17)/2</f>
        <v>7</v>
      </c>
      <c r="F17" s="4"/>
      <c r="G17" s="30">
        <f>('Sheet1'!P17+'Sheet1'!Q17)/2</f>
        <v>7</v>
      </c>
      <c r="H17" s="30">
        <f>('Sheet1'!R17+'Sheet1'!S17)/2</f>
        <v>6</v>
      </c>
      <c r="I17" s="30">
        <f>('Sheet1'!T17+'Sheet1'!U17)/2</f>
        <v>8</v>
      </c>
      <c r="J17" s="30">
        <f>('Sheet1'!V17+'Sheet1'!W17)/2</f>
        <v>9</v>
      </c>
      <c r="K17" s="30">
        <f>('Sheet1'!X17+'Sheet1'!Y17)/2</f>
        <v>6.5</v>
      </c>
      <c r="L17" s="4"/>
      <c r="M17" s="4"/>
      <c r="N17" s="30">
        <f>('Sheet1'!AD17+'Sheet1'!AE17)/2</f>
        <v>9</v>
      </c>
      <c r="O17" s="4"/>
    </row>
    <row r="18" ht="13.65" customHeight="1">
      <c r="A18" s="4"/>
      <c r="B18" s="30">
        <f>('Sheet1'!F18+'Sheet1'!G18)/2</f>
        <v>6</v>
      </c>
      <c r="C18" s="30">
        <f>('Sheet1'!H18+'Sheet1'!I18)/2</f>
        <v>6.5</v>
      </c>
      <c r="D18" s="4"/>
      <c r="E18" s="30">
        <f>('Sheet1'!L18+'Sheet1'!M18)/2</f>
        <v>6</v>
      </c>
      <c r="F18" s="4"/>
      <c r="G18" s="30">
        <f>('Sheet1'!P18+'Sheet1'!Q18)/2</f>
        <v>7</v>
      </c>
      <c r="H18" s="30">
        <f>('Sheet1'!R18+'Sheet1'!S18)/2</f>
        <v>9</v>
      </c>
      <c r="I18" s="30">
        <f>('Sheet1'!T18+'Sheet1'!U18)/2</f>
        <v>6</v>
      </c>
      <c r="J18" s="30">
        <f>('Sheet1'!V18+'Sheet1'!W18)/2</f>
        <v>7</v>
      </c>
      <c r="K18" s="30">
        <f>('Sheet1'!X18+'Sheet1'!Y18)/2</f>
        <v>6</v>
      </c>
      <c r="L18" s="4"/>
      <c r="M18" s="4"/>
      <c r="N18" s="30">
        <f>('Sheet1'!AD18+'Sheet1'!AE18)/2</f>
        <v>7</v>
      </c>
      <c r="O18" s="4"/>
    </row>
    <row r="19" ht="13.65" customHeight="1">
      <c r="A19" s="4"/>
      <c r="B19" s="30">
        <f>('Sheet1'!F19+'Sheet1'!G19)/2</f>
        <v>5</v>
      </c>
      <c r="C19" s="4"/>
      <c r="D19" s="4"/>
      <c r="E19" s="30">
        <f>('Sheet1'!L19+'Sheet1'!M19)/2</f>
        <v>6</v>
      </c>
      <c r="F19" s="4"/>
      <c r="G19" s="30">
        <f>('Sheet1'!P19+'Sheet1'!Q19)/2</f>
        <v>6.5</v>
      </c>
      <c r="H19" s="30">
        <f>('Sheet1'!R19+'Sheet1'!S19)/2</f>
        <v>3</v>
      </c>
      <c r="I19" s="30">
        <f>('Sheet1'!T19+'Sheet1'!U19)/2</f>
        <v>6.5</v>
      </c>
      <c r="J19" s="30">
        <f>('Sheet1'!V19+'Sheet1'!W19)/2</f>
        <v>4</v>
      </c>
      <c r="K19" s="30">
        <f>('Sheet1'!X19+'Sheet1'!Y19)/2</f>
        <v>6</v>
      </c>
      <c r="L19" s="4"/>
      <c r="M19" s="4"/>
      <c r="N19" s="30">
        <f>('Sheet1'!AD19+'Sheet1'!AE19)/2</f>
        <v>3</v>
      </c>
      <c r="O19" s="4"/>
    </row>
    <row r="20" ht="13.65" customHeight="1">
      <c r="A20" s="4"/>
      <c r="B20" s="30">
        <f>('Sheet1'!F20+'Sheet1'!G20)/2</f>
        <v>5</v>
      </c>
      <c r="C20" s="30">
        <f>('Sheet1'!H20+'Sheet1'!I20)/2</f>
        <v>6</v>
      </c>
      <c r="D20" s="4"/>
      <c r="E20" s="30">
        <f>('Sheet1'!L20+'Sheet1'!M20)/2</f>
        <v>5</v>
      </c>
      <c r="F20" s="4"/>
      <c r="G20" s="4"/>
      <c r="H20" s="4"/>
      <c r="I20" s="30">
        <f>('Sheet1'!T20+'Sheet1'!U20)/2</f>
        <v>5</v>
      </c>
      <c r="J20" s="30">
        <f>('Sheet1'!V20+'Sheet1'!W20)/2</f>
        <v>5</v>
      </c>
      <c r="K20" s="4"/>
      <c r="L20" s="4"/>
      <c r="M20" s="4"/>
      <c r="N20" s="30">
        <f>('Sheet1'!AD20+'Sheet1'!AE20)/2</f>
        <v>5.5</v>
      </c>
      <c r="O20" s="4"/>
    </row>
    <row r="21" ht="13.65" customHeight="1">
      <c r="A21" s="4"/>
      <c r="B21" s="30">
        <f>('Sheet1'!F21+'Sheet1'!G21)/2</f>
        <v>9</v>
      </c>
      <c r="C21" s="30">
        <f>('Sheet1'!H21+'Sheet1'!I21)/2</f>
        <v>8.5</v>
      </c>
      <c r="D21" s="4"/>
      <c r="E21" s="30">
        <f>('Sheet1'!L21+'Sheet1'!M21)/2</f>
        <v>7.5</v>
      </c>
      <c r="F21" s="4"/>
      <c r="G21" s="30">
        <f>('Sheet1'!P21+'Sheet1'!Q21)/2</f>
        <v>7</v>
      </c>
      <c r="H21" s="30">
        <f>('Sheet1'!R21+'Sheet1'!S21)/2</f>
        <v>3.5</v>
      </c>
      <c r="I21" s="30">
        <f>('Sheet1'!T21+'Sheet1'!U21)/2</f>
        <v>7</v>
      </c>
      <c r="J21" s="30">
        <f>('Sheet1'!V21+'Sheet1'!W21)/2</f>
        <v>6.5</v>
      </c>
      <c r="K21" s="30">
        <f>('Sheet1'!X21+'Sheet1'!Y21)/2</f>
        <v>9.5</v>
      </c>
      <c r="L21" s="4"/>
      <c r="M21" s="4"/>
      <c r="N21" s="30">
        <f>('Sheet1'!AD21+'Sheet1'!AE21)/2</f>
        <v>8.5</v>
      </c>
      <c r="O21" s="4"/>
    </row>
    <row r="22" ht="13.65" customHeight="1">
      <c r="A22" s="4"/>
      <c r="B22" s="30">
        <f>('Sheet1'!F22+'Sheet1'!G22)/2</f>
        <v>7</v>
      </c>
      <c r="C22" s="4"/>
      <c r="D22" s="4"/>
      <c r="E22" s="30">
        <f>('Sheet1'!L22+'Sheet1'!M22)/2</f>
        <v>4</v>
      </c>
      <c r="F22" s="4"/>
      <c r="G22" s="30">
        <f>('Sheet1'!P22+'Sheet1'!Q22)/2</f>
        <v>8</v>
      </c>
      <c r="H22" s="30">
        <f>('Sheet1'!R22+'Sheet1'!S22)/2</f>
        <v>8</v>
      </c>
      <c r="I22" s="30">
        <f>('Sheet1'!T22+'Sheet1'!U22)/2</f>
        <v>6.5</v>
      </c>
      <c r="J22" s="4"/>
      <c r="K22" s="4"/>
      <c r="L22" s="4"/>
      <c r="M22" s="4"/>
      <c r="N22" s="30">
        <f>('Sheet1'!AD22+'Sheet1'!AE22)/2</f>
        <v>6</v>
      </c>
      <c r="O22" s="4"/>
    </row>
    <row r="23" ht="13.65" customHeight="1">
      <c r="A23" s="4"/>
      <c r="B23" s="4"/>
      <c r="C23" s="30">
        <f>('Sheet1'!H23+'Sheet1'!I23)/2</f>
        <v>4</v>
      </c>
      <c r="D23" s="4"/>
      <c r="E23" s="4"/>
      <c r="F23" s="4"/>
      <c r="G23" s="30">
        <f>('Sheet1'!P23+'Sheet1'!Q23)/2</f>
        <v>5</v>
      </c>
      <c r="H23" s="30">
        <f>('Sheet1'!R23+'Sheet1'!S23)/2</f>
        <v>8</v>
      </c>
      <c r="I23" s="30">
        <f>('Sheet1'!T23+'Sheet1'!U23)/2</f>
        <v>5</v>
      </c>
      <c r="J23" s="30">
        <f>('Sheet1'!V23+'Sheet1'!W23)/2</f>
        <v>6</v>
      </c>
      <c r="K23" s="30">
        <f>('Sheet1'!X23+'Sheet1'!Y23)/2</f>
        <v>5</v>
      </c>
      <c r="L23" s="4"/>
      <c r="M23" s="4"/>
      <c r="N23" s="30">
        <f>('Sheet1'!AD23+'Sheet1'!AE23)/2</f>
        <v>7</v>
      </c>
      <c r="O23" s="4"/>
    </row>
    <row r="24" ht="13.65" customHeight="1">
      <c r="A24" s="4"/>
      <c r="B24" s="30">
        <f>('Sheet1'!F24+'Sheet1'!G24)/2</f>
        <v>8</v>
      </c>
      <c r="C24" s="30">
        <f>('Sheet1'!H24+'Sheet1'!I24)/2</f>
        <v>6</v>
      </c>
      <c r="D24" s="4"/>
      <c r="E24" s="30">
        <f>('Sheet1'!L24+'Sheet1'!M24)/2</f>
        <v>7</v>
      </c>
      <c r="F24" s="4"/>
      <c r="G24" s="30">
        <f>('Sheet1'!P24+'Sheet1'!Q24)/2</f>
        <v>4.5</v>
      </c>
      <c r="H24" s="30">
        <f>('Sheet1'!R24+'Sheet1'!S24)/2</f>
        <v>6</v>
      </c>
      <c r="I24" s="30">
        <f>('Sheet1'!T24+'Sheet1'!U24)/2</f>
        <v>7.5</v>
      </c>
      <c r="J24" s="30">
        <f>('Sheet1'!V24+'Sheet1'!W24)/2</f>
        <v>8</v>
      </c>
      <c r="K24" s="30">
        <f>('Sheet1'!X24+'Sheet1'!Y24)/2</f>
        <v>7</v>
      </c>
      <c r="L24" s="4"/>
      <c r="M24" s="30">
        <f>('Sheet1'!AB24+'Sheet1'!AC24)/2</f>
        <v>6</v>
      </c>
      <c r="N24" s="30">
        <f>('Sheet1'!AD24+'Sheet1'!AE24)/2</f>
        <v>10</v>
      </c>
      <c r="O24" s="4"/>
    </row>
    <row r="25" ht="13.65" customHeight="1">
      <c r="A25" s="4"/>
      <c r="B25" s="30">
        <f>('Sheet1'!F25+'Sheet1'!G25)/2</f>
        <v>7</v>
      </c>
      <c r="C25" s="30">
        <f>('Sheet1'!H25+'Sheet1'!I25)/2</f>
        <v>8</v>
      </c>
      <c r="D25" s="4"/>
      <c r="E25" s="30">
        <f>('Sheet1'!L25+'Sheet1'!M25)/2</f>
        <v>5.5</v>
      </c>
      <c r="F25" s="4"/>
      <c r="G25" s="4"/>
      <c r="H25" s="4"/>
      <c r="I25" s="30">
        <f>('Sheet1'!T25+'Sheet1'!U25)/2</f>
        <v>6</v>
      </c>
      <c r="J25" s="30">
        <f>('Sheet1'!V25+'Sheet1'!W25)/2</f>
        <v>8</v>
      </c>
      <c r="K25" s="30">
        <f>('Sheet1'!X25+'Sheet1'!Y25)/2</f>
        <v>8</v>
      </c>
      <c r="L25" s="4"/>
      <c r="M25" s="30">
        <f>('Sheet1'!AB25+'Sheet1'!AC25)/2</f>
        <v>8</v>
      </c>
      <c r="N25" s="30">
        <f>('Sheet1'!AD25+'Sheet1'!AE25)/2</f>
        <v>6</v>
      </c>
      <c r="O25" s="4"/>
    </row>
    <row r="26" ht="13.65" customHeight="1">
      <c r="A26" s="4"/>
      <c r="B26" s="30">
        <f>('Sheet1'!F26+'Sheet1'!G26)/2</f>
        <v>7.5</v>
      </c>
      <c r="C26" s="30">
        <f>('Sheet1'!H26+'Sheet1'!I26)/2</f>
        <v>6.5</v>
      </c>
      <c r="D26" s="4"/>
      <c r="E26" s="30">
        <f>('Sheet1'!L26+'Sheet1'!M26)/2</f>
        <v>9</v>
      </c>
      <c r="F26" s="4"/>
      <c r="G26" s="30">
        <f>('Sheet1'!P26+'Sheet1'!Q26)/2</f>
        <v>7</v>
      </c>
      <c r="H26" s="30">
        <f>('Sheet1'!R26+'Sheet1'!S26)/2</f>
        <v>6</v>
      </c>
      <c r="I26" s="30">
        <f>('Sheet1'!T26+'Sheet1'!U26)/2</f>
        <v>7</v>
      </c>
      <c r="J26" s="30">
        <f>('Sheet1'!V26+'Sheet1'!W26)/2</f>
        <v>8</v>
      </c>
      <c r="K26" s="4"/>
      <c r="L26" s="4"/>
      <c r="M26" s="30">
        <f>('Sheet1'!AB26+'Sheet1'!AC26)/2</f>
        <v>8</v>
      </c>
      <c r="N26" s="30">
        <f>('Sheet1'!AD26+'Sheet1'!AE26)/2</f>
        <v>5</v>
      </c>
      <c r="O26" s="4"/>
    </row>
    <row r="27" ht="13.65" customHeight="1">
      <c r="A27" s="4"/>
      <c r="B27" s="30">
        <f>('Sheet1'!F27+'Sheet1'!G27)/2</f>
        <v>7</v>
      </c>
      <c r="C27" s="30">
        <f>('Sheet1'!H27+'Sheet1'!I27)/2</f>
        <v>8</v>
      </c>
      <c r="D27" s="4"/>
      <c r="E27" s="30">
        <f>('Sheet1'!L27+'Sheet1'!M27)/2</f>
        <v>7</v>
      </c>
      <c r="F27" s="4"/>
      <c r="G27" s="4"/>
      <c r="H27" s="4"/>
      <c r="I27" s="30">
        <f>('Sheet1'!T27+'Sheet1'!U27)/2</f>
        <v>6</v>
      </c>
      <c r="J27" s="30">
        <f>('Sheet1'!V27+'Sheet1'!W27)/2</f>
        <v>5</v>
      </c>
      <c r="K27" s="4"/>
      <c r="L27" s="4"/>
      <c r="M27" s="30">
        <f>('Sheet1'!AB27+'Sheet1'!AC27)/2</f>
        <v>6</v>
      </c>
      <c r="N27" s="30">
        <f>('Sheet1'!AD27+'Sheet1'!AE27)/2</f>
        <v>7</v>
      </c>
      <c r="O27" s="4"/>
    </row>
    <row r="28" ht="13.65" customHeight="1">
      <c r="A28" s="4"/>
      <c r="B28" s="30">
        <f>('Sheet1'!F28+'Sheet1'!G28)/2</f>
        <v>6</v>
      </c>
      <c r="C28" s="30">
        <f>('Sheet1'!H28+'Sheet1'!I28)/2</f>
        <v>4.5</v>
      </c>
      <c r="D28" s="4"/>
      <c r="E28" s="30">
        <f>('Sheet1'!L28+'Sheet1'!M28)/2</f>
        <v>6</v>
      </c>
      <c r="F28" s="4"/>
      <c r="G28" s="30">
        <f>('Sheet1'!P28+'Sheet1'!Q28)/2</f>
        <v>7</v>
      </c>
      <c r="H28" s="4"/>
      <c r="I28" s="30">
        <f>('Sheet1'!T28+'Sheet1'!U28)/2</f>
        <v>4</v>
      </c>
      <c r="J28" s="30">
        <f>('Sheet1'!V28+'Sheet1'!W28)/2</f>
        <v>6.5</v>
      </c>
      <c r="K28" s="30">
        <f>('Sheet1'!X28+'Sheet1'!Y28)/2</f>
        <v>6.5</v>
      </c>
      <c r="L28" s="4"/>
      <c r="M28" s="4"/>
      <c r="N28" s="30">
        <f>('Sheet1'!AD28+'Sheet1'!AE28)/2</f>
        <v>7</v>
      </c>
      <c r="O28" s="4"/>
    </row>
    <row r="29" ht="13.65" customHeight="1">
      <c r="A29" s="4"/>
      <c r="B29" s="30">
        <f>('Sheet1'!F29+'Sheet1'!G29)/2</f>
        <v>4</v>
      </c>
      <c r="C29" s="30">
        <f>('Sheet1'!H29+'Sheet1'!I29)/2</f>
        <v>7</v>
      </c>
      <c r="D29" s="4"/>
      <c r="E29" s="30">
        <f>('Sheet1'!L29+'Sheet1'!M29)/2</f>
        <v>3</v>
      </c>
      <c r="F29" s="4"/>
      <c r="G29" s="30">
        <f>('Sheet1'!P29+'Sheet1'!Q29)/2</f>
        <v>4</v>
      </c>
      <c r="H29" s="30">
        <f>('Sheet1'!R29+'Sheet1'!S29)/2</f>
        <v>6</v>
      </c>
      <c r="I29" s="30">
        <f>('Sheet1'!T29+'Sheet1'!U29)/2</f>
        <v>3</v>
      </c>
      <c r="J29" s="4"/>
      <c r="K29" s="30">
        <f>('Sheet1'!X29+'Sheet1'!Y29)/2</f>
        <v>4</v>
      </c>
      <c r="L29" s="4"/>
      <c r="M29" s="30">
        <f>('Sheet1'!AB29+'Sheet1'!AC29)/2</f>
        <v>4</v>
      </c>
      <c r="N29" s="4"/>
      <c r="O29" s="4"/>
    </row>
    <row r="30" ht="13.65" customHeight="1">
      <c r="A30" s="4"/>
      <c r="B30" s="30">
        <f>('Sheet1'!F30+'Sheet1'!G30)/2</f>
        <v>6</v>
      </c>
      <c r="C30" s="30">
        <f>('Sheet1'!H30+'Sheet1'!I30)/2</f>
        <v>7.5</v>
      </c>
      <c r="D30" s="4"/>
      <c r="E30" s="30">
        <f>('Sheet1'!L30+'Sheet1'!M30)/2</f>
        <v>8</v>
      </c>
      <c r="F30" s="4"/>
      <c r="G30" s="30">
        <f>('Sheet1'!P30+'Sheet1'!Q30)/2</f>
        <v>7.5</v>
      </c>
      <c r="H30" s="4"/>
      <c r="I30" s="30">
        <f>('Sheet1'!T30+'Sheet1'!U30)/2</f>
        <v>8</v>
      </c>
      <c r="J30" s="4"/>
      <c r="K30" s="30">
        <f>('Sheet1'!X30+'Sheet1'!Y30)/2</f>
        <v>7.5</v>
      </c>
      <c r="L30" s="4"/>
      <c r="M30" s="30">
        <f>('Sheet1'!AB30+'Sheet1'!AC30)/2</f>
        <v>8</v>
      </c>
      <c r="N30" s="30">
        <f>('Sheet1'!AD30+'Sheet1'!AE30)/2</f>
        <v>7.5</v>
      </c>
      <c r="O30" s="4"/>
    </row>
    <row r="31" ht="13.65" customHeight="1">
      <c r="A31" s="4"/>
      <c r="B31" s="30">
        <f>('Sheet1'!F31+'Sheet1'!G31)/2</f>
        <v>6.5</v>
      </c>
      <c r="C31" s="4"/>
      <c r="D31" s="4"/>
      <c r="E31" s="30">
        <f>('Sheet1'!L31+'Sheet1'!M31)/2</f>
        <v>8.5</v>
      </c>
      <c r="F31" s="4"/>
      <c r="G31" s="30">
        <f>('Sheet1'!P31+'Sheet1'!Q31)/2</f>
        <v>6.5</v>
      </c>
      <c r="H31" s="30">
        <f>('Sheet1'!R31+'Sheet1'!S31)/2</f>
        <v>7.5</v>
      </c>
      <c r="I31" s="30">
        <f>('Sheet1'!T31+'Sheet1'!U31)/2</f>
        <v>7.5</v>
      </c>
      <c r="J31" s="30">
        <f>('Sheet1'!V31+'Sheet1'!W31)/2</f>
        <v>8.5</v>
      </c>
      <c r="K31" s="30">
        <f>('Sheet1'!X31+'Sheet1'!Y31)/2</f>
        <v>7.5</v>
      </c>
      <c r="L31" s="4"/>
      <c r="M31" s="30">
        <f>('Sheet1'!AB31+'Sheet1'!AC31)/2</f>
        <v>8</v>
      </c>
      <c r="N31" s="30">
        <f>('Sheet1'!AD31+'Sheet1'!AE31)/2</f>
        <v>8</v>
      </c>
      <c r="O31" s="4"/>
    </row>
    <row r="32" ht="13.65" customHeight="1">
      <c r="A32" s="4"/>
      <c r="B32" s="30">
        <f>('Sheet1'!F32+'Sheet1'!G32)/2</f>
        <v>6</v>
      </c>
      <c r="C32" s="4"/>
      <c r="D32" s="4"/>
      <c r="E32" s="30">
        <f>('Sheet1'!L32+'Sheet1'!M32)/2</f>
        <v>4.5</v>
      </c>
      <c r="F32" s="4"/>
      <c r="G32" s="4"/>
      <c r="H32" s="30">
        <f>('Sheet1'!R32+'Sheet1'!S32)/2</f>
        <v>3.5</v>
      </c>
      <c r="I32" s="30">
        <f>('Sheet1'!T32+'Sheet1'!U32)/2</f>
        <v>4</v>
      </c>
      <c r="J32" s="30">
        <f>('Sheet1'!V32+'Sheet1'!W32)/2</f>
        <v>4.5</v>
      </c>
      <c r="K32" s="4"/>
      <c r="L32" s="4"/>
      <c r="M32" s="30">
        <f>('Sheet1'!AB32+'Sheet1'!AC32)/2</f>
        <v>5</v>
      </c>
      <c r="N32" s="30">
        <f>('Sheet1'!AD32+'Sheet1'!AE32)/2</f>
        <v>7</v>
      </c>
      <c r="O32" s="4"/>
    </row>
    <row r="33" ht="13.65" customHeight="1">
      <c r="A33" s="4"/>
      <c r="B33" s="4"/>
      <c r="C33" s="30">
        <f>('Sheet1'!H33+'Sheet1'!I33)/2</f>
        <v>6</v>
      </c>
      <c r="D33" s="4"/>
      <c r="E33" s="30">
        <f>('Sheet1'!L33+'Sheet1'!M33)/2</f>
        <v>3</v>
      </c>
      <c r="F33" s="4"/>
      <c r="G33" s="4"/>
      <c r="H33" s="4"/>
      <c r="I33" s="30">
        <f>('Sheet1'!T33+'Sheet1'!U33)/2</f>
        <v>7</v>
      </c>
      <c r="J33" s="30">
        <f>('Sheet1'!V33+'Sheet1'!W33)/2</f>
        <v>2</v>
      </c>
      <c r="K33" s="4"/>
      <c r="L33" s="4"/>
      <c r="M33" s="4"/>
      <c r="N33" s="30">
        <f>('Sheet1'!AD33+'Sheet1'!AE33)/2</f>
        <v>1</v>
      </c>
      <c r="O33" s="4"/>
    </row>
    <row r="34" ht="13.65" customHeight="1">
      <c r="A34" s="4"/>
      <c r="B34" s="30">
        <f>('Sheet1'!F34+'Sheet1'!G34)/2</f>
        <v>8</v>
      </c>
      <c r="C34" s="30">
        <f>('Sheet1'!H34+'Sheet1'!I34)/2</f>
        <v>6</v>
      </c>
      <c r="D34" s="4"/>
      <c r="E34" s="30">
        <f>('Sheet1'!L34+'Sheet1'!M34)/2</f>
        <v>9</v>
      </c>
      <c r="F34" s="4"/>
      <c r="G34" s="4"/>
      <c r="H34" s="30">
        <f>('Sheet1'!R34+'Sheet1'!S34)/2</f>
        <v>7.5</v>
      </c>
      <c r="I34" s="30">
        <f>('Sheet1'!T34+'Sheet1'!U34)/2</f>
        <v>5</v>
      </c>
      <c r="J34" s="30">
        <f>('Sheet1'!V34+'Sheet1'!W34)/2</f>
        <v>6</v>
      </c>
      <c r="K34" s="30">
        <f>('Sheet1'!X34+'Sheet1'!Y34)/2</f>
        <v>7.5</v>
      </c>
      <c r="L34" s="4"/>
      <c r="M34" s="30">
        <f>('Sheet1'!AB34+'Sheet1'!AC34)/2</f>
        <v>8</v>
      </c>
      <c r="N34" s="30">
        <f>('Sheet1'!AD34+'Sheet1'!AE34)/2</f>
        <v>7.5</v>
      </c>
      <c r="O34" s="4"/>
    </row>
    <row r="35" ht="13.65" customHeight="1">
      <c r="A35" s="4"/>
      <c r="B35" s="30">
        <f>('Sheet1'!F35+'Sheet1'!G35)/2</f>
        <v>7</v>
      </c>
      <c r="C35" s="4"/>
      <c r="D35" s="4"/>
      <c r="E35" s="30">
        <f>('Sheet1'!L35+'Sheet1'!M35)/2</f>
        <v>7</v>
      </c>
      <c r="F35" s="4"/>
      <c r="G35" s="30">
        <f>('Sheet1'!P35+'Sheet1'!Q35)/2</f>
        <v>8</v>
      </c>
      <c r="H35" s="30">
        <f>('Sheet1'!R35+'Sheet1'!S35)/2</f>
        <v>8</v>
      </c>
      <c r="I35" s="30">
        <f>('Sheet1'!T35+'Sheet1'!U35)/2</f>
        <v>7</v>
      </c>
      <c r="J35" s="4"/>
      <c r="K35" s="30">
        <f>('Sheet1'!X35+'Sheet1'!Y35)/2</f>
        <v>7</v>
      </c>
      <c r="L35" s="4"/>
      <c r="M35" s="30">
        <f>('Sheet1'!AB35+'Sheet1'!AC35)/2</f>
        <v>7</v>
      </c>
      <c r="N35" s="4"/>
      <c r="O35" s="4"/>
    </row>
    <row r="36" ht="13.65" customHeight="1">
      <c r="A36" s="4"/>
      <c r="B36" s="30">
        <f>('Sheet1'!F36+'Sheet1'!G36)/2</f>
        <v>5</v>
      </c>
      <c r="C36" s="30">
        <f>('Sheet1'!H36+'Sheet1'!I36)/2</f>
        <v>8</v>
      </c>
      <c r="D36" s="4"/>
      <c r="E36" s="4"/>
      <c r="F36" s="4"/>
      <c r="G36" s="30">
        <f>('Sheet1'!P36+'Sheet1'!Q36)/2</f>
        <v>6</v>
      </c>
      <c r="H36" s="4"/>
      <c r="I36" s="30">
        <f>('Sheet1'!T36+'Sheet1'!U36)/2</f>
        <v>5</v>
      </c>
      <c r="J36" s="30">
        <f>('Sheet1'!V36+'Sheet1'!W36)/2</f>
        <v>6</v>
      </c>
      <c r="K36" s="30">
        <f>('Sheet1'!X36+'Sheet1'!Y36)/2</f>
        <v>6</v>
      </c>
      <c r="L36" s="4"/>
      <c r="M36" s="30">
        <f>('Sheet1'!AB36+'Sheet1'!AC36)/2</f>
        <v>6</v>
      </c>
      <c r="N36" s="4"/>
      <c r="O36" s="4"/>
    </row>
    <row r="37" ht="13.65" customHeight="1">
      <c r="A37" s="4"/>
      <c r="B37" s="30">
        <f>('Sheet1'!F37+'Sheet1'!G37)/2</f>
        <v>7</v>
      </c>
      <c r="C37" s="30">
        <f>('Sheet1'!H37+'Sheet1'!I37)/2</f>
        <v>4</v>
      </c>
      <c r="D37" s="4"/>
      <c r="E37" s="30">
        <f>('Sheet1'!L37+'Sheet1'!M37)/2</f>
        <v>5</v>
      </c>
      <c r="F37" s="4"/>
      <c r="G37" s="4"/>
      <c r="H37" s="4"/>
      <c r="I37" s="30">
        <f>('Sheet1'!T37+'Sheet1'!U37)/2</f>
        <v>4</v>
      </c>
      <c r="J37" s="4"/>
      <c r="K37" s="30">
        <f>('Sheet1'!X37+'Sheet1'!Y37)/2</f>
        <v>5.5</v>
      </c>
      <c r="L37" s="4"/>
      <c r="M37" s="30">
        <f>('Sheet1'!AB37+'Sheet1'!AC37)/2</f>
        <v>5</v>
      </c>
      <c r="N37" s="30">
        <f>('Sheet1'!AD37+'Sheet1'!AE37)/2</f>
        <v>5</v>
      </c>
      <c r="O37" s="4"/>
    </row>
    <row r="38" ht="13.65" customHeight="1">
      <c r="A38" s="4"/>
      <c r="B38" s="30">
        <f>('Sheet1'!F38+'Sheet1'!G38)/2</f>
        <v>5.5</v>
      </c>
      <c r="C38" s="30">
        <f>('Sheet1'!H38+'Sheet1'!I38)/2</f>
        <v>4.5</v>
      </c>
      <c r="D38" s="4"/>
      <c r="E38" s="30">
        <f>('Sheet1'!L38+'Sheet1'!M38)/2</f>
        <v>6</v>
      </c>
      <c r="F38" s="4"/>
      <c r="G38" s="30">
        <f>('Sheet1'!P38+'Sheet1'!Q38)/2</f>
        <v>6</v>
      </c>
      <c r="H38" s="4"/>
      <c r="I38" s="30">
        <f>('Sheet1'!T38+'Sheet1'!U38)/2</f>
        <v>6.5</v>
      </c>
      <c r="J38" s="30">
        <f>('Sheet1'!V38+'Sheet1'!W38)/2</f>
        <v>5.5</v>
      </c>
      <c r="K38" s="30">
        <f>('Sheet1'!X38+'Sheet1'!Y38)/2</f>
        <v>6</v>
      </c>
      <c r="L38" s="4"/>
      <c r="M38" s="30">
        <f>('Sheet1'!AB38+'Sheet1'!AC38)/2</f>
        <v>7</v>
      </c>
      <c r="N38" s="30">
        <f>('Sheet1'!AD38+'Sheet1'!AE38)/2</f>
        <v>6.5</v>
      </c>
      <c r="O38" s="4"/>
    </row>
    <row r="39" ht="13.65" customHeight="1">
      <c r="A39" s="4"/>
      <c r="B39" s="30">
        <f>('Sheet1'!F39+'Sheet1'!G39)/2</f>
        <v>8</v>
      </c>
      <c r="C39" s="30">
        <f>('Sheet1'!H39+'Sheet1'!I39)/2</f>
        <v>6</v>
      </c>
      <c r="D39" s="4"/>
      <c r="E39" s="30">
        <f>('Sheet1'!L39+'Sheet1'!M39)/2</f>
        <v>6</v>
      </c>
      <c r="F39" s="4"/>
      <c r="G39" s="30">
        <f>('Sheet1'!P39+'Sheet1'!Q39)/2</f>
        <v>6.5</v>
      </c>
      <c r="H39" s="30">
        <f>('Sheet1'!R39+'Sheet1'!S39)/2</f>
        <v>6</v>
      </c>
      <c r="I39" s="30">
        <f>('Sheet1'!T39+'Sheet1'!U39)/2</f>
        <v>6</v>
      </c>
      <c r="J39" s="30">
        <f>('Sheet1'!V39+'Sheet1'!W39)/2</f>
        <v>5.5</v>
      </c>
      <c r="K39" s="30">
        <f>('Sheet1'!X39+'Sheet1'!Y39)/2</f>
        <v>8</v>
      </c>
      <c r="L39" s="4"/>
      <c r="M39" s="30">
        <f>('Sheet1'!AB39+'Sheet1'!AC39)/2</f>
        <v>7</v>
      </c>
      <c r="N39" s="30">
        <f>('Sheet1'!AD39+'Sheet1'!AE39)/2</f>
        <v>4.5</v>
      </c>
      <c r="O39" s="4"/>
    </row>
    <row r="40" ht="13.6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ht="13.65" customHeight="1">
      <c r="A41" s="4"/>
      <c r="B41" s="30">
        <f>('Sheet1'!F40+'Sheet1'!G40)/2</f>
        <v>6</v>
      </c>
      <c r="C41" s="30">
        <f>('Sheet1'!H40+'Sheet1'!I40)/2</f>
        <v>5</v>
      </c>
      <c r="D41" s="4"/>
      <c r="E41" s="30">
        <f>('Sheet1'!L40+'Sheet1'!M40)/2</f>
        <v>5</v>
      </c>
      <c r="F41" s="4"/>
      <c r="G41" s="30">
        <f>('Sheet1'!P40+'Sheet1'!Q40)/2</f>
        <v>7</v>
      </c>
      <c r="H41" s="4"/>
      <c r="I41" s="30">
        <f>('Sheet1'!T40+'Sheet1'!U40)/2</f>
        <v>5</v>
      </c>
      <c r="J41" s="30">
        <f>('Sheet1'!V40+'Sheet1'!W40)/2</f>
        <v>6</v>
      </c>
      <c r="K41" s="30">
        <f>('Sheet1'!X40+'Sheet1'!Y40)/2</f>
        <v>6</v>
      </c>
      <c r="L41" s="4"/>
      <c r="M41" s="30">
        <f>('Sheet1'!AB40+'Sheet1'!AC40)/2</f>
        <v>6</v>
      </c>
      <c r="N41" s="30">
        <f>('Sheet1'!AD40+'Sheet1'!AE40)/2</f>
        <v>6.5</v>
      </c>
      <c r="O41" s="4"/>
    </row>
    <row r="42" ht="13.65" customHeight="1">
      <c r="A42" s="4"/>
      <c r="B42" s="30">
        <f>('Sheet1'!F41+'Sheet1'!G41)/2</f>
        <v>6</v>
      </c>
      <c r="C42" s="30">
        <f>('Sheet1'!H41+'Sheet1'!I41)/2</f>
        <v>6</v>
      </c>
      <c r="D42" s="4"/>
      <c r="E42" s="30">
        <f>('Sheet1'!L41+'Sheet1'!M41)/2</f>
        <v>6</v>
      </c>
      <c r="F42" s="4"/>
      <c r="G42" s="30">
        <f>('Sheet1'!P41+'Sheet1'!Q41)/2</f>
        <v>5</v>
      </c>
      <c r="H42" s="4"/>
      <c r="I42" s="30">
        <f>('Sheet1'!T41+'Sheet1'!U41)/2</f>
        <v>5</v>
      </c>
      <c r="J42" s="30">
        <f>('Sheet1'!V41+'Sheet1'!W41)/2</f>
        <v>8</v>
      </c>
      <c r="K42" s="30">
        <f>('Sheet1'!X41+'Sheet1'!Y41)/2</f>
        <v>6</v>
      </c>
      <c r="L42" s="4"/>
      <c r="M42" s="30">
        <f>('Sheet1'!AB41+'Sheet1'!AC41)/2</f>
        <v>8</v>
      </c>
      <c r="N42" s="30">
        <f>('Sheet1'!AD41+'Sheet1'!AE41)/2</f>
        <v>8</v>
      </c>
      <c r="O42" s="4"/>
    </row>
    <row r="43" ht="13.65" customHeight="1">
      <c r="A43" s="4"/>
      <c r="B43" s="30">
        <f>('Sheet1'!F42+'Sheet1'!G42)/2</f>
        <v>3.5</v>
      </c>
      <c r="C43" s="30">
        <f>('Sheet1'!H42+'Sheet1'!I42)/2</f>
        <v>9</v>
      </c>
      <c r="D43" s="4"/>
      <c r="E43" s="4"/>
      <c r="F43" s="4"/>
      <c r="G43" s="30">
        <f>('Sheet1'!P42+'Sheet1'!Q42)/2</f>
        <v>7</v>
      </c>
      <c r="H43" s="30">
        <f>('Sheet1'!R42+'Sheet1'!S42)/2</f>
        <v>6.5</v>
      </c>
      <c r="I43" s="30">
        <f>('Sheet1'!T42+'Sheet1'!U42)/2</f>
        <v>7</v>
      </c>
      <c r="J43" s="30">
        <f>('Sheet1'!V42+'Sheet1'!W42)/2</f>
        <v>4</v>
      </c>
      <c r="K43" s="30">
        <f>('Sheet1'!X42+'Sheet1'!Y42)/2</f>
        <v>3</v>
      </c>
      <c r="L43" s="4"/>
      <c r="M43" s="30">
        <f>('Sheet1'!AB42+'Sheet1'!AC42)/2</f>
        <v>7</v>
      </c>
      <c r="N43" s="30">
        <f>('Sheet1'!AD42+'Sheet1'!AE42)/2</f>
        <v>5</v>
      </c>
      <c r="O43" s="4"/>
    </row>
    <row r="44" ht="13.65" customHeight="1">
      <c r="A44" s="4"/>
      <c r="B44" s="30">
        <f>('Sheet1'!F43+'Sheet1'!G43)/2</f>
        <v>7.5</v>
      </c>
      <c r="C44" s="30">
        <f>('Sheet1'!H43+'Sheet1'!I43)/2</f>
        <v>6.5</v>
      </c>
      <c r="D44" s="4"/>
      <c r="E44" s="30">
        <f>('Sheet1'!L43+'Sheet1'!M43)/2</f>
        <v>8</v>
      </c>
      <c r="F44" s="4"/>
      <c r="G44" s="30">
        <f>('Sheet1'!P43+'Sheet1'!Q43)/2</f>
        <v>7</v>
      </c>
      <c r="H44" s="4"/>
      <c r="I44" s="30">
        <f>('Sheet1'!T43+'Sheet1'!U43)/2</f>
        <v>5</v>
      </c>
      <c r="J44" s="30">
        <f>('Sheet1'!V43+'Sheet1'!W43)/2</f>
        <v>5.5</v>
      </c>
      <c r="K44" s="30">
        <f>('Sheet1'!X43+'Sheet1'!Y43)/2</f>
        <v>6</v>
      </c>
      <c r="L44" s="4"/>
      <c r="M44" s="30">
        <f>('Sheet1'!AB43+'Sheet1'!AC43)/2</f>
        <v>6</v>
      </c>
      <c r="N44" s="30">
        <f>('Sheet1'!AD43+'Sheet1'!AE43)/2</f>
        <v>4</v>
      </c>
      <c r="O44" s="4"/>
    </row>
    <row r="45" ht="13.65" customHeight="1">
      <c r="A45" s="4"/>
      <c r="B45" s="30">
        <f>('Sheet1'!F44+'Sheet1'!G44)/2</f>
        <v>8</v>
      </c>
      <c r="C45" s="30">
        <f>('Sheet1'!H44+'Sheet1'!I44)/2</f>
        <v>6</v>
      </c>
      <c r="D45" s="4"/>
      <c r="E45" s="30">
        <f>('Sheet1'!L44+'Sheet1'!M44)/2</f>
        <v>7</v>
      </c>
      <c r="F45" s="4"/>
      <c r="G45" s="30">
        <f>('Sheet1'!P44+'Sheet1'!Q44)/2</f>
        <v>8.5</v>
      </c>
      <c r="H45" s="30">
        <f>('Sheet1'!R44+'Sheet1'!S44)/2</f>
        <v>8</v>
      </c>
      <c r="I45" s="30">
        <f>('Sheet1'!T44+'Sheet1'!U44)/2</f>
        <v>7</v>
      </c>
      <c r="J45" s="4"/>
      <c r="K45" s="30">
        <f>('Sheet1'!X44+'Sheet1'!Y44)/2</f>
        <v>7</v>
      </c>
      <c r="L45" s="4"/>
      <c r="M45" s="30">
        <f>('Sheet1'!AB44+'Sheet1'!AC44)/2</f>
        <v>6</v>
      </c>
      <c r="N45" s="4"/>
      <c r="O45" s="4"/>
    </row>
    <row r="46" ht="13.65" customHeight="1">
      <c r="A46" s="4"/>
      <c r="B46" s="30">
        <f>('Sheet1'!F45+'Sheet1'!G45)/2</f>
        <v>7.5</v>
      </c>
      <c r="C46" s="30">
        <f>('Sheet1'!H45+'Sheet1'!I45)/2</f>
        <v>8</v>
      </c>
      <c r="D46" s="4"/>
      <c r="E46" s="30">
        <f>('Sheet1'!L45+'Sheet1'!M45)/2</f>
        <v>8</v>
      </c>
      <c r="F46" s="4"/>
      <c r="G46" s="4"/>
      <c r="H46" s="4"/>
      <c r="I46" s="30">
        <f>('Sheet1'!T45+'Sheet1'!U45)/2</f>
        <v>5.5</v>
      </c>
      <c r="J46" s="30">
        <f>('Sheet1'!V45+'Sheet1'!W45)/2</f>
        <v>8</v>
      </c>
      <c r="K46" s="30">
        <f>('Sheet1'!X45+'Sheet1'!Y45)/2</f>
        <v>8</v>
      </c>
      <c r="L46" s="4"/>
      <c r="M46" s="30">
        <f>('Sheet1'!AB45+'Sheet1'!AC45)/2</f>
        <v>8</v>
      </c>
      <c r="N46" s="4"/>
      <c r="O46" s="4"/>
    </row>
    <row r="47" ht="13.65" customHeight="1">
      <c r="A47" s="4"/>
      <c r="B47" s="30">
        <f>('Sheet1'!F46+'Sheet1'!G46)/2</f>
        <v>8</v>
      </c>
      <c r="C47" s="30">
        <f>('Sheet1'!H46+'Sheet1'!I46)/2</f>
        <v>7</v>
      </c>
      <c r="D47" s="4"/>
      <c r="E47" s="30">
        <f>('Sheet1'!L46+'Sheet1'!M46)/2</f>
        <v>0</v>
      </c>
      <c r="F47" s="4"/>
      <c r="G47" s="30">
        <f>('Sheet1'!P46+'Sheet1'!Q46)/2</f>
        <v>7</v>
      </c>
      <c r="H47" s="4"/>
      <c r="I47" s="30">
        <f>('Sheet1'!T46+'Sheet1'!U46)/2</f>
        <v>7</v>
      </c>
      <c r="J47" s="30">
        <f>('Sheet1'!V46+'Sheet1'!W46)/2</f>
        <v>8.5</v>
      </c>
      <c r="K47" s="30">
        <f>('Sheet1'!X46+'Sheet1'!Y46)/2</f>
        <v>7</v>
      </c>
      <c r="L47" s="4"/>
      <c r="M47" s="30">
        <f>('Sheet1'!AB46+'Sheet1'!AC46)/2</f>
        <v>7.5</v>
      </c>
      <c r="N47" s="4"/>
      <c r="O47" s="4"/>
    </row>
    <row r="48" ht="13.65" customHeight="1">
      <c r="A48" s="4"/>
      <c r="B48" s="30">
        <f>('Sheet1'!F47+'Sheet1'!G47)/2</f>
        <v>5</v>
      </c>
      <c r="C48" s="30">
        <f>('Sheet1'!H47+'Sheet1'!I47)/2</f>
        <v>6</v>
      </c>
      <c r="D48" s="4"/>
      <c r="E48" s="30">
        <f>('Sheet1'!L47+'Sheet1'!M47)/2</f>
        <v>4</v>
      </c>
      <c r="F48" s="4"/>
      <c r="G48" s="4"/>
      <c r="H48" s="30">
        <f>('Sheet1'!R47+'Sheet1'!S47)/2</f>
        <v>4</v>
      </c>
      <c r="I48" s="30">
        <f>('Sheet1'!T47+'Sheet1'!U47)/2</f>
        <v>5</v>
      </c>
      <c r="J48" s="30">
        <f>('Sheet1'!V47+'Sheet1'!W47)/2</f>
        <v>6</v>
      </c>
      <c r="K48" s="30">
        <f>('Sheet1'!X47+'Sheet1'!Y47)/2</f>
        <v>4</v>
      </c>
      <c r="L48" s="4"/>
      <c r="M48" s="30">
        <f>('Sheet1'!AB47+'Sheet1'!AC47)/2</f>
        <v>5</v>
      </c>
      <c r="N48" s="4"/>
      <c r="O48" s="4"/>
    </row>
    <row r="49" ht="13.65" customHeight="1">
      <c r="A49" s="4"/>
      <c r="B49" s="30">
        <f>('Sheet1'!F48+'Sheet1'!G48)/2</f>
        <v>8.5</v>
      </c>
      <c r="C49" s="30">
        <f>('Sheet1'!H48+'Sheet1'!I48)/2</f>
        <v>9</v>
      </c>
      <c r="D49" s="4"/>
      <c r="E49" s="30">
        <f>('Sheet1'!L48+'Sheet1'!M48)/2</f>
        <v>8</v>
      </c>
      <c r="F49" s="4"/>
      <c r="G49" s="30">
        <f>('Sheet1'!P48+'Sheet1'!Q48)/2</f>
        <v>8</v>
      </c>
      <c r="H49" s="30">
        <f>('Sheet1'!R48+'Sheet1'!S48)/2</f>
        <v>8</v>
      </c>
      <c r="I49" s="30">
        <f>('Sheet1'!T48+'Sheet1'!U48)/2</f>
        <v>6.5</v>
      </c>
      <c r="J49" s="30">
        <f>('Sheet1'!V48+'Sheet1'!W48)/2</f>
        <v>8</v>
      </c>
      <c r="K49" s="30">
        <f>('Sheet1'!X48+'Sheet1'!Y48)/2</f>
        <v>9</v>
      </c>
      <c r="L49" s="4"/>
      <c r="M49" s="30">
        <f>('Sheet1'!AB48+'Sheet1'!AC48)/2</f>
        <v>7.5</v>
      </c>
      <c r="N49" s="4"/>
      <c r="O49" s="4"/>
    </row>
    <row r="50" ht="13.65" customHeight="1">
      <c r="A50" s="4"/>
      <c r="B50" s="30">
        <f>('Sheet1'!F49+'Sheet1'!G49)/2</f>
        <v>6</v>
      </c>
      <c r="C50" s="30">
        <f>('Sheet1'!H49+'Sheet1'!I49)/2</f>
        <v>7</v>
      </c>
      <c r="D50" s="4"/>
      <c r="E50" s="30">
        <f>('Sheet1'!L49+'Sheet1'!M49)/2</f>
        <v>7</v>
      </c>
      <c r="F50" s="4"/>
      <c r="G50" s="30">
        <f>('Sheet1'!P49+'Sheet1'!Q49)/2</f>
        <v>7.5</v>
      </c>
      <c r="H50" s="30">
        <f>('Sheet1'!R49+'Sheet1'!S49)/2</f>
        <v>5</v>
      </c>
      <c r="I50" s="30">
        <f>('Sheet1'!T49+'Sheet1'!U49)/2</f>
        <v>5</v>
      </c>
      <c r="J50" s="4"/>
      <c r="K50" s="30">
        <f>('Sheet1'!X49+'Sheet1'!Y49)/2</f>
        <v>6</v>
      </c>
      <c r="L50" s="4"/>
      <c r="M50" s="30">
        <f>('Sheet1'!AB49+'Sheet1'!AC49)/2</f>
        <v>5.5</v>
      </c>
      <c r="N50" s="4"/>
      <c r="O50" s="4"/>
    </row>
    <row r="51" ht="13.65" customHeight="1">
      <c r="A51" s="4"/>
      <c r="B51" s="30">
        <f>('Sheet1'!F50+'Sheet1'!G50)/2</f>
        <v>6.5</v>
      </c>
      <c r="C51" s="30">
        <f>('Sheet1'!H50+'Sheet1'!I50)/2</f>
        <v>6</v>
      </c>
      <c r="D51" s="4"/>
      <c r="E51" s="30">
        <f>('Sheet1'!L50+'Sheet1'!M50)/2</f>
        <v>5.5</v>
      </c>
      <c r="F51" s="4"/>
      <c r="G51" s="30">
        <f>('Sheet1'!P50+'Sheet1'!Q50)/2</f>
        <v>9</v>
      </c>
      <c r="H51" s="4"/>
      <c r="I51" s="30">
        <f>('Sheet1'!T50+'Sheet1'!U50)/2</f>
        <v>5.5</v>
      </c>
      <c r="J51" s="4"/>
      <c r="K51" s="30">
        <f>('Sheet1'!X50+'Sheet1'!Y50)/2</f>
        <v>5.5</v>
      </c>
      <c r="L51" s="4"/>
      <c r="M51" s="30">
        <f>('Sheet1'!AB50+'Sheet1'!AC50)/2</f>
        <v>7</v>
      </c>
      <c r="N51" s="4"/>
      <c r="O51" s="4"/>
    </row>
    <row r="52" ht="13.65" customHeight="1">
      <c r="A52" s="4"/>
      <c r="B52" s="30">
        <f>('Sheet1'!F51+'Sheet1'!G51)/2</f>
        <v>6</v>
      </c>
      <c r="C52" s="30">
        <f>('Sheet1'!H51+'Sheet1'!I51)/2</f>
        <v>3</v>
      </c>
      <c r="D52" s="4"/>
      <c r="E52" s="30">
        <f>('Sheet1'!L51+'Sheet1'!M51)/2</f>
        <v>7</v>
      </c>
      <c r="F52" s="4"/>
      <c r="G52" s="30">
        <f>('Sheet1'!P51+'Sheet1'!Q51)/2</f>
        <v>5</v>
      </c>
      <c r="H52" s="30">
        <f>('Sheet1'!R51+'Sheet1'!S51)/2</f>
        <v>7</v>
      </c>
      <c r="I52" s="30">
        <f>('Sheet1'!T51+'Sheet1'!U51)/2</f>
        <v>7</v>
      </c>
      <c r="J52" s="30">
        <f>('Sheet1'!V51+'Sheet1'!W51)/2</f>
        <v>3</v>
      </c>
      <c r="K52" s="4"/>
      <c r="L52" s="4"/>
      <c r="M52" s="30">
        <f>('Sheet1'!AB51+'Sheet1'!AC51)/2</f>
        <v>5.5</v>
      </c>
      <c r="N52" s="4"/>
      <c r="O52" s="4"/>
    </row>
    <row r="53" ht="13.65" customHeight="1">
      <c r="A53" s="4"/>
      <c r="B53" s="30">
        <f>('Sheet1'!F52+'Sheet1'!G52)/2</f>
        <v>7.5</v>
      </c>
      <c r="C53" s="30">
        <f>('Sheet1'!H52+'Sheet1'!I52)/2</f>
        <v>7</v>
      </c>
      <c r="D53" s="4"/>
      <c r="E53" s="30">
        <f>('Sheet1'!L52+'Sheet1'!M52)/2</f>
        <v>6</v>
      </c>
      <c r="F53" s="4"/>
      <c r="G53" s="30">
        <f>('Sheet1'!P52+'Sheet1'!Q52)/2</f>
        <v>9</v>
      </c>
      <c r="H53" s="30">
        <f>('Sheet1'!R52+'Sheet1'!S52)/2</f>
        <v>10</v>
      </c>
      <c r="I53" s="30">
        <f>('Sheet1'!T52+'Sheet1'!U52)/2</f>
        <v>6.5</v>
      </c>
      <c r="J53" s="30">
        <f>('Sheet1'!V52+'Sheet1'!W52)/2</f>
        <v>8.5</v>
      </c>
      <c r="K53" s="4"/>
      <c r="L53" s="4"/>
      <c r="M53" s="30">
        <f>('Sheet1'!AB52+'Sheet1'!AC52)/2</f>
        <v>7</v>
      </c>
      <c r="N53" s="30">
        <f>('Sheet1'!AD52+'Sheet1'!AE52)/2</f>
        <v>8</v>
      </c>
      <c r="O53" s="4"/>
    </row>
    <row r="54" ht="13.65" customHeight="1">
      <c r="A54" s="4"/>
      <c r="B54" s="30">
        <f>('Sheet1'!F53+'Sheet1'!G53)/2</f>
        <v>6</v>
      </c>
      <c r="C54" s="30">
        <f>('Sheet1'!H53+'Sheet1'!I53)/2</f>
        <v>5</v>
      </c>
      <c r="D54" s="4"/>
      <c r="E54" s="30">
        <f>('Sheet1'!L53+'Sheet1'!M53)/2</f>
        <v>7</v>
      </c>
      <c r="F54" s="4"/>
      <c r="G54" s="30">
        <f>('Sheet1'!P53+'Sheet1'!Q53)/2</f>
        <v>4</v>
      </c>
      <c r="H54" s="30">
        <f>('Sheet1'!R53+'Sheet1'!S53)/2</f>
        <v>5</v>
      </c>
      <c r="I54" s="30">
        <f>('Sheet1'!T53+'Sheet1'!U53)/2</f>
        <v>5</v>
      </c>
      <c r="J54" s="30">
        <f>('Sheet1'!V53+'Sheet1'!W53)/2</f>
        <v>4</v>
      </c>
      <c r="K54" s="30">
        <f>('Sheet1'!X53+'Sheet1'!Y53)/2</f>
        <v>6</v>
      </c>
      <c r="L54" s="4"/>
      <c r="M54" s="30">
        <f>('Sheet1'!AB53+'Sheet1'!AC53)/2</f>
        <v>6</v>
      </c>
      <c r="N54" s="30">
        <f>('Sheet1'!AD53+'Sheet1'!AE53)/2</f>
        <v>1</v>
      </c>
      <c r="O54" s="4"/>
    </row>
    <row r="55" ht="13.65" customHeight="1">
      <c r="A55" s="4"/>
      <c r="B55" s="4"/>
      <c r="C55" s="30">
        <f>('Sheet1'!H54+'Sheet1'!I54)/2</f>
        <v>2.5</v>
      </c>
      <c r="D55" s="4"/>
      <c r="E55" s="30">
        <f>('Sheet1'!L54+'Sheet1'!M54)/2</f>
        <v>2</v>
      </c>
      <c r="F55" s="4"/>
      <c r="G55" s="30">
        <f>('Sheet1'!P54+'Sheet1'!Q54)/2</f>
        <v>3</v>
      </c>
      <c r="H55" s="4"/>
      <c r="I55" s="30">
        <f>('Sheet1'!T54+'Sheet1'!U54)/2</f>
        <v>3</v>
      </c>
      <c r="J55" s="4"/>
      <c r="K55" s="4"/>
      <c r="L55" s="4"/>
      <c r="M55" s="30">
        <f>('Sheet1'!AB54+'Sheet1'!AC54)/2</f>
        <v>1</v>
      </c>
      <c r="N55" s="30">
        <f>('Sheet1'!AD54+'Sheet1'!AE54)/2</f>
        <v>2</v>
      </c>
      <c r="O55" s="4"/>
    </row>
    <row r="56" ht="13.65" customHeight="1">
      <c r="A56" s="4"/>
      <c r="B56" s="30">
        <f>('Sheet1'!F55+'Sheet1'!G55)/2</f>
        <v>5.5</v>
      </c>
      <c r="C56" s="30">
        <f>('Sheet1'!H55+'Sheet1'!I55)/2</f>
        <v>6</v>
      </c>
      <c r="D56" s="4"/>
      <c r="E56" s="30">
        <f>('Sheet1'!L55+'Sheet1'!M55)/2</f>
        <v>3</v>
      </c>
      <c r="F56" s="4"/>
      <c r="G56" s="30">
        <f>('Sheet1'!P55+'Sheet1'!Q55)/2</f>
        <v>8.5</v>
      </c>
      <c r="H56" s="30">
        <f>('Sheet1'!R55+'Sheet1'!S55)/2</f>
        <v>8</v>
      </c>
      <c r="I56" s="30">
        <f>('Sheet1'!T55+'Sheet1'!U55)/2</f>
        <v>4</v>
      </c>
      <c r="J56" s="30">
        <f>('Sheet1'!V55+'Sheet1'!W55)/2</f>
        <v>3.5</v>
      </c>
      <c r="K56" s="30">
        <f>('Sheet1'!X55+'Sheet1'!Y55)/2</f>
        <v>5.5</v>
      </c>
      <c r="L56" s="4"/>
      <c r="M56" s="30">
        <f>('Sheet1'!AB55+'Sheet1'!AC55)/2</f>
        <v>4</v>
      </c>
      <c r="N56" s="4"/>
      <c r="O56" s="4"/>
    </row>
    <row r="57" ht="13.65" customHeight="1">
      <c r="A57" s="4"/>
      <c r="B57" s="30">
        <f>('Sheet1'!F56+'Sheet1'!G56)/2</f>
        <v>6.5</v>
      </c>
      <c r="C57" s="30">
        <f>('Sheet1'!H56+'Sheet1'!I56)/2</f>
        <v>8</v>
      </c>
      <c r="D57" s="4"/>
      <c r="E57" s="30">
        <f>('Sheet1'!L56+'Sheet1'!M56)/2</f>
        <v>8</v>
      </c>
      <c r="F57" s="4"/>
      <c r="G57" s="4"/>
      <c r="H57" s="4"/>
      <c r="I57" s="30">
        <f>('Sheet1'!T56+'Sheet1'!U56)/2</f>
        <v>8.5</v>
      </c>
      <c r="J57" s="4"/>
      <c r="K57" s="30">
        <f>('Sheet1'!X56+'Sheet1'!Y56)/2</f>
        <v>6.5</v>
      </c>
      <c r="L57" s="4"/>
      <c r="M57" s="30">
        <f>('Sheet1'!AB56+'Sheet1'!AC56)/2</f>
        <v>9</v>
      </c>
      <c r="N57" s="4"/>
      <c r="O57" s="4"/>
    </row>
    <row r="58" ht="13.65" customHeight="1">
      <c r="A58" s="4"/>
      <c r="B58" s="30">
        <f>('Sheet1'!F57+'Sheet1'!G57)/2</f>
        <v>7</v>
      </c>
      <c r="C58" s="30">
        <f>('Sheet1'!H57+'Sheet1'!I57)/2</f>
        <v>5</v>
      </c>
      <c r="D58" s="4"/>
      <c r="E58" s="30">
        <f>('Sheet1'!L57+'Sheet1'!M57)/2</f>
        <v>5.5</v>
      </c>
      <c r="F58" s="4"/>
      <c r="G58" s="30">
        <f>('Sheet1'!P57+'Sheet1'!Q57)/2</f>
        <v>6.5</v>
      </c>
      <c r="H58" s="30">
        <f>('Sheet1'!R57+'Sheet1'!S57)/2</f>
        <v>6</v>
      </c>
      <c r="I58" s="30">
        <f>('Sheet1'!T57+'Sheet1'!U57)/2</f>
        <v>4</v>
      </c>
      <c r="J58" s="30">
        <f>('Sheet1'!V57+'Sheet1'!W57)/2</f>
        <v>7</v>
      </c>
      <c r="K58" s="30">
        <f>('Sheet1'!X57+'Sheet1'!Y57)/2</f>
        <v>7</v>
      </c>
      <c r="L58" s="4"/>
      <c r="M58" s="30">
        <f>('Sheet1'!AB57+'Sheet1'!AC57)/2</f>
        <v>5</v>
      </c>
      <c r="N58" s="4"/>
      <c r="O58" s="4"/>
    </row>
    <row r="59" ht="13.65" customHeight="1">
      <c r="A59" s="4"/>
      <c r="B59" s="30">
        <f>('Sheet1'!F58+'Sheet1'!G58)/2</f>
        <v>8.5</v>
      </c>
      <c r="C59" s="30">
        <f>('Sheet1'!H58+'Sheet1'!I58)/2</f>
        <v>7.5</v>
      </c>
      <c r="D59" s="4"/>
      <c r="E59" s="30">
        <f>('Sheet1'!L58+'Sheet1'!M58)/2</f>
        <v>7.5</v>
      </c>
      <c r="F59" s="4"/>
      <c r="G59" s="30">
        <f>('Sheet1'!P58+'Sheet1'!Q58)/2</f>
        <v>7.5</v>
      </c>
      <c r="H59" s="4"/>
      <c r="I59" s="30">
        <f>('Sheet1'!T58+'Sheet1'!U58)/2</f>
        <v>5.5</v>
      </c>
      <c r="J59" s="30">
        <f>('Sheet1'!V58+'Sheet1'!W58)/2</f>
        <v>9</v>
      </c>
      <c r="K59" s="30">
        <f>('Sheet1'!X58+'Sheet1'!Y58)/2</f>
        <v>10</v>
      </c>
      <c r="L59" s="4"/>
      <c r="M59" s="30">
        <f>('Sheet1'!AB58+'Sheet1'!AC58)/2</f>
        <v>6</v>
      </c>
      <c r="N59" s="30">
        <f>('Sheet1'!AD58+'Sheet1'!AE58)/2</f>
        <v>9</v>
      </c>
      <c r="O59" s="4"/>
    </row>
    <row r="60" ht="13.65" customHeight="1">
      <c r="A60" s="4"/>
      <c r="B60" s="30">
        <f>('Sheet1'!F59+'Sheet1'!G59)/2</f>
        <v>6</v>
      </c>
      <c r="C60" s="30">
        <f>('Sheet1'!H59+'Sheet1'!I59)/2</f>
        <v>5</v>
      </c>
      <c r="D60" s="4"/>
      <c r="E60" s="30">
        <f>('Sheet1'!L59+'Sheet1'!M59)/2</f>
        <v>4</v>
      </c>
      <c r="F60" s="4"/>
      <c r="G60" s="4"/>
      <c r="H60" s="4"/>
      <c r="I60" s="30">
        <f>('Sheet1'!T59+'Sheet1'!U59)/2</f>
        <v>5</v>
      </c>
      <c r="J60" s="30">
        <f>('Sheet1'!V59+'Sheet1'!W59)/2</f>
        <v>3</v>
      </c>
      <c r="K60" s="30">
        <f>('Sheet1'!X59+'Sheet1'!Y59)/2</f>
        <v>6.5</v>
      </c>
      <c r="L60" s="4"/>
      <c r="M60" s="30">
        <f>('Sheet1'!AB59+'Sheet1'!AC59)/2</f>
        <v>4.5</v>
      </c>
      <c r="N60" s="4"/>
      <c r="O60" s="4"/>
    </row>
    <row r="61" ht="13.65" customHeight="1">
      <c r="A61" s="4"/>
      <c r="B61" s="30">
        <f>('Sheet1'!F60+'Sheet1'!G60)/2</f>
        <v>5</v>
      </c>
      <c r="C61" s="30">
        <f>('Sheet1'!H60+'Sheet1'!I60)/2</f>
        <v>6</v>
      </c>
      <c r="D61" s="4"/>
      <c r="E61" s="30">
        <f>('Sheet1'!L60+'Sheet1'!M60)/2</f>
        <v>5</v>
      </c>
      <c r="F61" s="4"/>
      <c r="G61" s="30">
        <f>('Sheet1'!P60+'Sheet1'!Q60)/2</f>
        <v>6</v>
      </c>
      <c r="H61" s="30">
        <f>('Sheet1'!R60+'Sheet1'!S60)/2</f>
        <v>6</v>
      </c>
      <c r="I61" s="30">
        <f>('Sheet1'!T60+'Sheet1'!U60)/2</f>
        <v>4</v>
      </c>
      <c r="J61" s="30">
        <f>('Sheet1'!V60+'Sheet1'!W60)/2</f>
        <v>4.5</v>
      </c>
      <c r="K61" s="30">
        <f>('Sheet1'!X60+'Sheet1'!Y60)/2</f>
        <v>5</v>
      </c>
      <c r="L61" s="4"/>
      <c r="M61" s="30">
        <f>('Sheet1'!AB60+'Sheet1'!AC60)/2</f>
        <v>5</v>
      </c>
      <c r="N61" s="4"/>
      <c r="O61" s="4"/>
    </row>
    <row r="62" ht="13.65" customHeight="1">
      <c r="A62" s="4"/>
      <c r="B62" s="30">
        <f>('Sheet1'!F61+'Sheet1'!G61)/2</f>
        <v>4.5</v>
      </c>
      <c r="C62" s="30">
        <f>('Sheet1'!H61+'Sheet1'!I61)/2</f>
        <v>7</v>
      </c>
      <c r="D62" s="4"/>
      <c r="E62" s="30">
        <f>('Sheet1'!L61+'Sheet1'!M61)/2</f>
        <v>7</v>
      </c>
      <c r="F62" s="4"/>
      <c r="G62" s="30">
        <f>('Sheet1'!P61+'Sheet1'!Q61)/2</f>
        <v>8</v>
      </c>
      <c r="H62" s="30">
        <f>('Sheet1'!R61+'Sheet1'!S61)/2</f>
        <v>4</v>
      </c>
      <c r="I62" s="30">
        <f>('Sheet1'!T61+'Sheet1'!U61)/2</f>
        <v>8.5</v>
      </c>
      <c r="J62" s="30">
        <f>('Sheet1'!V61+'Sheet1'!W61)/2</f>
        <v>6.5</v>
      </c>
      <c r="K62" s="30">
        <f>('Sheet1'!X61+'Sheet1'!Y61)/2</f>
        <v>6.5</v>
      </c>
      <c r="L62" s="4"/>
      <c r="M62" s="30">
        <f>('Sheet1'!AB61+'Sheet1'!AC61)/2</f>
        <v>7</v>
      </c>
      <c r="N62" s="4"/>
      <c r="O62" s="4"/>
    </row>
    <row r="63" ht="13.65" customHeight="1">
      <c r="A63" s="4"/>
      <c r="B63" s="30">
        <f>('Sheet1'!F62+'Sheet1'!G62)/2</f>
        <v>6</v>
      </c>
      <c r="C63" s="30">
        <f>('Sheet1'!H62+'Sheet1'!I62)/2</f>
        <v>5</v>
      </c>
      <c r="D63" s="4"/>
      <c r="E63" s="30">
        <f>('Sheet1'!L62+'Sheet1'!M62)/2</f>
        <v>5</v>
      </c>
      <c r="F63" s="4"/>
      <c r="G63" s="30">
        <f>('Sheet1'!P62+'Sheet1'!Q62)/2</f>
        <v>5</v>
      </c>
      <c r="H63" s="30">
        <f>('Sheet1'!R62+'Sheet1'!S62)/2</f>
        <v>6</v>
      </c>
      <c r="I63" s="30">
        <f>('Sheet1'!T62+'Sheet1'!U62)/2</f>
        <v>5</v>
      </c>
      <c r="J63" s="30">
        <f>('Sheet1'!V62+'Sheet1'!W62)/2</f>
        <v>5.5</v>
      </c>
      <c r="K63" s="4"/>
      <c r="L63" s="4"/>
      <c r="M63" s="30">
        <f>('Sheet1'!AB62+'Sheet1'!AC62)/2</f>
        <v>5</v>
      </c>
      <c r="N63" s="4"/>
      <c r="O63" s="4"/>
    </row>
    <row r="64" ht="13.65" customHeight="1">
      <c r="A64" s="4"/>
      <c r="B64" s="30">
        <f>('Sheet1'!F63+'Sheet1'!G63)/2</f>
        <v>6.5</v>
      </c>
      <c r="C64" s="30">
        <f>('Sheet1'!H63+'Sheet1'!I63)/2</f>
        <v>7</v>
      </c>
      <c r="D64" s="4"/>
      <c r="E64" s="30">
        <f>('Sheet1'!L63+'Sheet1'!M63)/2</f>
        <v>6.5</v>
      </c>
      <c r="F64" s="4"/>
      <c r="G64" s="30">
        <f>('Sheet1'!P63+'Sheet1'!Q63)/2</f>
        <v>6.5</v>
      </c>
      <c r="H64" s="30">
        <f>('Sheet1'!R63+'Sheet1'!S63)/2</f>
        <v>6.5</v>
      </c>
      <c r="I64" s="30">
        <f>('Sheet1'!T63+'Sheet1'!U63)/2</f>
        <v>8.5</v>
      </c>
      <c r="J64" s="4"/>
      <c r="K64" s="30">
        <f>('Sheet1'!X63+'Sheet1'!Y63)/2</f>
        <v>7</v>
      </c>
      <c r="L64" s="4"/>
      <c r="M64" s="30">
        <f>('Sheet1'!AB63+'Sheet1'!AC63)/2</f>
        <v>7.5</v>
      </c>
      <c r="N64" s="30">
        <f>('Sheet1'!AD63+'Sheet1'!AE63)/2</f>
        <v>6</v>
      </c>
      <c r="O64" s="4"/>
    </row>
    <row r="65" ht="13.65" customHeight="1">
      <c r="A65" s="4"/>
      <c r="B65" s="30">
        <f>('Sheet1'!F64+'Sheet1'!G64)/2</f>
        <v>5.5</v>
      </c>
      <c r="C65" s="30">
        <f>('Sheet1'!H64+'Sheet1'!I64)/2</f>
        <v>5</v>
      </c>
      <c r="D65" s="4"/>
      <c r="E65" s="30">
        <f>('Sheet1'!L64+'Sheet1'!M64)/2</f>
        <v>6</v>
      </c>
      <c r="F65" s="4"/>
      <c r="G65" s="30">
        <f>('Sheet1'!P64+'Sheet1'!Q64)/2</f>
        <v>8</v>
      </c>
      <c r="H65" s="30">
        <f>('Sheet1'!R64+'Sheet1'!S64)/2</f>
        <v>8</v>
      </c>
      <c r="I65" s="30">
        <f>('Sheet1'!T64+'Sheet1'!U64)/2</f>
        <v>6</v>
      </c>
      <c r="J65" s="4"/>
      <c r="K65" s="4"/>
      <c r="L65" s="4"/>
      <c r="M65" s="30">
        <f>('Sheet1'!AB64+'Sheet1'!AC64)/2</f>
        <v>6</v>
      </c>
      <c r="N65" s="4"/>
      <c r="O65" s="4"/>
    </row>
    <row r="66" ht="13.65" customHeight="1">
      <c r="A66" s="4"/>
      <c r="B66" s="30">
        <f>('Sheet1'!F65+'Sheet1'!G65)/2</f>
        <v>6.5</v>
      </c>
      <c r="C66" s="30">
        <f>('Sheet1'!H65+'Sheet1'!I65)/2</f>
        <v>6</v>
      </c>
      <c r="D66" s="4"/>
      <c r="E66" s="30">
        <f>('Sheet1'!L65+'Sheet1'!M65)/2</f>
        <v>6.5</v>
      </c>
      <c r="F66" s="4"/>
      <c r="G66" s="30">
        <f>('Sheet1'!P65+'Sheet1'!Q65)/2</f>
        <v>8</v>
      </c>
      <c r="H66" s="4"/>
      <c r="I66" s="30">
        <f>('Sheet1'!T65+'Sheet1'!U65)/2</f>
        <v>8</v>
      </c>
      <c r="J66" s="30">
        <f>('Sheet1'!V65+'Sheet1'!W65)/2</f>
        <v>8</v>
      </c>
      <c r="K66" s="4"/>
      <c r="L66" s="4"/>
      <c r="M66" s="30">
        <f>('Sheet1'!AB65+'Sheet1'!AC65)/2</f>
        <v>7</v>
      </c>
      <c r="N66" s="4"/>
      <c r="O66" s="4"/>
    </row>
    <row r="67" ht="13.65" customHeight="1">
      <c r="A67" s="4"/>
      <c r="B67" s="30">
        <f>('Sheet1'!F66+'Sheet1'!G66)/2</f>
        <v>8</v>
      </c>
      <c r="C67" s="30">
        <f>('Sheet1'!H66+'Sheet1'!I66)/2</f>
        <v>2</v>
      </c>
      <c r="D67" s="4"/>
      <c r="E67" s="30">
        <f>('Sheet1'!L66+'Sheet1'!M66)/2</f>
        <v>8.5</v>
      </c>
      <c r="F67" s="4"/>
      <c r="G67" s="30">
        <f>('Sheet1'!P66+'Sheet1'!Q66)/2</f>
        <v>7</v>
      </c>
      <c r="H67" s="30">
        <f>('Sheet1'!R66+'Sheet1'!S66)/2</f>
        <v>7</v>
      </c>
      <c r="I67" s="30">
        <f>('Sheet1'!T66+'Sheet1'!U66)/2</f>
        <v>4</v>
      </c>
      <c r="J67" s="30">
        <f>('Sheet1'!V66+'Sheet1'!W66)/2</f>
        <v>6</v>
      </c>
      <c r="K67" s="30">
        <f>('Sheet1'!X66+'Sheet1'!Y66)/2</f>
        <v>7</v>
      </c>
      <c r="L67" s="4"/>
      <c r="M67" s="30">
        <f>('Sheet1'!AB66+'Sheet1'!AC66)/2</f>
        <v>6.5</v>
      </c>
      <c r="N67" s="4"/>
      <c r="O67" s="4"/>
    </row>
    <row r="68" ht="13.65" customHeight="1">
      <c r="A68" s="4"/>
      <c r="B68" s="30">
        <f>('Sheet1'!F67+'Sheet1'!G67)/2</f>
        <v>8</v>
      </c>
      <c r="C68" s="30">
        <f>('Sheet1'!H67+'Sheet1'!I67)/2</f>
        <v>9</v>
      </c>
      <c r="D68" s="4"/>
      <c r="E68" s="30">
        <f>('Sheet1'!L67+'Sheet1'!M67)/2</f>
        <v>8</v>
      </c>
      <c r="F68" s="4"/>
      <c r="G68" s="4"/>
      <c r="H68" s="4"/>
      <c r="I68" s="30">
        <f>('Sheet1'!T67+'Sheet1'!U67)/2</f>
        <v>7.5</v>
      </c>
      <c r="J68" s="30">
        <f>('Sheet1'!V67+'Sheet1'!W67)/2</f>
        <v>7.5</v>
      </c>
      <c r="K68" s="30">
        <f>('Sheet1'!X67+'Sheet1'!Y67)/2</f>
        <v>7.5</v>
      </c>
      <c r="L68" s="4"/>
      <c r="M68" s="4"/>
      <c r="N68" s="4"/>
      <c r="O68" s="4"/>
    </row>
    <row r="69" ht="13.65" customHeight="1">
      <c r="A69" s="4"/>
      <c r="B69" s="30">
        <f>('Sheet1'!F68+'Sheet1'!G68)/2</f>
        <v>6</v>
      </c>
      <c r="C69" s="30">
        <f>('Sheet1'!H68+'Sheet1'!I68)/2</f>
        <v>8</v>
      </c>
      <c r="D69" s="4"/>
      <c r="E69" s="30">
        <f>('Sheet1'!L68+'Sheet1'!M68)/2</f>
        <v>4</v>
      </c>
      <c r="F69" s="4"/>
      <c r="G69" s="30">
        <f>('Sheet1'!P68+'Sheet1'!Q68)/2</f>
        <v>7</v>
      </c>
      <c r="H69" s="30">
        <f>('Sheet1'!R68+'Sheet1'!S68)/2</f>
        <v>7</v>
      </c>
      <c r="I69" s="30">
        <f>('Sheet1'!T68+'Sheet1'!U68)/2</f>
        <v>6</v>
      </c>
      <c r="J69" s="4"/>
      <c r="K69" s="30">
        <f>('Sheet1'!X68+'Sheet1'!Y68)/2</f>
        <v>6</v>
      </c>
      <c r="L69" s="4"/>
      <c r="M69" s="30">
        <f>('Sheet1'!AB68+'Sheet1'!AC68)/2</f>
        <v>5.5</v>
      </c>
      <c r="N69" s="4"/>
      <c r="O69" s="4"/>
    </row>
    <row r="70" ht="13.65" customHeight="1">
      <c r="A70" s="4"/>
      <c r="B70" s="30">
        <f>('Sheet1'!F69+'Sheet1'!G69)/2</f>
        <v>6</v>
      </c>
      <c r="C70" s="4"/>
      <c r="D70" s="4"/>
      <c r="E70" s="4"/>
      <c r="F70" s="4"/>
      <c r="G70" s="30">
        <f>('Sheet1'!P69+'Sheet1'!Q69)/2</f>
        <v>8</v>
      </c>
      <c r="H70" s="30">
        <f>('Sheet1'!R69+'Sheet1'!S69)/2</f>
        <v>8</v>
      </c>
      <c r="I70" s="30">
        <f>('Sheet1'!T69+'Sheet1'!U69)/2</f>
        <v>6</v>
      </c>
      <c r="J70" s="30">
        <f>('Sheet1'!V69+'Sheet1'!W69)/2</f>
        <v>6</v>
      </c>
      <c r="K70" s="4"/>
      <c r="L70" s="4"/>
      <c r="M70" s="30">
        <f>('Sheet1'!AB69+'Sheet1'!AC69)/2</f>
        <v>6</v>
      </c>
      <c r="N70" s="4"/>
      <c r="O70" s="4"/>
    </row>
    <row r="71" ht="13.65" customHeight="1">
      <c r="A71" s="4"/>
      <c r="B71" s="30">
        <f>('Sheet1'!F70+'Sheet1'!G70)/2</f>
        <v>8.5</v>
      </c>
      <c r="C71" s="4"/>
      <c r="D71" s="4"/>
      <c r="E71" s="30">
        <f>('Sheet1'!L70+'Sheet1'!M70)/2</f>
        <v>8.5</v>
      </c>
      <c r="F71" s="4"/>
      <c r="G71" s="30">
        <f>('Sheet1'!P70+'Sheet1'!Q70)/2</f>
        <v>6.5</v>
      </c>
      <c r="H71" s="30">
        <f>('Sheet1'!R70+'Sheet1'!S70)/2</f>
        <v>8.5</v>
      </c>
      <c r="I71" s="30">
        <f>('Sheet1'!T70+'Sheet1'!U70)/2</f>
        <v>8.5</v>
      </c>
      <c r="J71" s="30">
        <f>('Sheet1'!V70+'Sheet1'!W70)/2</f>
        <v>8</v>
      </c>
      <c r="K71" s="4"/>
      <c r="L71" s="4"/>
      <c r="M71" s="30">
        <f>('Sheet1'!AB70+'Sheet1'!AC70)/2</f>
        <v>9</v>
      </c>
      <c r="N71" s="4"/>
      <c r="O71" s="4"/>
    </row>
    <row r="72" ht="13.65" customHeight="1">
      <c r="A72" s="4"/>
      <c r="B72" s="30">
        <f>('Sheet1'!F71+'Sheet1'!G71)/2</f>
        <v>6</v>
      </c>
      <c r="C72" s="30">
        <f>('Sheet1'!H71+'Sheet1'!I71)/2</f>
        <v>5.5</v>
      </c>
      <c r="D72" s="4"/>
      <c r="E72" s="30">
        <f>('Sheet1'!L71+'Sheet1'!M71)/2</f>
        <v>6</v>
      </c>
      <c r="F72" s="4"/>
      <c r="G72" s="4"/>
      <c r="H72" s="4"/>
      <c r="I72" s="30">
        <f>('Sheet1'!T71+'Sheet1'!U71)/2</f>
        <v>4</v>
      </c>
      <c r="J72" s="4"/>
      <c r="K72" s="4"/>
      <c r="L72" s="4"/>
      <c r="M72" s="4"/>
      <c r="N72" s="4"/>
      <c r="O72" s="4"/>
    </row>
    <row r="73" ht="13.65" customHeight="1">
      <c r="A73" s="4"/>
      <c r="B73" s="30">
        <f>('Sheet1'!F72+'Sheet1'!G72)/2</f>
        <v>7.5</v>
      </c>
      <c r="C73" s="30">
        <f>('Sheet1'!H72+'Sheet1'!I72)/2</f>
        <v>7</v>
      </c>
      <c r="D73" s="4"/>
      <c r="E73" s="30">
        <f>('Sheet1'!L72+'Sheet1'!M72)/2</f>
        <v>7</v>
      </c>
      <c r="F73" s="4"/>
      <c r="G73" s="4"/>
      <c r="H73" s="30">
        <f>('Sheet1'!R72+'Sheet1'!S72)/2</f>
        <v>5.5</v>
      </c>
      <c r="I73" s="30">
        <f>('Sheet1'!T72+'Sheet1'!U72)/2</f>
        <v>5</v>
      </c>
      <c r="J73" s="30">
        <f>('Sheet1'!V72+'Sheet1'!W72)/2</f>
        <v>9</v>
      </c>
      <c r="K73" s="30">
        <f>('Sheet1'!X72+'Sheet1'!Y72)/2</f>
        <v>6</v>
      </c>
      <c r="L73" s="4"/>
      <c r="M73" s="30">
        <f>('Sheet1'!AB72+'Sheet1'!AC72)/2</f>
        <v>10</v>
      </c>
      <c r="N73" s="4"/>
      <c r="O73" s="4"/>
    </row>
    <row r="74" ht="13.65" customHeight="1">
      <c r="A74" s="4"/>
      <c r="B74" s="30">
        <f>('Sheet1'!F73+'Sheet1'!G73)/2</f>
        <v>6</v>
      </c>
      <c r="C74" s="30">
        <f>('Sheet1'!H73+'Sheet1'!I73)/2</f>
        <v>4</v>
      </c>
      <c r="D74" s="4"/>
      <c r="E74" s="30">
        <f>('Sheet1'!L73+'Sheet1'!M73)/2</f>
        <v>6</v>
      </c>
      <c r="F74" s="4"/>
      <c r="G74" s="30">
        <f>('Sheet1'!P73+'Sheet1'!Q73)/2</f>
        <v>6</v>
      </c>
      <c r="H74" s="30">
        <f>('Sheet1'!R73+'Sheet1'!S73)/2</f>
        <v>6</v>
      </c>
      <c r="I74" s="30">
        <f>('Sheet1'!T73+'Sheet1'!U73)/2</f>
        <v>4.5</v>
      </c>
      <c r="J74" s="4"/>
      <c r="K74" s="4"/>
      <c r="L74" s="4"/>
      <c r="M74" s="30">
        <f>('Sheet1'!AB73+'Sheet1'!AC73)/2</f>
        <v>3.5</v>
      </c>
      <c r="N74" s="4"/>
      <c r="O74" s="4"/>
    </row>
    <row r="75" ht="13.65" customHeight="1">
      <c r="A75" s="4"/>
      <c r="B75" s="30">
        <f>('Sheet1'!F74+'Sheet1'!G74)/2</f>
        <v>7</v>
      </c>
      <c r="C75" s="30">
        <f>('Sheet1'!H74+'Sheet1'!I74)/2</f>
        <v>7.5</v>
      </c>
      <c r="D75" s="4"/>
      <c r="E75" s="30">
        <f>('Sheet1'!L74+'Sheet1'!M74)/2</f>
        <v>7.5</v>
      </c>
      <c r="F75" s="4"/>
      <c r="G75" s="30">
        <f>('Sheet1'!P74+'Sheet1'!Q74)/2</f>
        <v>8</v>
      </c>
      <c r="H75" s="4"/>
      <c r="I75" s="30">
        <f>('Sheet1'!T74+'Sheet1'!U74)/2</f>
        <v>6.5</v>
      </c>
      <c r="J75" s="4"/>
      <c r="K75" s="4"/>
      <c r="L75" s="4"/>
      <c r="M75" s="30">
        <f>('Sheet1'!AB74+'Sheet1'!AC74)/2</f>
        <v>8</v>
      </c>
      <c r="N75" s="4"/>
      <c r="O75" s="4"/>
    </row>
    <row r="76" ht="13.65" customHeight="1">
      <c r="A76" s="4"/>
      <c r="B76" s="30">
        <f>('Sheet1'!F75+'Sheet1'!G75)/2</f>
        <v>6</v>
      </c>
      <c r="C76" s="30">
        <f>('Sheet1'!H75+'Sheet1'!I75)/2</f>
        <v>6</v>
      </c>
      <c r="D76" s="4"/>
      <c r="E76" s="4"/>
      <c r="F76" s="4"/>
      <c r="G76" s="30">
        <f>('Sheet1'!P75+'Sheet1'!Q75)/2</f>
        <v>7</v>
      </c>
      <c r="H76" s="4"/>
      <c r="I76" s="30">
        <f>('Sheet1'!T75+'Sheet1'!U75)/2</f>
        <v>5.5</v>
      </c>
      <c r="J76" s="4"/>
      <c r="K76" s="4"/>
      <c r="L76" s="4"/>
      <c r="M76" s="30">
        <f>('Sheet1'!AB75+'Sheet1'!AC75)/2</f>
        <v>5</v>
      </c>
      <c r="N76" s="4"/>
      <c r="O76" s="4"/>
    </row>
    <row r="77" ht="13.65" customHeight="1">
      <c r="A77" s="4"/>
      <c r="B77" s="30">
        <f>('Sheet1'!F76+'Sheet1'!G76)/2</f>
        <v>5.5</v>
      </c>
      <c r="C77" s="30">
        <f>('Sheet1'!H76+'Sheet1'!I76)/2</f>
        <v>9</v>
      </c>
      <c r="D77" s="4"/>
      <c r="E77" s="4"/>
      <c r="F77" s="4"/>
      <c r="G77" s="30">
        <f>('Sheet1'!P76+'Sheet1'!Q76)/2</f>
        <v>6.5</v>
      </c>
      <c r="H77" s="4"/>
      <c r="I77" s="30">
        <f>('Sheet1'!T76+'Sheet1'!U76)/2</f>
        <v>8</v>
      </c>
      <c r="J77" s="4"/>
      <c r="K77" s="30">
        <f>('Sheet1'!X76+'Sheet1'!Y76)/2</f>
        <v>6.5</v>
      </c>
      <c r="L77" s="4"/>
      <c r="M77" s="4"/>
      <c r="N77" s="4"/>
      <c r="O77" s="4"/>
    </row>
    <row r="78" ht="13.65" customHeight="1">
      <c r="A78" s="4"/>
      <c r="B78" s="30">
        <f>('Sheet1'!F77+'Sheet1'!G77)/2</f>
        <v>5</v>
      </c>
      <c r="C78" s="30">
        <f>('Sheet1'!H77+'Sheet1'!I77)/2</f>
        <v>7</v>
      </c>
      <c r="D78" s="4"/>
      <c r="E78" s="30">
        <f>('Sheet1'!L77+'Sheet1'!M77)/2</f>
        <v>3</v>
      </c>
      <c r="F78" s="4"/>
      <c r="G78" s="30">
        <f>('Sheet1'!P77+'Sheet1'!Q77)/2</f>
        <v>4</v>
      </c>
      <c r="H78" s="30">
        <f>('Sheet1'!R77+'Sheet1'!S77)/2</f>
        <v>7</v>
      </c>
      <c r="I78" s="30">
        <f>('Sheet1'!T77+'Sheet1'!U77)/2</f>
        <v>2.5</v>
      </c>
      <c r="J78" s="4"/>
      <c r="K78" s="30">
        <f>('Sheet1'!X77+'Sheet1'!Y77)/2</f>
        <v>3.5</v>
      </c>
      <c r="L78" s="4"/>
      <c r="M78" s="30">
        <f>('Sheet1'!AB77+'Sheet1'!AC77)/2</f>
        <v>4</v>
      </c>
      <c r="N78" s="4"/>
      <c r="O78" s="4"/>
    </row>
    <row r="79" ht="13.65" customHeight="1">
      <c r="A79" s="4"/>
      <c r="B79" s="30">
        <f>('Sheet1'!F78+'Sheet1'!G78)/2</f>
        <v>6</v>
      </c>
      <c r="C79" s="4"/>
      <c r="D79" s="30">
        <f>('Sheet1'!J78+'Sheet1'!K78)/2</f>
        <v>7</v>
      </c>
      <c r="E79" s="30">
        <f>('Sheet1'!L78+'Sheet1'!M78)/2</f>
        <v>7</v>
      </c>
      <c r="F79" s="4"/>
      <c r="G79" s="30">
        <f>('Sheet1'!P78+'Sheet1'!Q78)/2</f>
        <v>9</v>
      </c>
      <c r="H79" s="4"/>
      <c r="I79" s="30">
        <f>('Sheet1'!T78+'Sheet1'!U78)/2</f>
        <v>7</v>
      </c>
      <c r="J79" s="4"/>
      <c r="K79" s="4"/>
      <c r="L79" s="4"/>
      <c r="M79" s="30">
        <f>('Sheet1'!AB78+'Sheet1'!AC78)/2</f>
        <v>6</v>
      </c>
      <c r="N79" s="4"/>
      <c r="O79" s="4"/>
    </row>
    <row r="80" ht="13.65" customHeight="1">
      <c r="A80" s="4"/>
      <c r="B80" s="30">
        <f>('Sheet1'!F79+'Sheet1'!G79)/2</f>
        <v>7</v>
      </c>
      <c r="C80" s="30">
        <f>('Sheet1'!H79+'Sheet1'!I79)/2</f>
        <v>6.5</v>
      </c>
      <c r="D80" s="30">
        <f>('Sheet1'!J79+'Sheet1'!K79)/2</f>
        <v>6.5</v>
      </c>
      <c r="E80" s="30">
        <f>('Sheet1'!L79+'Sheet1'!M79)/2</f>
        <v>8</v>
      </c>
      <c r="F80" s="4"/>
      <c r="G80" s="30">
        <f>('Sheet1'!P79+'Sheet1'!Q79)/2</f>
        <v>7</v>
      </c>
      <c r="H80" s="30">
        <f>('Sheet1'!R79+'Sheet1'!S79)/2</f>
        <v>6</v>
      </c>
      <c r="I80" s="30">
        <f>('Sheet1'!T79+'Sheet1'!U79)/2</f>
        <v>7.5</v>
      </c>
      <c r="J80" s="4"/>
      <c r="K80" s="30">
        <f>('Sheet1'!X79+'Sheet1'!Y79)/2</f>
        <v>7.5</v>
      </c>
      <c r="L80" s="4"/>
      <c r="M80" s="30">
        <f>('Sheet1'!AB79+'Sheet1'!AC79)/2</f>
        <v>8.5</v>
      </c>
      <c r="N80" s="4"/>
      <c r="O80" s="4"/>
    </row>
    <row r="81" ht="13.65" customHeight="1">
      <c r="A81" s="4"/>
      <c r="B81" s="30">
        <f>('Sheet1'!F80+'Sheet1'!G80)/2</f>
        <v>6</v>
      </c>
      <c r="C81" s="30">
        <f>('Sheet1'!H80+'Sheet1'!I80)/2</f>
        <v>7</v>
      </c>
      <c r="D81" s="30">
        <f>('Sheet1'!J80+'Sheet1'!K80)/2</f>
        <v>8</v>
      </c>
      <c r="E81" s="30">
        <f>('Sheet1'!L80+'Sheet1'!M80)/2</f>
        <v>6</v>
      </c>
      <c r="F81" s="4"/>
      <c r="G81" s="30">
        <f>('Sheet1'!P80+'Sheet1'!Q80)/2</f>
        <v>4</v>
      </c>
      <c r="H81" s="30">
        <f>('Sheet1'!R80+'Sheet1'!S80)/2</f>
        <v>3</v>
      </c>
      <c r="I81" s="30">
        <f>('Sheet1'!T80+'Sheet1'!U80)/2</f>
        <v>5</v>
      </c>
      <c r="J81" s="4"/>
      <c r="K81" s="30">
        <f>('Sheet1'!X80+'Sheet1'!Y80)/2</f>
        <v>6</v>
      </c>
      <c r="L81" s="30">
        <f>('Sheet1'!Z80+'Sheet1'!AA80)/2</f>
        <v>6</v>
      </c>
      <c r="M81" s="30">
        <f>('Sheet1'!AB80+'Sheet1'!AC80)/2</f>
        <v>5.5</v>
      </c>
      <c r="N81" s="4"/>
      <c r="O81" s="4"/>
    </row>
    <row r="82" ht="13.65" customHeight="1">
      <c r="A82" s="4"/>
      <c r="B82" s="30">
        <f>('Sheet1'!F81+'Sheet1'!G81)/2</f>
        <v>6.5</v>
      </c>
      <c r="C82" s="30">
        <f>('Sheet1'!H81+'Sheet1'!I81)/2</f>
        <v>6</v>
      </c>
      <c r="D82" s="30">
        <f>('Sheet1'!J81+'Sheet1'!K81)/2</f>
        <v>6</v>
      </c>
      <c r="E82" s="30">
        <f>('Sheet1'!L81+'Sheet1'!M81)/2</f>
        <v>5</v>
      </c>
      <c r="F82" s="4"/>
      <c r="G82" s="4"/>
      <c r="H82" s="30">
        <f>('Sheet1'!R81+'Sheet1'!S81)/2</f>
        <v>7.5</v>
      </c>
      <c r="I82" s="30">
        <f>('Sheet1'!T81+'Sheet1'!U81)/2</f>
        <v>5.5</v>
      </c>
      <c r="J82" s="4"/>
      <c r="K82" s="4"/>
      <c r="L82" s="30">
        <f>('Sheet1'!Z81+'Sheet1'!AA81)/2</f>
        <v>8</v>
      </c>
      <c r="M82" s="30">
        <f>('Sheet1'!AB81+'Sheet1'!AC81)/2</f>
        <v>6</v>
      </c>
      <c r="N82" s="4"/>
      <c r="O82" s="4"/>
    </row>
    <row r="83" ht="13.65" customHeight="1">
      <c r="A83" s="4"/>
      <c r="B83" s="30">
        <f>('Sheet1'!F82+'Sheet1'!G82)/2</f>
        <v>7</v>
      </c>
      <c r="C83" s="30">
        <f>('Sheet1'!H82+'Sheet1'!I82)/2</f>
        <v>7</v>
      </c>
      <c r="D83" s="4"/>
      <c r="E83" s="4"/>
      <c r="F83" s="4"/>
      <c r="G83" s="30">
        <f>('Sheet1'!P82+'Sheet1'!Q82)/2</f>
        <v>7.5</v>
      </c>
      <c r="H83" s="30">
        <f>('Sheet1'!R82+'Sheet1'!S82)/2</f>
        <v>8</v>
      </c>
      <c r="I83" s="30">
        <f>('Sheet1'!T82+'Sheet1'!U82)/2</f>
        <v>6</v>
      </c>
      <c r="J83" s="4"/>
      <c r="K83" s="4"/>
      <c r="L83" s="30">
        <f>('Sheet1'!Z82+'Sheet1'!AA82)/2</f>
        <v>5.5</v>
      </c>
      <c r="M83" s="30">
        <f>('Sheet1'!AB82+'Sheet1'!AC82)/2</f>
        <v>8</v>
      </c>
      <c r="N83" s="4"/>
      <c r="O83" s="4"/>
    </row>
    <row r="84" ht="13.65" customHeight="1">
      <c r="A84" s="4"/>
      <c r="B84" s="30">
        <f>('Sheet1'!F83+'Sheet1'!G83)/2</f>
        <v>7.5</v>
      </c>
      <c r="C84" s="30">
        <f>('Sheet1'!H83+'Sheet1'!I83)/2</f>
        <v>9</v>
      </c>
      <c r="D84" s="4"/>
      <c r="E84" s="30">
        <f>('Sheet1'!L83+'Sheet1'!M83)/2</f>
        <v>5.5</v>
      </c>
      <c r="F84" s="4"/>
      <c r="G84" s="4"/>
      <c r="H84" s="30">
        <f>('Sheet1'!R83+'Sheet1'!S83)/2</f>
        <v>3</v>
      </c>
      <c r="I84" s="30">
        <f>('Sheet1'!T83+'Sheet1'!U83)/2</f>
        <v>8.5</v>
      </c>
      <c r="J84" s="4"/>
      <c r="K84" s="4"/>
      <c r="L84" s="30">
        <f>('Sheet1'!Z83+'Sheet1'!AA83)/2</f>
        <v>4.5</v>
      </c>
      <c r="M84" s="30">
        <f>('Sheet1'!AB83+'Sheet1'!AC83)/2</f>
        <v>6.5</v>
      </c>
      <c r="N84" s="4"/>
      <c r="O84" s="4"/>
    </row>
    <row r="85" ht="13.65" customHeight="1">
      <c r="A85" s="4"/>
      <c r="B85" s="30">
        <f>('Sheet1'!F84+'Sheet1'!G84)/2</f>
        <v>8</v>
      </c>
      <c r="C85" s="30">
        <f>('Sheet1'!H84+'Sheet1'!I84)/2</f>
        <v>7</v>
      </c>
      <c r="D85" s="4"/>
      <c r="E85" s="30">
        <f>('Sheet1'!L84+'Sheet1'!M84)/2</f>
        <v>7.5</v>
      </c>
      <c r="F85" s="4"/>
      <c r="G85" s="30">
        <f>('Sheet1'!P84+'Sheet1'!Q84)/2</f>
        <v>8</v>
      </c>
      <c r="H85" s="30">
        <f>('Sheet1'!R84+'Sheet1'!S84)/2</f>
        <v>10</v>
      </c>
      <c r="I85" s="30">
        <f>('Sheet1'!T84+'Sheet1'!U84)/2</f>
        <v>6.5</v>
      </c>
      <c r="J85" s="4"/>
      <c r="K85" s="30">
        <f>('Sheet1'!X84+'Sheet1'!Y84)/2</f>
        <v>8.5</v>
      </c>
      <c r="L85" s="30">
        <f>('Sheet1'!Z84+'Sheet1'!AA84)/2</f>
        <v>8.5</v>
      </c>
      <c r="M85" s="30">
        <f>('Sheet1'!AB84+'Sheet1'!AC84)/2</f>
        <v>8</v>
      </c>
      <c r="N85" s="4"/>
      <c r="O85" s="4"/>
    </row>
    <row r="86" ht="13.65" customHeight="1">
      <c r="A86" s="4"/>
      <c r="B86" s="30">
        <f>('Sheet1'!F85+'Sheet1'!G85)/2</f>
        <v>7</v>
      </c>
      <c r="C86" s="30">
        <f>('Sheet1'!H85+'Sheet1'!I85)/2</f>
        <v>5</v>
      </c>
      <c r="D86" s="30">
        <f>('Sheet1'!J85+'Sheet1'!K85)/2</f>
        <v>9</v>
      </c>
      <c r="E86" s="30">
        <f>('Sheet1'!L85+'Sheet1'!M85)/2</f>
        <v>5</v>
      </c>
      <c r="F86" s="4"/>
      <c r="G86" s="30">
        <f>('Sheet1'!P85+'Sheet1'!Q85)/2</f>
        <v>8</v>
      </c>
      <c r="H86" s="30">
        <f>('Sheet1'!R85+'Sheet1'!S85)/2</f>
        <v>6.5</v>
      </c>
      <c r="I86" s="30">
        <f>('Sheet1'!T85+'Sheet1'!U85)/2</f>
        <v>5.5</v>
      </c>
      <c r="J86" s="4"/>
      <c r="K86" s="30">
        <f>('Sheet1'!X85+'Sheet1'!Y85)/2</f>
        <v>8</v>
      </c>
      <c r="L86" s="30">
        <f>('Sheet1'!Z85+'Sheet1'!AA85)/2</f>
        <v>7</v>
      </c>
      <c r="M86" s="30">
        <f>('Sheet1'!AB85+'Sheet1'!AC85)/2</f>
        <v>6</v>
      </c>
      <c r="N86" s="4"/>
      <c r="O86" s="4"/>
    </row>
    <row r="87" ht="13.65" customHeight="1">
      <c r="A87" s="4"/>
      <c r="B87" s="30">
        <f>('Sheet1'!F86+'Sheet1'!G86)/2</f>
        <v>8</v>
      </c>
      <c r="C87" s="30">
        <f>('Sheet1'!H86+'Sheet1'!I86)/2</f>
        <v>9</v>
      </c>
      <c r="D87" s="4"/>
      <c r="E87" s="30">
        <f>('Sheet1'!L86+'Sheet1'!M86)/2</f>
        <v>9</v>
      </c>
      <c r="F87" s="4"/>
      <c r="G87" s="30">
        <f>('Sheet1'!P86+'Sheet1'!Q86)/2</f>
        <v>8</v>
      </c>
      <c r="H87" s="30">
        <f>('Sheet1'!R86+'Sheet1'!S86)/2</f>
        <v>7</v>
      </c>
      <c r="I87" s="30">
        <f>('Sheet1'!T86+'Sheet1'!U86)/2</f>
        <v>8.5</v>
      </c>
      <c r="J87" s="4"/>
      <c r="K87" s="4"/>
      <c r="L87" s="30">
        <f>('Sheet1'!Z86+'Sheet1'!AA86)/2</f>
        <v>10</v>
      </c>
      <c r="M87" s="30">
        <f>('Sheet1'!AB86+'Sheet1'!AC86)/2</f>
        <v>8.5</v>
      </c>
      <c r="N87" s="4"/>
      <c r="O87" s="4"/>
    </row>
    <row r="88" ht="13.65" customHeight="1">
      <c r="A88" s="4"/>
      <c r="B88" s="30">
        <f>('Sheet1'!F87+'Sheet1'!G87)/2</f>
        <v>8</v>
      </c>
      <c r="C88" s="30">
        <f>('Sheet1'!H87+'Sheet1'!I87)/2</f>
        <v>7</v>
      </c>
      <c r="D88" s="30">
        <f>('Sheet1'!J87+'Sheet1'!K87)/2</f>
        <v>6.5</v>
      </c>
      <c r="E88" s="30">
        <f>('Sheet1'!L87+'Sheet1'!M87)/2</f>
        <v>7</v>
      </c>
      <c r="F88" s="4"/>
      <c r="G88" s="4"/>
      <c r="H88" s="30">
        <f>('Sheet1'!R87+'Sheet1'!S87)/2</f>
        <v>1.5</v>
      </c>
      <c r="I88" s="30">
        <f>('Sheet1'!T87+'Sheet1'!U87)/2</f>
        <v>4</v>
      </c>
      <c r="J88" s="4"/>
      <c r="K88" s="4"/>
      <c r="L88" s="4"/>
      <c r="M88" s="30">
        <f>('Sheet1'!AB87+'Sheet1'!AC87)/2</f>
        <v>6.5</v>
      </c>
      <c r="N88" s="4"/>
      <c r="O88" s="4"/>
    </row>
    <row r="89" ht="13.65" customHeight="1">
      <c r="A89" s="4"/>
      <c r="B89" s="30">
        <f>('Sheet1'!F88+'Sheet1'!G88)/2</f>
        <v>7</v>
      </c>
      <c r="C89" s="30">
        <f>('Sheet1'!H88+'Sheet1'!I88)/2</f>
        <v>5.5</v>
      </c>
      <c r="D89" s="30">
        <f>('Sheet1'!J88+'Sheet1'!K88)/2</f>
        <v>5.5</v>
      </c>
      <c r="E89" s="4"/>
      <c r="F89" s="4"/>
      <c r="G89" s="30">
        <f>('Sheet1'!P88+'Sheet1'!Q88)/2</f>
        <v>7</v>
      </c>
      <c r="H89" s="4"/>
      <c r="I89" s="30">
        <f>('Sheet1'!T88+'Sheet1'!U88)/2</f>
        <v>6.5</v>
      </c>
      <c r="J89" s="4"/>
      <c r="K89" s="4"/>
      <c r="L89" s="30">
        <f>('Sheet1'!Z88+'Sheet1'!AA88)/2</f>
        <v>6</v>
      </c>
      <c r="M89" s="4"/>
      <c r="N89" s="4"/>
      <c r="O89" s="4"/>
    </row>
    <row r="90" ht="13.65" customHeight="1">
      <c r="A90" s="4"/>
      <c r="B90" s="30">
        <f>('Sheet1'!F89+'Sheet1'!G89)/2</f>
        <v>4</v>
      </c>
      <c r="C90" s="30">
        <f>('Sheet1'!H89+'Sheet1'!I89)/2</f>
        <v>4.5</v>
      </c>
      <c r="D90" s="4"/>
      <c r="E90" s="4"/>
      <c r="F90" s="4"/>
      <c r="G90" s="4"/>
      <c r="H90" s="4"/>
      <c r="I90" s="30">
        <f>('Sheet1'!T89+'Sheet1'!U89)/2</f>
        <v>7</v>
      </c>
      <c r="J90" s="4"/>
      <c r="K90" s="4"/>
      <c r="L90" s="4"/>
      <c r="M90" s="30">
        <f>('Sheet1'!AB89+'Sheet1'!AC89)/2</f>
        <v>6</v>
      </c>
      <c r="N90" s="4"/>
      <c r="O90" s="4"/>
    </row>
    <row r="91" ht="13.65" customHeight="1">
      <c r="A91" s="4"/>
      <c r="B91" s="30">
        <f>('Sheet1'!F90+'Sheet1'!G90)/2</f>
        <v>7</v>
      </c>
      <c r="C91" s="30">
        <f>('Sheet1'!H90+'Sheet1'!I90)/2</f>
        <v>7</v>
      </c>
      <c r="D91" s="4"/>
      <c r="E91" s="30">
        <f>('Sheet1'!L90+'Sheet1'!M90)/2</f>
        <v>9</v>
      </c>
      <c r="F91" s="4"/>
      <c r="G91" s="30">
        <f>('Sheet1'!P90+'Sheet1'!Q90)/2</f>
        <v>8</v>
      </c>
      <c r="H91" s="30">
        <f>('Sheet1'!R90+'Sheet1'!S90)/2</f>
        <v>8</v>
      </c>
      <c r="I91" s="30">
        <f>('Sheet1'!T90+'Sheet1'!U90)/2</f>
        <v>5</v>
      </c>
      <c r="J91" s="4"/>
      <c r="K91" s="30">
        <f>('Sheet1'!X90+'Sheet1'!Y90)/2</f>
        <v>6</v>
      </c>
      <c r="L91" s="30">
        <f>('Sheet1'!Z90+'Sheet1'!AA90)/2</f>
        <v>8</v>
      </c>
      <c r="M91" s="30">
        <f>('Sheet1'!AB90+'Sheet1'!AC90)/2</f>
        <v>6</v>
      </c>
      <c r="N91" s="4"/>
      <c r="O91" s="4"/>
    </row>
    <row r="92" ht="13.65" customHeight="1">
      <c r="A92" s="4"/>
      <c r="B92" s="30">
        <f>('Sheet1'!F91+'Sheet1'!G91)/2</f>
        <v>7</v>
      </c>
      <c r="C92" s="30">
        <f>('Sheet1'!H91+'Sheet1'!I91)/2</f>
        <v>6</v>
      </c>
      <c r="D92" s="30">
        <f>('Sheet1'!J91+'Sheet1'!K91)/2</f>
        <v>6</v>
      </c>
      <c r="E92" s="30">
        <f>('Sheet1'!L91+'Sheet1'!M91)/2</f>
        <v>6</v>
      </c>
      <c r="F92" s="4"/>
      <c r="G92" s="30">
        <f>('Sheet1'!P91+'Sheet1'!Q91)/2</f>
        <v>5.5</v>
      </c>
      <c r="H92" s="30">
        <f>('Sheet1'!R91+'Sheet1'!S91)/2</f>
        <v>7</v>
      </c>
      <c r="I92" s="30">
        <f>('Sheet1'!T91+'Sheet1'!U91)/2</f>
        <v>5</v>
      </c>
      <c r="J92" s="4"/>
      <c r="K92" s="4"/>
      <c r="L92" s="4"/>
      <c r="M92" s="4"/>
      <c r="N92" s="4"/>
      <c r="O92" s="4"/>
    </row>
    <row r="93" ht="13.65" customHeight="1">
      <c r="A93" s="4"/>
      <c r="B93" s="30">
        <f>('Sheet1'!F92+'Sheet1'!G92)/2</f>
        <v>6.5</v>
      </c>
      <c r="C93" s="30">
        <f>('Sheet1'!H92+'Sheet1'!I92)/2</f>
        <v>7</v>
      </c>
      <c r="D93" s="30">
        <f>('Sheet1'!J92+'Sheet1'!K92)/2</f>
        <v>5</v>
      </c>
      <c r="E93" s="30">
        <f>('Sheet1'!L92+'Sheet1'!M92)/2</f>
        <v>3</v>
      </c>
      <c r="F93" s="4"/>
      <c r="G93" s="30">
        <f>('Sheet1'!P92+'Sheet1'!Q92)/2</f>
        <v>7.5</v>
      </c>
      <c r="H93" s="30">
        <f>('Sheet1'!R92+'Sheet1'!S92)/2</f>
        <v>6</v>
      </c>
      <c r="I93" s="30">
        <f>('Sheet1'!T92+'Sheet1'!U92)/2</f>
        <v>3</v>
      </c>
      <c r="J93" s="4"/>
      <c r="K93" s="4"/>
      <c r="L93" s="4"/>
      <c r="M93" s="30">
        <f>('Sheet1'!AB92+'Sheet1'!AC92)/2</f>
        <v>7</v>
      </c>
      <c r="N93" s="4"/>
      <c r="O93" s="4"/>
    </row>
    <row r="94" ht="13.65" customHeight="1">
      <c r="A94" s="4"/>
      <c r="B94" s="30">
        <f>('Sheet1'!F93+'Sheet1'!G93)/2</f>
        <v>7</v>
      </c>
      <c r="C94" s="30">
        <f>('Sheet1'!H93+'Sheet1'!I93)/2</f>
        <v>7</v>
      </c>
      <c r="D94" s="4"/>
      <c r="E94" s="30">
        <f>('Sheet1'!L93+'Sheet1'!M93)/2</f>
        <v>6</v>
      </c>
      <c r="F94" s="4"/>
      <c r="G94" s="30">
        <f>('Sheet1'!P93+'Sheet1'!Q93)/2</f>
        <v>7</v>
      </c>
      <c r="H94" s="30">
        <f>('Sheet1'!R93+'Sheet1'!S93)/2</f>
        <v>8</v>
      </c>
      <c r="I94" s="30">
        <f>('Sheet1'!T93+'Sheet1'!U93)/2</f>
        <v>5.5</v>
      </c>
      <c r="J94" s="4"/>
      <c r="K94" s="4"/>
      <c r="L94" s="30">
        <f>('Sheet1'!Z93+'Sheet1'!AA93)/2</f>
        <v>7</v>
      </c>
      <c r="M94" s="30">
        <f>('Sheet1'!AB93+'Sheet1'!AC93)/2</f>
        <v>5.5</v>
      </c>
      <c r="N94" s="4"/>
      <c r="O94" s="4"/>
    </row>
    <row r="95" ht="13.65" customHeight="1">
      <c r="A95" s="4"/>
      <c r="B95" s="30">
        <f>('Sheet1'!F94+'Sheet1'!G94)/2</f>
        <v>8</v>
      </c>
      <c r="C95" s="30">
        <f>('Sheet1'!H94+'Sheet1'!I94)/2</f>
        <v>7</v>
      </c>
      <c r="D95" s="30">
        <f>('Sheet1'!J94+'Sheet1'!K94)/2</f>
        <v>6</v>
      </c>
      <c r="E95" s="30">
        <f>('Sheet1'!L94+'Sheet1'!M94)/2</f>
        <v>7</v>
      </c>
      <c r="F95" s="4"/>
      <c r="G95" s="4"/>
      <c r="H95" s="30">
        <f>('Sheet1'!R94+'Sheet1'!S94)/2</f>
        <v>6</v>
      </c>
      <c r="I95" s="30">
        <f>('Sheet1'!T94+'Sheet1'!U94)/2</f>
        <v>5</v>
      </c>
      <c r="J95" s="4"/>
      <c r="K95" s="30">
        <f>('Sheet1'!X94+'Sheet1'!Y94)/2</f>
        <v>9</v>
      </c>
      <c r="L95" s="30">
        <f>('Sheet1'!Z94+'Sheet1'!AA94)/2</f>
        <v>6.5</v>
      </c>
      <c r="M95" s="30">
        <f>('Sheet1'!AB94+'Sheet1'!AC94)/2</f>
        <v>6.5</v>
      </c>
      <c r="N95" s="4"/>
      <c r="O95" s="4"/>
    </row>
    <row r="96" ht="13.65" customHeight="1">
      <c r="A96" s="4"/>
      <c r="B96" s="30">
        <f>('Sheet1'!F95+'Sheet1'!G95)/2</f>
        <v>7</v>
      </c>
      <c r="C96" s="4"/>
      <c r="D96" s="4"/>
      <c r="E96" s="30">
        <f>('Sheet1'!L95+'Sheet1'!M95)/2</f>
        <v>5.5</v>
      </c>
      <c r="F96" s="4"/>
      <c r="G96" s="30">
        <f>('Sheet1'!P95+'Sheet1'!Q95)/2</f>
        <v>7.5</v>
      </c>
      <c r="H96" s="30">
        <f>('Sheet1'!R95+'Sheet1'!S95)/2</f>
        <v>6.5</v>
      </c>
      <c r="I96" s="30">
        <f>('Sheet1'!T95+'Sheet1'!U95)/2</f>
        <v>9</v>
      </c>
      <c r="J96" s="4"/>
      <c r="K96" s="4"/>
      <c r="L96" s="30">
        <f>('Sheet1'!Z95+'Sheet1'!AA95)/2</f>
        <v>7</v>
      </c>
      <c r="M96" s="30">
        <f>('Sheet1'!AB95+'Sheet1'!AC95)/2</f>
        <v>7.5</v>
      </c>
      <c r="N96" s="4"/>
      <c r="O96" s="4"/>
    </row>
    <row r="97" ht="13.65" customHeight="1">
      <c r="A97" s="4"/>
      <c r="B97" s="30">
        <f>('Sheet1'!F96+'Sheet1'!G96)/2</f>
        <v>3.5</v>
      </c>
      <c r="C97" s="30">
        <f>('Sheet1'!H96+'Sheet1'!I96)/2</f>
        <v>7.5</v>
      </c>
      <c r="D97" s="4"/>
      <c r="E97" s="30">
        <f>('Sheet1'!L96+'Sheet1'!M96)/2</f>
        <v>8</v>
      </c>
      <c r="F97" s="4"/>
      <c r="G97" s="30">
        <f>('Sheet1'!P96+'Sheet1'!Q96)/2</f>
        <v>7</v>
      </c>
      <c r="H97" s="30">
        <f>('Sheet1'!R96+'Sheet1'!S96)/2</f>
        <v>7</v>
      </c>
      <c r="I97" s="30">
        <f>('Sheet1'!T96+'Sheet1'!U96)/2</f>
        <v>7</v>
      </c>
      <c r="J97" s="4"/>
      <c r="K97" s="4"/>
      <c r="L97" s="30">
        <f>('Sheet1'!Z96+'Sheet1'!AA96)/2</f>
        <v>4</v>
      </c>
      <c r="M97" s="4"/>
      <c r="N97" s="4"/>
      <c r="O97" s="4"/>
    </row>
    <row r="98" ht="13.65" customHeight="1">
      <c r="A98" s="4"/>
      <c r="B98" s="30">
        <f>('Sheet1'!F97+'Sheet1'!G97)/2</f>
        <v>5</v>
      </c>
      <c r="C98" s="30">
        <f>('Sheet1'!H97+'Sheet1'!I97)/2</f>
        <v>7</v>
      </c>
      <c r="D98" s="30">
        <f>('Sheet1'!J97+'Sheet1'!K97)/2</f>
        <v>4.5</v>
      </c>
      <c r="E98" s="30">
        <f>('Sheet1'!L97+'Sheet1'!M97)/2</f>
        <v>3</v>
      </c>
      <c r="F98" s="4"/>
      <c r="G98" s="30">
        <f>('Sheet1'!P97+'Sheet1'!Q97)/2</f>
        <v>3</v>
      </c>
      <c r="H98" s="4"/>
      <c r="I98" s="30">
        <f>('Sheet1'!T97+'Sheet1'!U97)/2</f>
        <v>3</v>
      </c>
      <c r="J98" s="4"/>
      <c r="K98" s="4"/>
      <c r="L98" s="30">
        <f>('Sheet1'!Z97+'Sheet1'!AA97)/2</f>
        <v>7</v>
      </c>
      <c r="M98" s="30">
        <f>('Sheet1'!AB97+'Sheet1'!AC97)/2</f>
        <v>4</v>
      </c>
      <c r="N98" s="4"/>
      <c r="O98" s="4"/>
    </row>
    <row r="99" ht="13.65" customHeight="1">
      <c r="A99" s="4"/>
      <c r="B99" s="30">
        <f>('Sheet1'!F98+'Sheet1'!G98)/2</f>
        <v>9</v>
      </c>
      <c r="C99" s="30">
        <f>('Sheet1'!H98+'Sheet1'!I98)/2</f>
        <v>9</v>
      </c>
      <c r="D99" s="30">
        <f>('Sheet1'!J98+'Sheet1'!K98)/2</f>
        <v>9.5</v>
      </c>
      <c r="E99" s="30">
        <f>('Sheet1'!L98+'Sheet1'!M98)/2</f>
        <v>8</v>
      </c>
      <c r="F99" s="4"/>
      <c r="G99" s="30">
        <f>('Sheet1'!P98+'Sheet1'!Q98)/2</f>
        <v>9</v>
      </c>
      <c r="H99" s="30">
        <f>('Sheet1'!R98+'Sheet1'!S98)/2</f>
        <v>7</v>
      </c>
      <c r="I99" s="30">
        <f>('Sheet1'!T98+'Sheet1'!U98)/2</f>
        <v>9</v>
      </c>
      <c r="J99" s="4"/>
      <c r="K99" s="4"/>
      <c r="L99" s="4"/>
      <c r="M99" s="30">
        <f>('Sheet1'!AB98+'Sheet1'!AC98)/2</f>
        <v>7.5</v>
      </c>
      <c r="N99" s="4"/>
      <c r="O99" s="4"/>
    </row>
    <row r="100" ht="13.6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ht="13.65" customHeight="1">
      <c r="A101" s="4"/>
      <c r="B101" s="30">
        <f>('Sheet1'!F99+'Sheet1'!G99)/2</f>
        <v>5</v>
      </c>
      <c r="C101" s="30">
        <f>('Sheet1'!H99+'Sheet1'!I99)/2</f>
        <v>7</v>
      </c>
      <c r="D101" s="4"/>
      <c r="E101" s="4"/>
      <c r="F101" s="4"/>
      <c r="G101" s="30">
        <f>('Sheet1'!P99+'Sheet1'!Q99)/2</f>
        <v>6</v>
      </c>
      <c r="H101" s="30">
        <f>('Sheet1'!R99+'Sheet1'!S99)/2</f>
        <v>8</v>
      </c>
      <c r="I101" s="30">
        <f>('Sheet1'!T99+'Sheet1'!U99)/2</f>
        <v>5</v>
      </c>
      <c r="J101" s="4"/>
      <c r="K101" s="4"/>
      <c r="L101" s="4"/>
      <c r="M101" s="30">
        <f>('Sheet1'!AB99+'Sheet1'!AC99)/2</f>
        <v>6</v>
      </c>
      <c r="N101" s="4"/>
      <c r="O101" s="4"/>
    </row>
    <row r="102" ht="13.65" customHeight="1">
      <c r="A102" s="4"/>
      <c r="B102" s="30">
        <f>('Sheet1'!F100+'Sheet1'!G100)/2</f>
        <v>6.5</v>
      </c>
      <c r="C102" s="30">
        <f>('Sheet1'!H100+'Sheet1'!I100)/2</f>
        <v>6</v>
      </c>
      <c r="D102" s="4"/>
      <c r="E102" s="30">
        <f>('Sheet1'!L100+'Sheet1'!M100)/2</f>
        <v>7</v>
      </c>
      <c r="F102" s="4"/>
      <c r="G102" s="30">
        <f>('Sheet1'!P100+'Sheet1'!Q100)/2</f>
        <v>7</v>
      </c>
      <c r="H102" s="30">
        <f>('Sheet1'!R100+'Sheet1'!S100)/2</f>
        <v>5</v>
      </c>
      <c r="I102" s="30">
        <f>('Sheet1'!T100+'Sheet1'!U100)/2</f>
        <v>5</v>
      </c>
      <c r="J102" s="4"/>
      <c r="K102" s="30">
        <f>('Sheet1'!X100+'Sheet1'!Y100)/2</f>
        <v>6</v>
      </c>
      <c r="L102" s="30">
        <f>('Sheet1'!Z100+'Sheet1'!AA100)/2</f>
        <v>7</v>
      </c>
      <c r="M102" s="30">
        <f>('Sheet1'!AB100+'Sheet1'!AC100)/2</f>
        <v>6.5</v>
      </c>
      <c r="N102" s="4"/>
      <c r="O102" s="4"/>
    </row>
    <row r="103" ht="13.65" customHeight="1">
      <c r="A103" s="4"/>
      <c r="B103" s="30">
        <f>('Sheet1'!F101+'Sheet1'!G101)/2</f>
        <v>6</v>
      </c>
      <c r="C103" s="30">
        <f>('Sheet1'!H101+'Sheet1'!I101)/2</f>
        <v>7</v>
      </c>
      <c r="D103" s="30">
        <f>('Sheet1'!J101+'Sheet1'!K101)/2</f>
        <v>8</v>
      </c>
      <c r="E103" s="30">
        <f>('Sheet1'!L101+'Sheet1'!M101)/2</f>
        <v>6</v>
      </c>
      <c r="F103" s="4"/>
      <c r="G103" s="30">
        <f>('Sheet1'!P101+'Sheet1'!Q101)/2</f>
        <v>5</v>
      </c>
      <c r="H103" s="30">
        <f>('Sheet1'!R101+'Sheet1'!S101)/2</f>
        <v>8</v>
      </c>
      <c r="I103" s="30">
        <f>('Sheet1'!T101+'Sheet1'!U101)/2</f>
        <v>6.5</v>
      </c>
      <c r="J103" s="4"/>
      <c r="K103" s="30">
        <f>('Sheet1'!X101+'Sheet1'!Y101)/2</f>
        <v>7</v>
      </c>
      <c r="L103" s="30">
        <f>('Sheet1'!Z101+'Sheet1'!AA101)/2</f>
        <v>7</v>
      </c>
      <c r="M103" s="30">
        <f>('Sheet1'!AB101+'Sheet1'!AC101)/2</f>
        <v>8.5</v>
      </c>
      <c r="N103" s="4"/>
      <c r="O103" s="4"/>
    </row>
    <row r="104" ht="13.65" customHeight="1">
      <c r="A104" s="4"/>
      <c r="B104" s="30">
        <f>('Sheet1'!F102+'Sheet1'!G102)/2</f>
        <v>9</v>
      </c>
      <c r="C104" s="30">
        <f>('Sheet1'!H102+'Sheet1'!I102)/2</f>
        <v>7</v>
      </c>
      <c r="D104" s="30">
        <f>('Sheet1'!J102+'Sheet1'!K102)/2</f>
        <v>6</v>
      </c>
      <c r="E104" s="30">
        <f>('Sheet1'!L102+'Sheet1'!M102)/2</f>
        <v>8</v>
      </c>
      <c r="F104" s="4"/>
      <c r="G104" s="30">
        <f>('Sheet1'!P102+'Sheet1'!Q102)/2</f>
        <v>8.5</v>
      </c>
      <c r="H104" s="30">
        <f>('Sheet1'!R102+'Sheet1'!S102)/2</f>
        <v>7</v>
      </c>
      <c r="I104" s="30">
        <f>('Sheet1'!T102+'Sheet1'!U102)/2</f>
        <v>5</v>
      </c>
      <c r="J104" s="4"/>
      <c r="K104" s="30">
        <f>('Sheet1'!X102+'Sheet1'!Y102)/2</f>
        <v>8.5</v>
      </c>
      <c r="L104" s="30">
        <f>('Sheet1'!Z102+'Sheet1'!AA102)/2</f>
        <v>10</v>
      </c>
      <c r="M104" s="30">
        <f>('Sheet1'!AB102+'Sheet1'!AC102)/2</f>
        <v>7.5</v>
      </c>
      <c r="N104" s="4"/>
      <c r="O104" s="4"/>
    </row>
    <row r="105" ht="13.65" customHeight="1">
      <c r="A105" s="4"/>
      <c r="B105" s="30">
        <f>('Sheet1'!F103+'Sheet1'!G103)/2</f>
        <v>6</v>
      </c>
      <c r="C105" s="30">
        <f>('Sheet1'!H103+'Sheet1'!I103)/2</f>
        <v>7</v>
      </c>
      <c r="D105" s="4"/>
      <c r="E105" s="30">
        <f>('Sheet1'!L103+'Sheet1'!M103)/2</f>
        <v>7</v>
      </c>
      <c r="F105" s="4"/>
      <c r="G105" s="30">
        <f>('Sheet1'!P103+'Sheet1'!Q103)/2</f>
        <v>6</v>
      </c>
      <c r="H105" s="30">
        <f>('Sheet1'!R103+'Sheet1'!S103)/2</f>
        <v>7</v>
      </c>
      <c r="I105" s="30">
        <f>('Sheet1'!T103+'Sheet1'!U103)/2</f>
        <v>5.5</v>
      </c>
      <c r="J105" s="4"/>
      <c r="K105" s="30">
        <f>('Sheet1'!X103+'Sheet1'!Y103)/2</f>
        <v>8</v>
      </c>
      <c r="L105" s="30">
        <f>('Sheet1'!Z103+'Sheet1'!AA103)/2</f>
        <v>7</v>
      </c>
      <c r="M105" s="30">
        <f>('Sheet1'!AB103+'Sheet1'!AC103)/2</f>
        <v>6.5</v>
      </c>
      <c r="N105" s="4"/>
      <c r="O105" s="4"/>
    </row>
    <row r="106" ht="13.65" customHeight="1">
      <c r="A106" s="4"/>
      <c r="B106" s="30">
        <f>('Sheet1'!F104+'Sheet1'!G104)/2</f>
        <v>7.5</v>
      </c>
      <c r="C106" s="30">
        <f>('Sheet1'!H104+'Sheet1'!I104)/2</f>
        <v>7</v>
      </c>
      <c r="D106" s="4"/>
      <c r="E106" s="4"/>
      <c r="F106" s="4"/>
      <c r="G106" s="30">
        <f>('Sheet1'!P104+'Sheet1'!Q104)/2</f>
        <v>7.5</v>
      </c>
      <c r="H106" s="4"/>
      <c r="I106" s="30">
        <f>('Sheet1'!T104+'Sheet1'!U104)/2</f>
        <v>8</v>
      </c>
      <c r="J106" s="4"/>
      <c r="K106" s="4"/>
      <c r="L106" s="30">
        <f>('Sheet1'!Z104+'Sheet1'!AA104)/2</f>
        <v>7.5</v>
      </c>
      <c r="M106" s="4"/>
      <c r="N106" s="4"/>
      <c r="O106" s="4"/>
    </row>
    <row r="107" ht="13.65" customHeight="1">
      <c r="A107" s="4"/>
      <c r="B107" s="30">
        <f>('Sheet1'!F105+'Sheet1'!G105)/2</f>
        <v>4.5</v>
      </c>
      <c r="C107" s="30">
        <f>('Sheet1'!H105+'Sheet1'!I105)/2</f>
        <v>5</v>
      </c>
      <c r="D107" s="30">
        <f>('Sheet1'!J105+'Sheet1'!K105)/2</f>
        <v>4</v>
      </c>
      <c r="E107" s="30">
        <f>('Sheet1'!L105+'Sheet1'!M105)/2</f>
        <v>6</v>
      </c>
      <c r="F107" s="4"/>
      <c r="G107" s="4"/>
      <c r="H107" s="30">
        <f>('Sheet1'!R105+'Sheet1'!S105)/2</f>
        <v>5</v>
      </c>
      <c r="I107" s="30">
        <f>('Sheet1'!T105+'Sheet1'!U105)/2</f>
        <v>4</v>
      </c>
      <c r="J107" s="4"/>
      <c r="K107" s="4"/>
      <c r="L107" s="4"/>
      <c r="M107" s="30">
        <f>('Sheet1'!AB105+'Sheet1'!AC105)/2</f>
        <v>6</v>
      </c>
      <c r="N107" s="4"/>
      <c r="O107" s="4"/>
    </row>
    <row r="108" ht="13.65" customHeight="1">
      <c r="A108" s="4"/>
      <c r="B108" s="30">
        <f>('Sheet1'!F106+'Sheet1'!G106)/2</f>
        <v>6</v>
      </c>
      <c r="C108" s="30">
        <f>('Sheet1'!H106+'Sheet1'!I106)/2</f>
        <v>6</v>
      </c>
      <c r="D108" s="30">
        <f>('Sheet1'!J106+'Sheet1'!K106)/2</f>
        <v>6</v>
      </c>
      <c r="E108" s="30">
        <f>('Sheet1'!L106+'Sheet1'!M106)/2</f>
        <v>8</v>
      </c>
      <c r="F108" s="4"/>
      <c r="G108" s="30">
        <f>('Sheet1'!P106+'Sheet1'!Q106)/2</f>
        <v>8</v>
      </c>
      <c r="H108" s="30">
        <f>('Sheet1'!R106+'Sheet1'!S106)/2</f>
        <v>8</v>
      </c>
      <c r="I108" s="30">
        <f>('Sheet1'!T106+'Sheet1'!U106)/2</f>
        <v>6</v>
      </c>
      <c r="J108" s="4"/>
      <c r="K108" s="4"/>
      <c r="L108" s="4"/>
      <c r="M108" s="30">
        <f>('Sheet1'!AB106+'Sheet1'!AC106)/2</f>
        <v>6</v>
      </c>
      <c r="N108" s="4"/>
      <c r="O108" s="4"/>
    </row>
    <row r="109" ht="13.65" customHeight="1">
      <c r="A109" s="4"/>
      <c r="B109" s="30">
        <f>('Sheet1'!F107+'Sheet1'!G107)/2</f>
        <v>8</v>
      </c>
      <c r="C109" s="30">
        <f>('Sheet1'!H107+'Sheet1'!I107)/2</f>
        <v>9</v>
      </c>
      <c r="D109" s="30">
        <f>('Sheet1'!J107+'Sheet1'!K107)/2</f>
        <v>7</v>
      </c>
      <c r="E109" s="30">
        <f>('Sheet1'!L107+'Sheet1'!M107)/2</f>
        <v>6.5</v>
      </c>
      <c r="F109" s="4"/>
      <c r="G109" s="30">
        <f>('Sheet1'!P107+'Sheet1'!Q107)/2</f>
        <v>7.5</v>
      </c>
      <c r="H109" s="30">
        <f>('Sheet1'!R107+'Sheet1'!S107)/2</f>
        <v>3</v>
      </c>
      <c r="I109" s="30">
        <f>('Sheet1'!T107+'Sheet1'!U107)/2</f>
        <v>5.5</v>
      </c>
      <c r="J109" s="4"/>
      <c r="K109" s="30">
        <f>('Sheet1'!X107+'Sheet1'!Y107)/2</f>
        <v>8</v>
      </c>
      <c r="L109" s="30">
        <f>('Sheet1'!Z107+'Sheet1'!AA107)/2</f>
        <v>8</v>
      </c>
      <c r="M109" s="30">
        <f>('Sheet1'!AB107+'Sheet1'!AC107)/2</f>
        <v>6</v>
      </c>
      <c r="N109" s="4"/>
      <c r="O109" s="4"/>
    </row>
    <row r="110" ht="13.65" customHeight="1">
      <c r="A110" s="4"/>
      <c r="B110" s="30">
        <f>('Sheet1'!F108+'Sheet1'!G108)/2</f>
        <v>8</v>
      </c>
      <c r="C110" s="30">
        <f>('Sheet1'!H108+'Sheet1'!I108)/2</f>
        <v>6.5</v>
      </c>
      <c r="D110" s="4"/>
      <c r="E110" s="30">
        <f>('Sheet1'!L108+'Sheet1'!M108)/2</f>
        <v>7</v>
      </c>
      <c r="F110" s="4"/>
      <c r="G110" s="30">
        <f>('Sheet1'!P108+'Sheet1'!Q108)/2</f>
        <v>7.5</v>
      </c>
      <c r="H110" s="30">
        <f>('Sheet1'!R108+'Sheet1'!S108)/2</f>
        <v>7.5</v>
      </c>
      <c r="I110" s="30">
        <f>('Sheet1'!T108+'Sheet1'!U108)/2</f>
        <v>7.5</v>
      </c>
      <c r="J110" s="4"/>
      <c r="K110" s="30">
        <f>('Sheet1'!X108+'Sheet1'!Y108)/2</f>
        <v>8</v>
      </c>
      <c r="L110" s="30">
        <f>('Sheet1'!Z108+'Sheet1'!AA108)/2</f>
        <v>8.5</v>
      </c>
      <c r="M110" s="30">
        <f>('Sheet1'!AB108+'Sheet1'!AC108)/2</f>
        <v>7</v>
      </c>
      <c r="N110" s="4"/>
      <c r="O110" s="4"/>
    </row>
    <row r="111" ht="13.65" customHeight="1">
      <c r="A111" s="4"/>
      <c r="B111" s="30">
        <f>('Sheet1'!F109+'Sheet1'!G109)/2</f>
        <v>7</v>
      </c>
      <c r="C111" s="4"/>
      <c r="D111" s="30">
        <f>('Sheet1'!J109+'Sheet1'!K109)/2</f>
        <v>7</v>
      </c>
      <c r="E111" s="30">
        <f>('Sheet1'!L109+'Sheet1'!M109)/2</f>
        <v>6</v>
      </c>
      <c r="F111" s="4"/>
      <c r="G111" s="4"/>
      <c r="H111" s="4"/>
      <c r="I111" s="30">
        <f>('Sheet1'!T109+'Sheet1'!U109)/2</f>
        <v>6</v>
      </c>
      <c r="J111" s="4"/>
      <c r="K111" s="30">
        <f>('Sheet1'!X109+'Sheet1'!Y109)/2</f>
        <v>6</v>
      </c>
      <c r="L111" s="4"/>
      <c r="M111" s="30">
        <f>('Sheet1'!AB109+'Sheet1'!AC109)/2</f>
        <v>7</v>
      </c>
      <c r="N111" s="4"/>
      <c r="O111" s="4"/>
    </row>
    <row r="112" ht="13.65" customHeight="1">
      <c r="A112" s="4"/>
      <c r="B112" s="30">
        <f>('Sheet1'!F110+'Sheet1'!G110)/2</f>
        <v>8.5</v>
      </c>
      <c r="C112" s="30">
        <f>('Sheet1'!H110+'Sheet1'!I110)/2</f>
        <v>7</v>
      </c>
      <c r="D112" s="30">
        <f>('Sheet1'!J110+'Sheet1'!K110)/2</f>
        <v>6</v>
      </c>
      <c r="E112" s="4"/>
      <c r="F112" s="4"/>
      <c r="G112" s="30">
        <f>('Sheet1'!P110+'Sheet1'!Q110)/2</f>
        <v>7.5</v>
      </c>
      <c r="H112" s="30">
        <f>('Sheet1'!R110+'Sheet1'!S110)/2</f>
        <v>6</v>
      </c>
      <c r="I112" s="30">
        <f>('Sheet1'!T110+'Sheet1'!U110)/2</f>
        <v>8.5</v>
      </c>
      <c r="J112" s="4"/>
      <c r="K112" s="4"/>
      <c r="L112" s="30">
        <f>('Sheet1'!Z110+'Sheet1'!AA110)/2</f>
        <v>7.5</v>
      </c>
      <c r="M112" s="30">
        <f>('Sheet1'!AB110+'Sheet1'!AC110)/2</f>
        <v>8</v>
      </c>
      <c r="N112" s="4"/>
      <c r="O112" s="4"/>
    </row>
    <row r="113" ht="13.65" customHeight="1">
      <c r="A113" s="4"/>
      <c r="B113" s="30">
        <f>('Sheet1'!F111+'Sheet1'!G111)/2</f>
        <v>7</v>
      </c>
      <c r="C113" s="30">
        <f>('Sheet1'!H111+'Sheet1'!I111)/2</f>
        <v>6.5</v>
      </c>
      <c r="D113" s="30">
        <f>('Sheet1'!J111+'Sheet1'!K111)/2</f>
        <v>9</v>
      </c>
      <c r="E113" s="30">
        <f>('Sheet1'!L111+'Sheet1'!M111)/2</f>
        <v>7</v>
      </c>
      <c r="F113" s="4"/>
      <c r="G113" s="30">
        <f>('Sheet1'!P111+'Sheet1'!Q111)/2</f>
        <v>6</v>
      </c>
      <c r="H113" s="4"/>
      <c r="I113" s="30">
        <f>('Sheet1'!T111+'Sheet1'!U111)/2</f>
        <v>6</v>
      </c>
      <c r="J113" s="4"/>
      <c r="K113" s="4"/>
      <c r="L113" s="4"/>
      <c r="M113" s="30">
        <f>('Sheet1'!AB111+'Sheet1'!AC111)/2</f>
        <v>7.5</v>
      </c>
      <c r="N113" s="4"/>
      <c r="O113" s="4"/>
    </row>
    <row r="114" ht="13.6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ht="13.65" customHeight="1">
      <c r="A115" s="4"/>
      <c r="B115" s="30">
        <f>('Sheet1'!F112+'Sheet1'!G112)/2</f>
        <v>9</v>
      </c>
      <c r="C115" s="30">
        <f>('Sheet1'!H112+'Sheet1'!I112)/2</f>
        <v>9</v>
      </c>
      <c r="D115" s="30">
        <f>('Sheet1'!J112+'Sheet1'!K112)/2</f>
        <v>6</v>
      </c>
      <c r="E115" s="30">
        <f>('Sheet1'!L112+'Sheet1'!M112)/2</f>
        <v>7</v>
      </c>
      <c r="F115" s="4"/>
      <c r="G115" s="30">
        <f>('Sheet1'!P112+'Sheet1'!Q112)/2</f>
        <v>8</v>
      </c>
      <c r="H115" s="30">
        <f>('Sheet1'!R112+'Sheet1'!S112)/2</f>
        <v>7</v>
      </c>
      <c r="I115" s="30">
        <f>('Sheet1'!T112+'Sheet1'!U112)/2</f>
        <v>6.5</v>
      </c>
      <c r="J115" s="4"/>
      <c r="K115" s="30">
        <f>('Sheet1'!X112+'Sheet1'!Y112)/2</f>
        <v>8</v>
      </c>
      <c r="L115" s="30">
        <f>('Sheet1'!Z112+'Sheet1'!AA112)/2</f>
        <v>8</v>
      </c>
      <c r="M115" s="30">
        <f>('Sheet1'!AB112+'Sheet1'!AC112)/2</f>
        <v>8</v>
      </c>
      <c r="N115" s="4"/>
      <c r="O115" s="4"/>
    </row>
    <row r="116" ht="13.6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ht="13.65" customHeight="1">
      <c r="A117" s="4"/>
      <c r="B117" s="30">
        <f>('Sheet1'!F113+'Sheet1'!G113)/2</f>
        <v>9</v>
      </c>
      <c r="C117" s="30">
        <f>('Sheet1'!H113+'Sheet1'!I113)/2</f>
        <v>6</v>
      </c>
      <c r="D117" s="4"/>
      <c r="E117" s="30">
        <f>('Sheet1'!L113+'Sheet1'!M113)/2</f>
        <v>6.5</v>
      </c>
      <c r="F117" s="4"/>
      <c r="G117" s="30">
        <f>('Sheet1'!P113+'Sheet1'!Q113)/2</f>
        <v>7.5</v>
      </c>
      <c r="H117" s="30">
        <f>('Sheet1'!R113+'Sheet1'!S113)/2</f>
        <v>6.5</v>
      </c>
      <c r="I117" s="30">
        <f>('Sheet1'!T113+'Sheet1'!U113)/2</f>
        <v>6.5</v>
      </c>
      <c r="J117" s="4"/>
      <c r="K117" s="30">
        <f>('Sheet1'!X113+'Sheet1'!Y113)/2</f>
        <v>9</v>
      </c>
      <c r="L117" s="30">
        <f>('Sheet1'!Z113+'Sheet1'!AA113)/2</f>
        <v>9</v>
      </c>
      <c r="M117" s="30">
        <f>('Sheet1'!AB113+'Sheet1'!AC113)/2</f>
        <v>8</v>
      </c>
      <c r="N117" s="4"/>
      <c r="O117" s="4"/>
    </row>
    <row r="118" ht="13.65" customHeight="1">
      <c r="A118" s="4"/>
      <c r="B118" s="30">
        <f>('Sheet1'!F114+'Sheet1'!G114)/2</f>
        <v>7</v>
      </c>
      <c r="C118" s="30">
        <f>('Sheet1'!H114+'Sheet1'!I114)/2</f>
        <v>8</v>
      </c>
      <c r="D118" s="30">
        <f>('Sheet1'!J114+'Sheet1'!K114)/2</f>
        <v>6.5</v>
      </c>
      <c r="E118" s="30">
        <f>('Sheet1'!L114+'Sheet1'!M114)/2</f>
        <v>8</v>
      </c>
      <c r="F118" s="4"/>
      <c r="G118" s="4"/>
      <c r="H118" s="30">
        <f>('Sheet1'!R114+'Sheet1'!S114)/2</f>
        <v>6</v>
      </c>
      <c r="I118" s="30">
        <f>('Sheet1'!T114+'Sheet1'!U114)/2</f>
        <v>7.5</v>
      </c>
      <c r="J118" s="4"/>
      <c r="K118" s="30">
        <f>('Sheet1'!X114+'Sheet1'!Y114)/2</f>
        <v>7</v>
      </c>
      <c r="L118" s="30">
        <f>('Sheet1'!Z114+'Sheet1'!AA114)/2</f>
        <v>7.5</v>
      </c>
      <c r="M118" s="4"/>
      <c r="N118" s="4"/>
      <c r="O118" s="4"/>
    </row>
    <row r="119" ht="13.65" customHeight="1">
      <c r="A119" s="4"/>
      <c r="B119" s="4"/>
      <c r="C119" s="4"/>
      <c r="D119" s="30">
        <f>('Sheet1'!J115+'Sheet1'!K115)/2</f>
        <v>8</v>
      </c>
      <c r="E119" s="30">
        <f>('Sheet1'!L115+'Sheet1'!M115)/2</f>
        <v>6.5</v>
      </c>
      <c r="F119" s="4"/>
      <c r="G119" s="4"/>
      <c r="H119" s="4"/>
      <c r="I119" s="30">
        <f>('Sheet1'!T115+'Sheet1'!U115)/2</f>
        <v>6.5</v>
      </c>
      <c r="J119" s="4"/>
      <c r="K119" s="4"/>
      <c r="L119" s="4"/>
      <c r="M119" s="4"/>
      <c r="N119" s="4"/>
      <c r="O119" s="4"/>
    </row>
    <row r="120" ht="13.65" customHeight="1">
      <c r="A120" s="4"/>
      <c r="B120" s="4"/>
      <c r="C120" s="30">
        <f>('Sheet1'!H116+'Sheet1'!I116)/2</f>
        <v>7.5</v>
      </c>
      <c r="D120" s="4"/>
      <c r="E120" s="30">
        <f>('Sheet1'!L116+'Sheet1'!M116)/2</f>
        <v>9</v>
      </c>
      <c r="F120" s="4"/>
      <c r="G120" s="30">
        <f>('Sheet1'!P116+'Sheet1'!Q116)/2</f>
        <v>8</v>
      </c>
      <c r="H120" s="30">
        <f>('Sheet1'!R116+'Sheet1'!S116)/2</f>
        <v>8</v>
      </c>
      <c r="I120" s="30">
        <f>('Sheet1'!T116+'Sheet1'!U116)/2</f>
        <v>6</v>
      </c>
      <c r="J120" s="4"/>
      <c r="K120" s="4"/>
      <c r="L120" s="4"/>
      <c r="M120" s="4"/>
      <c r="N120" s="4"/>
      <c r="O120" s="4"/>
    </row>
    <row r="121" ht="13.65" customHeight="1">
      <c r="A121" s="4"/>
      <c r="B121" s="30">
        <f>('Sheet1'!F117+'Sheet1'!G117)/2</f>
        <v>7.5</v>
      </c>
      <c r="C121" s="30">
        <f>('Sheet1'!H117+'Sheet1'!I117)/2</f>
        <v>6</v>
      </c>
      <c r="D121" s="30">
        <f>('Sheet1'!J117+'Sheet1'!K117)/2</f>
        <v>7.5</v>
      </c>
      <c r="E121" s="30">
        <f>('Sheet1'!L117+'Sheet1'!M117)/2</f>
        <v>9</v>
      </c>
      <c r="F121" s="4"/>
      <c r="G121" s="30">
        <f>('Sheet1'!P117+'Sheet1'!Q117)/2</f>
        <v>8.5</v>
      </c>
      <c r="H121" s="30">
        <f>('Sheet1'!R117+'Sheet1'!S117)/2</f>
        <v>7</v>
      </c>
      <c r="I121" s="30">
        <f>('Sheet1'!T117+'Sheet1'!U117)/2</f>
        <v>9</v>
      </c>
      <c r="J121" s="4"/>
      <c r="K121" s="30">
        <f>('Sheet1'!X117+'Sheet1'!Y117)/2</f>
        <v>7.5</v>
      </c>
      <c r="L121" s="30">
        <f>('Sheet1'!Z117+'Sheet1'!AA117)/2</f>
        <v>5.5</v>
      </c>
      <c r="M121" s="4"/>
      <c r="N121" s="4"/>
      <c r="O121" s="4"/>
    </row>
    <row r="122" ht="13.65" customHeight="1">
      <c r="A122" s="4"/>
      <c r="B122" s="4"/>
      <c r="C122" s="30">
        <f>('Sheet1'!H118+'Sheet1'!I118)/2</f>
        <v>7</v>
      </c>
      <c r="D122" s="30">
        <f>('Sheet1'!J118+'Sheet1'!K118)/2</f>
        <v>5</v>
      </c>
      <c r="E122" s="4"/>
      <c r="F122" s="4"/>
      <c r="G122" s="4"/>
      <c r="H122" s="4"/>
      <c r="I122" s="30">
        <f>('Sheet1'!T118+'Sheet1'!U118)/2</f>
        <v>6</v>
      </c>
      <c r="J122" s="4"/>
      <c r="K122" s="4"/>
      <c r="L122" s="4"/>
      <c r="M122" s="4"/>
      <c r="N122" s="4"/>
      <c r="O122" s="4"/>
    </row>
    <row r="123" ht="13.65" customHeight="1">
      <c r="A123" s="4"/>
      <c r="B123" s="30">
        <f>('Sheet1'!F119+'Sheet1'!G119)/2</f>
        <v>8</v>
      </c>
      <c r="C123" s="30">
        <f>('Sheet1'!H119+'Sheet1'!I119)/2</f>
        <v>6</v>
      </c>
      <c r="D123" s="4"/>
      <c r="E123" s="30">
        <f>('Sheet1'!L119+'Sheet1'!M119)/2</f>
        <v>7</v>
      </c>
      <c r="F123" s="4"/>
      <c r="G123" s="30">
        <f>('Sheet1'!P119+'Sheet1'!Q119)/2</f>
        <v>8</v>
      </c>
      <c r="H123" s="30">
        <f>('Sheet1'!R119+'Sheet1'!S119)/2</f>
        <v>7</v>
      </c>
      <c r="I123" s="30">
        <f>('Sheet1'!T119+'Sheet1'!U119)/2</f>
        <v>6</v>
      </c>
      <c r="J123" s="4"/>
      <c r="K123" s="4"/>
      <c r="L123" s="4"/>
      <c r="M123" s="4"/>
      <c r="N123" s="4"/>
      <c r="O123" s="4"/>
    </row>
    <row r="124" ht="13.65" customHeight="1">
      <c r="A124" s="4"/>
      <c r="B124" s="30">
        <f>('Sheet1'!F120+'Sheet1'!G120)/2</f>
        <v>8</v>
      </c>
      <c r="C124" s="30">
        <f>('Sheet1'!H120+'Sheet1'!I120)/2</f>
        <v>7</v>
      </c>
      <c r="D124" s="30">
        <f>('Sheet1'!J120+'Sheet1'!K120)/2</f>
        <v>6</v>
      </c>
      <c r="E124" s="30">
        <f>('Sheet1'!L120+'Sheet1'!M120)/2</f>
        <v>6</v>
      </c>
      <c r="F124" s="4"/>
      <c r="G124" s="4"/>
      <c r="H124" s="30">
        <f>('Sheet1'!R120+'Sheet1'!S120)/2</f>
        <v>6.5</v>
      </c>
      <c r="I124" s="30">
        <f>('Sheet1'!T120+'Sheet1'!U120)/2</f>
        <v>7</v>
      </c>
      <c r="J124" s="4"/>
      <c r="K124" s="30">
        <f>('Sheet1'!X120+'Sheet1'!Y120)/2</f>
        <v>8</v>
      </c>
      <c r="L124" s="4"/>
      <c r="M124" s="4"/>
      <c r="N124" s="4"/>
      <c r="O124" s="4"/>
    </row>
    <row r="125" ht="13.65" customHeight="1">
      <c r="A125" s="4"/>
      <c r="B125" s="30">
        <f>('Sheet1'!F121+'Sheet1'!G121)/2</f>
        <v>6.5</v>
      </c>
      <c r="C125" s="30">
        <f>('Sheet1'!H121+'Sheet1'!I121)/2</f>
        <v>4.5</v>
      </c>
      <c r="D125" s="30">
        <f>('Sheet1'!J121+'Sheet1'!K121)/2</f>
        <v>6</v>
      </c>
      <c r="E125" s="4"/>
      <c r="F125" s="4"/>
      <c r="G125" s="4"/>
      <c r="H125" s="4"/>
      <c r="I125" s="30">
        <f>('Sheet1'!T121+'Sheet1'!U121)/2</f>
        <v>5</v>
      </c>
      <c r="J125" s="4"/>
      <c r="K125" s="30">
        <f>('Sheet1'!X121+'Sheet1'!Y121)/2</f>
        <v>9</v>
      </c>
      <c r="L125" s="30">
        <f>('Sheet1'!Z121+'Sheet1'!AA121)/2</f>
        <v>7</v>
      </c>
      <c r="M125" s="4"/>
      <c r="N125" s="4"/>
      <c r="O125" s="4"/>
    </row>
    <row r="126" ht="13.65" customHeight="1">
      <c r="A126" s="4"/>
      <c r="B126" s="30">
        <f>('Sheet1'!F122+'Sheet1'!G122)/2</f>
        <v>5</v>
      </c>
      <c r="C126" s="30">
        <f>('Sheet1'!H122+'Sheet1'!I122)/2</f>
        <v>9</v>
      </c>
      <c r="D126" s="30">
        <f>('Sheet1'!J122+'Sheet1'!K122)/2</f>
        <v>5.5</v>
      </c>
      <c r="E126" s="4"/>
      <c r="F126" s="4"/>
      <c r="G126" s="30">
        <f>('Sheet1'!P122+'Sheet1'!Q122)/2</f>
        <v>8</v>
      </c>
      <c r="H126" s="30">
        <f>('Sheet1'!R122+'Sheet1'!S122)/2</f>
        <v>7.5</v>
      </c>
      <c r="I126" s="30">
        <f>('Sheet1'!T122+'Sheet1'!U122)/2</f>
        <v>7.5</v>
      </c>
      <c r="J126" s="4"/>
      <c r="K126" s="4"/>
      <c r="L126" s="4"/>
      <c r="M126" s="30">
        <f>('Sheet1'!AB122+'Sheet1'!AC122)/2</f>
        <v>8.5</v>
      </c>
      <c r="N126" s="4"/>
      <c r="O126" s="4"/>
    </row>
    <row r="127" ht="13.65" customHeight="1">
      <c r="A127" s="4"/>
      <c r="B127" s="30">
        <f>('Sheet1'!F123+'Sheet1'!G123)/2</f>
        <v>7.5</v>
      </c>
      <c r="C127" s="30">
        <f>('Sheet1'!H123+'Sheet1'!I123)/2</f>
        <v>7</v>
      </c>
      <c r="D127" s="30">
        <f>('Sheet1'!J123+'Sheet1'!K123)/2</f>
        <v>6.5</v>
      </c>
      <c r="E127" s="4"/>
      <c r="F127" s="4"/>
      <c r="G127" s="30">
        <f>('Sheet1'!P123+'Sheet1'!Q123)/2</f>
        <v>4.5</v>
      </c>
      <c r="H127" s="4"/>
      <c r="I127" s="30">
        <f>('Sheet1'!T123+'Sheet1'!U123)/2</f>
        <v>8.5</v>
      </c>
      <c r="J127" s="4"/>
      <c r="K127" s="30">
        <f>('Sheet1'!X123+'Sheet1'!Y123)/2</f>
        <v>8</v>
      </c>
      <c r="L127" s="30">
        <f>('Sheet1'!Z123+'Sheet1'!AA123)/2</f>
        <v>8.5</v>
      </c>
      <c r="M127" s="30">
        <f>('Sheet1'!AB123+'Sheet1'!AC123)/2</f>
        <v>5.5</v>
      </c>
      <c r="N127" s="4"/>
      <c r="O127" s="4"/>
    </row>
    <row r="128" ht="13.65" customHeight="1">
      <c r="A128" s="4"/>
      <c r="B128" s="30">
        <f>('Sheet1'!F124+'Sheet1'!G124)/2</f>
        <v>8</v>
      </c>
      <c r="C128" s="30">
        <f>('Sheet1'!H124+'Sheet1'!I124)/2</f>
        <v>6.5</v>
      </c>
      <c r="D128" s="30">
        <f>('Sheet1'!J124+'Sheet1'!K124)/2</f>
        <v>8</v>
      </c>
      <c r="E128" s="4"/>
      <c r="F128" s="4"/>
      <c r="G128" s="4"/>
      <c r="H128" s="30">
        <f>('Sheet1'!R124+'Sheet1'!S124)/2</f>
        <v>6.5</v>
      </c>
      <c r="I128" s="30">
        <f>('Sheet1'!T124+'Sheet1'!U124)/2</f>
        <v>7</v>
      </c>
      <c r="J128" s="4"/>
      <c r="K128" s="30">
        <f>('Sheet1'!X124+'Sheet1'!Y124)/2</f>
        <v>7</v>
      </c>
      <c r="L128" s="30">
        <f>('Sheet1'!Z124+'Sheet1'!AA124)/2</f>
        <v>8</v>
      </c>
      <c r="M128" s="30">
        <f>('Sheet1'!AB124+'Sheet1'!AC124)/2</f>
        <v>7.5</v>
      </c>
      <c r="N128" s="4"/>
      <c r="O128" s="4"/>
    </row>
    <row r="129" ht="13.65" customHeight="1">
      <c r="A129" s="4"/>
      <c r="B129" s="30">
        <f>('Sheet1'!F125+'Sheet1'!G125)/2</f>
        <v>6.5</v>
      </c>
      <c r="C129" s="30">
        <f>('Sheet1'!H125+'Sheet1'!I125)/2</f>
        <v>5</v>
      </c>
      <c r="D129" s="4"/>
      <c r="E129" s="30">
        <f>('Sheet1'!L125+'Sheet1'!M125)/2</f>
        <v>5</v>
      </c>
      <c r="F129" s="4"/>
      <c r="G129" s="30">
        <f>('Sheet1'!P125+'Sheet1'!Q125)/2</f>
        <v>5</v>
      </c>
      <c r="H129" s="30">
        <f>('Sheet1'!R125+'Sheet1'!S125)/2</f>
        <v>6.5</v>
      </c>
      <c r="I129" s="30">
        <f>('Sheet1'!T125+'Sheet1'!U125)/2</f>
        <v>4</v>
      </c>
      <c r="J129" s="4"/>
      <c r="K129" s="30">
        <f>('Sheet1'!X125+'Sheet1'!Y125)/2</f>
        <v>6</v>
      </c>
      <c r="L129" s="4"/>
      <c r="M129" s="30">
        <f>('Sheet1'!AB125+'Sheet1'!AC125)/2</f>
        <v>7.5</v>
      </c>
      <c r="N129" s="4"/>
      <c r="O129" s="4"/>
    </row>
    <row r="130" ht="13.65" customHeight="1">
      <c r="A130" s="4"/>
      <c r="B130" s="30">
        <f>('Sheet1'!F126+'Sheet1'!G126)/2</f>
        <v>8</v>
      </c>
      <c r="C130" s="30">
        <f>('Sheet1'!H126+'Sheet1'!I126)/2</f>
        <v>6</v>
      </c>
      <c r="D130" s="4"/>
      <c r="E130" s="4"/>
      <c r="F130" s="4"/>
      <c r="G130" s="30">
        <f>('Sheet1'!P126+'Sheet1'!Q126)/2</f>
        <v>8</v>
      </c>
      <c r="H130" s="30">
        <f>('Sheet1'!R126+'Sheet1'!S126)/2</f>
        <v>10</v>
      </c>
      <c r="I130" s="30">
        <f>('Sheet1'!T126+'Sheet1'!U126)/2</f>
        <v>6</v>
      </c>
      <c r="J130" s="4"/>
      <c r="K130" s="4"/>
      <c r="L130" s="4"/>
      <c r="M130" s="30">
        <f>('Sheet1'!AB126+'Sheet1'!AC126)/2</f>
        <v>6.5</v>
      </c>
      <c r="N130" s="4"/>
      <c r="O130" s="4"/>
    </row>
    <row r="131" ht="13.65" customHeight="1">
      <c r="A131" s="4"/>
      <c r="B131" s="30">
        <f>('Sheet1'!F127+'Sheet1'!G127)/2</f>
        <v>8.5</v>
      </c>
      <c r="C131" s="30">
        <f>('Sheet1'!H127+'Sheet1'!I127)/2</f>
        <v>7.5</v>
      </c>
      <c r="D131" s="30">
        <f>('Sheet1'!J127+'Sheet1'!K127)/2</f>
        <v>6.5</v>
      </c>
      <c r="E131" s="30">
        <f>('Sheet1'!L127+'Sheet1'!M127)/2</f>
        <v>8</v>
      </c>
      <c r="F131" s="4"/>
      <c r="G131" s="30">
        <f>('Sheet1'!P127+'Sheet1'!Q127)/2</f>
        <v>7.5</v>
      </c>
      <c r="H131" s="30">
        <f>('Sheet1'!R127+'Sheet1'!S127)/2</f>
        <v>8.5</v>
      </c>
      <c r="I131" s="30">
        <f>('Sheet1'!T127+'Sheet1'!U127)/2</f>
        <v>9</v>
      </c>
      <c r="J131" s="4"/>
      <c r="K131" s="30">
        <f>('Sheet1'!X127+'Sheet1'!Y127)/2</f>
        <v>8.5</v>
      </c>
      <c r="L131" s="4"/>
      <c r="M131" s="30">
        <f>('Sheet1'!AB127+'Sheet1'!AC127)/2</f>
        <v>9</v>
      </c>
      <c r="N131" s="4"/>
      <c r="O131" s="4"/>
    </row>
    <row r="132" ht="13.65" customHeight="1">
      <c r="A132" s="4"/>
      <c r="B132" s="30">
        <f>('Sheet1'!F128+'Sheet1'!G128)/2</f>
        <v>6.5</v>
      </c>
      <c r="C132" s="4"/>
      <c r="D132" s="30">
        <f>('Sheet1'!J128+'Sheet1'!K128)/2</f>
        <v>6</v>
      </c>
      <c r="E132" s="4"/>
      <c r="F132" s="4"/>
      <c r="G132" s="4"/>
      <c r="H132" s="30">
        <f>('Sheet1'!R128+'Sheet1'!S128)/2</f>
        <v>7</v>
      </c>
      <c r="I132" s="30">
        <f>('Sheet1'!T128+'Sheet1'!U128)/2</f>
        <v>6</v>
      </c>
      <c r="J132" s="4"/>
      <c r="K132" s="4"/>
      <c r="L132" s="4"/>
      <c r="M132" s="30">
        <f>('Sheet1'!AB128+'Sheet1'!AC128)/2</f>
        <v>6.5</v>
      </c>
      <c r="N132" s="4"/>
      <c r="O132" s="4"/>
    </row>
    <row r="133" ht="13.65" customHeight="1">
      <c r="A133" s="4"/>
      <c r="B133" s="30">
        <f>('Sheet1'!F129+'Sheet1'!G129)/2</f>
        <v>8</v>
      </c>
      <c r="C133" s="30">
        <f>('Sheet1'!H129+'Sheet1'!I129)/2</f>
        <v>5.5</v>
      </c>
      <c r="D133" s="4"/>
      <c r="E133" s="4"/>
      <c r="F133" s="4"/>
      <c r="G133" s="30">
        <f>('Sheet1'!P129+'Sheet1'!Q129)/2</f>
        <v>7.5</v>
      </c>
      <c r="H133" s="30">
        <f>('Sheet1'!R129+'Sheet1'!S129)/2</f>
        <v>5.5</v>
      </c>
      <c r="I133" s="30">
        <f>('Sheet1'!T129+'Sheet1'!U129)/2</f>
        <v>5.5</v>
      </c>
      <c r="J133" s="4"/>
      <c r="K133" s="30">
        <f>('Sheet1'!X129+'Sheet1'!Y129)/2</f>
        <v>6</v>
      </c>
      <c r="L133" s="4"/>
      <c r="M133" s="30">
        <f>('Sheet1'!AB129+'Sheet1'!AC129)/2</f>
        <v>7</v>
      </c>
      <c r="N133" s="4"/>
      <c r="O133" s="4"/>
    </row>
    <row r="134" ht="13.65" customHeight="1">
      <c r="A134" s="4"/>
      <c r="B134" s="30">
        <f>('Sheet1'!F130+'Sheet1'!G130)/2</f>
        <v>6.5</v>
      </c>
      <c r="C134" s="30">
        <f>('Sheet1'!H130+'Sheet1'!I130)/2</f>
        <v>7</v>
      </c>
      <c r="D134" s="4"/>
      <c r="E134" s="4"/>
      <c r="F134" s="4"/>
      <c r="G134" s="30">
        <f>('Sheet1'!P130+'Sheet1'!Q130)/2</f>
        <v>6</v>
      </c>
      <c r="H134" s="30">
        <f>('Sheet1'!R130+'Sheet1'!S130)/2</f>
        <v>5.5</v>
      </c>
      <c r="I134" s="30">
        <f>('Sheet1'!T130+'Sheet1'!U130)/2</f>
        <v>5</v>
      </c>
      <c r="J134" s="4"/>
      <c r="K134" s="30">
        <f>('Sheet1'!X130+'Sheet1'!Y130)/2</f>
        <v>7</v>
      </c>
      <c r="L134" s="4"/>
      <c r="M134" s="30">
        <f>('Sheet1'!AB130+'Sheet1'!AC130)/2</f>
        <v>6</v>
      </c>
      <c r="N134" s="4"/>
      <c r="O134" s="4"/>
    </row>
    <row r="135" ht="13.65" customHeight="1">
      <c r="A135" s="4"/>
      <c r="B135" s="30">
        <f>('Sheet1'!F131+'Sheet1'!G131)/2</f>
        <v>7.5</v>
      </c>
      <c r="C135" s="30">
        <f>('Sheet1'!H131+'Sheet1'!I131)/2</f>
        <v>7</v>
      </c>
      <c r="D135" s="4"/>
      <c r="E135" s="4"/>
      <c r="F135" s="4"/>
      <c r="G135" s="30">
        <f>('Sheet1'!P131+'Sheet1'!Q131)/2</f>
        <v>9</v>
      </c>
      <c r="H135" s="30">
        <f>('Sheet1'!R131+'Sheet1'!S131)/2</f>
        <v>9</v>
      </c>
      <c r="I135" s="30">
        <f>('Sheet1'!T131+'Sheet1'!U131)/2</f>
        <v>6.5</v>
      </c>
      <c r="J135" s="4"/>
      <c r="K135" s="30">
        <f>('Sheet1'!X131+'Sheet1'!Y131)/2</f>
        <v>7</v>
      </c>
      <c r="L135" s="4"/>
      <c r="M135" s="30">
        <f>('Sheet1'!AB131+'Sheet1'!AC131)/2</f>
        <v>8</v>
      </c>
      <c r="N135" s="4"/>
      <c r="O135" s="4"/>
    </row>
    <row r="136" ht="13.65" customHeight="1">
      <c r="A136" s="4"/>
      <c r="B136" s="30">
        <f>('Sheet1'!F132+'Sheet1'!G132)/2</f>
        <v>7</v>
      </c>
      <c r="C136" s="30">
        <f>('Sheet1'!H132+'Sheet1'!I132)/2</f>
        <v>6</v>
      </c>
      <c r="D136" s="4"/>
      <c r="E136" s="30">
        <f>('Sheet1'!L132+'Sheet1'!M132)/2</f>
        <v>5</v>
      </c>
      <c r="F136" s="4"/>
      <c r="G136" s="4"/>
      <c r="H136" s="30">
        <f>('Sheet1'!R132+'Sheet1'!S132)/2</f>
        <v>6</v>
      </c>
      <c r="I136" s="30">
        <f>('Sheet1'!T132+'Sheet1'!U132)/2</f>
        <v>6</v>
      </c>
      <c r="J136" s="4"/>
      <c r="K136" s="30">
        <f>('Sheet1'!X132+'Sheet1'!Y132)/2</f>
        <v>7</v>
      </c>
      <c r="L136" s="4"/>
      <c r="M136" s="30">
        <f>('Sheet1'!AB132+'Sheet1'!AC132)/2</f>
        <v>6</v>
      </c>
      <c r="N136" s="4"/>
      <c r="O136" s="4"/>
    </row>
    <row r="137" ht="13.65" customHeight="1">
      <c r="A137" s="4"/>
      <c r="B137" s="30">
        <f>('Sheet1'!F133+'Sheet1'!G133)/2</f>
        <v>7</v>
      </c>
      <c r="C137" s="30">
        <f>('Sheet1'!H133+'Sheet1'!I133)/2</f>
        <v>8</v>
      </c>
      <c r="D137" s="4"/>
      <c r="E137" s="30">
        <f>('Sheet1'!L133+'Sheet1'!M133)/2</f>
        <v>8</v>
      </c>
      <c r="F137" s="4"/>
      <c r="G137" s="30">
        <f>('Sheet1'!P133+'Sheet1'!Q133)/2</f>
        <v>7</v>
      </c>
      <c r="H137" s="30">
        <f>('Sheet1'!R133+'Sheet1'!S133)/2</f>
        <v>5</v>
      </c>
      <c r="I137" s="30">
        <f>('Sheet1'!T133+'Sheet1'!U133)/2</f>
        <v>5</v>
      </c>
      <c r="J137" s="4"/>
      <c r="K137" s="4"/>
      <c r="L137" s="30">
        <f>('Sheet1'!Z133+'Sheet1'!AA133)/2</f>
        <v>8</v>
      </c>
      <c r="M137" s="30">
        <f>('Sheet1'!AB133+'Sheet1'!AC133)/2</f>
        <v>8</v>
      </c>
      <c r="N137" s="4"/>
      <c r="O137" s="4"/>
    </row>
    <row r="138" ht="13.65" customHeight="1">
      <c r="A138" s="4"/>
      <c r="B138" s="30">
        <f>('Sheet1'!F134+'Sheet1'!G134)/2</f>
        <v>6</v>
      </c>
      <c r="C138" s="30">
        <f>('Sheet1'!H134+'Sheet1'!I134)/2</f>
        <v>6</v>
      </c>
      <c r="D138" s="4"/>
      <c r="E138" s="30">
        <f>('Sheet1'!L134+'Sheet1'!M134)/2</f>
        <v>6</v>
      </c>
      <c r="F138" s="4"/>
      <c r="G138" s="30">
        <f>('Sheet1'!P134+'Sheet1'!Q134)/2</f>
        <v>5</v>
      </c>
      <c r="H138" s="30">
        <f>('Sheet1'!R134+'Sheet1'!S134)/2</f>
        <v>4</v>
      </c>
      <c r="I138" s="30">
        <f>('Sheet1'!T134+'Sheet1'!U134)/2</f>
        <v>7</v>
      </c>
      <c r="J138" s="4"/>
      <c r="K138" s="30">
        <f>('Sheet1'!X134+'Sheet1'!Y134)/2</f>
        <v>4</v>
      </c>
      <c r="L138" s="4"/>
      <c r="M138" s="30">
        <f>('Sheet1'!AB134+'Sheet1'!AC134)/2</f>
        <v>6</v>
      </c>
      <c r="N138" s="4"/>
      <c r="O138" s="4"/>
    </row>
    <row r="139" ht="13.65" customHeight="1">
      <c r="A139" s="4"/>
      <c r="B139" s="30">
        <f>('Sheet1'!F135+'Sheet1'!G135)/2</f>
        <v>6</v>
      </c>
      <c r="C139" s="30">
        <f>('Sheet1'!H135+'Sheet1'!I135)/2</f>
        <v>3.5</v>
      </c>
      <c r="D139" s="4"/>
      <c r="E139" s="30">
        <f>('Sheet1'!L135+'Sheet1'!M135)/2</f>
        <v>4</v>
      </c>
      <c r="F139" s="4"/>
      <c r="G139" s="30">
        <f>('Sheet1'!P135+'Sheet1'!Q135)/2</f>
        <v>8</v>
      </c>
      <c r="H139" s="30">
        <f>('Sheet1'!R135+'Sheet1'!S135)/2</f>
        <v>7.5</v>
      </c>
      <c r="I139" s="30">
        <f>('Sheet1'!T135+'Sheet1'!U135)/2</f>
        <v>3</v>
      </c>
      <c r="J139" s="4"/>
      <c r="K139" s="4"/>
      <c r="L139" s="4"/>
      <c r="M139" s="30">
        <f>('Sheet1'!AB135+'Sheet1'!AC135)/2</f>
        <v>6</v>
      </c>
      <c r="N139" s="4"/>
      <c r="O139" s="4"/>
    </row>
    <row r="140" ht="13.65" customHeight="1">
      <c r="A140" s="4"/>
      <c r="B140" s="30">
        <f>('Sheet1'!F136+'Sheet1'!G136)/2</f>
        <v>7</v>
      </c>
      <c r="C140" s="30">
        <f>('Sheet1'!H136+'Sheet1'!I136)/2</f>
        <v>7</v>
      </c>
      <c r="D140" s="4"/>
      <c r="E140" s="4"/>
      <c r="F140" s="4"/>
      <c r="G140" s="30">
        <f>('Sheet1'!P136+'Sheet1'!Q136)/2</f>
        <v>6</v>
      </c>
      <c r="H140" s="30">
        <f>('Sheet1'!R136+'Sheet1'!S136)/2</f>
        <v>6.5</v>
      </c>
      <c r="I140" s="30">
        <f>('Sheet1'!T136+'Sheet1'!U136)/2</f>
        <v>6</v>
      </c>
      <c r="J140" s="4"/>
      <c r="K140" s="4"/>
      <c r="L140" s="30">
        <f>('Sheet1'!Z136+'Sheet1'!AA136)/2</f>
        <v>6</v>
      </c>
      <c r="M140" s="4"/>
      <c r="N140" s="4"/>
      <c r="O140" s="4"/>
    </row>
    <row r="141" ht="13.65" customHeight="1">
      <c r="A141" s="4"/>
      <c r="B141" s="30">
        <f>('Sheet1'!F137+'Sheet1'!G137)/2</f>
        <v>6.5</v>
      </c>
      <c r="C141" s="30">
        <f>('Sheet1'!H137+'Sheet1'!I137)/2</f>
        <v>6.5</v>
      </c>
      <c r="D141" s="4"/>
      <c r="E141" s="4"/>
      <c r="F141" s="4"/>
      <c r="G141" s="30">
        <f>('Sheet1'!P137+'Sheet1'!Q137)/2</f>
        <v>7</v>
      </c>
      <c r="H141" s="30">
        <f>('Sheet1'!R137+'Sheet1'!S137)/2</f>
        <v>8</v>
      </c>
      <c r="I141" s="30">
        <f>('Sheet1'!T137+'Sheet1'!U137)/2</f>
        <v>3</v>
      </c>
      <c r="J141" s="4"/>
      <c r="K141" s="30">
        <f>('Sheet1'!X137+'Sheet1'!Y137)/2</f>
        <v>6</v>
      </c>
      <c r="L141" s="30">
        <f>('Sheet1'!Z137+'Sheet1'!AA137)/2</f>
        <v>8</v>
      </c>
      <c r="M141" s="30">
        <f>('Sheet1'!AB137+'Sheet1'!AC137)/2</f>
        <v>6.5</v>
      </c>
      <c r="N141" s="4"/>
      <c r="O141" s="30">
        <f>('Sheet1'!AF137+'Sheet1'!AG137)/2</f>
        <v>6.5</v>
      </c>
    </row>
    <row r="142" ht="13.6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ht="13.65" customHeight="1">
      <c r="A143" s="4"/>
      <c r="B143" s="4"/>
      <c r="C143" s="30">
        <f>('Sheet1'!H138+'Sheet1'!I138)/2</f>
        <v>6</v>
      </c>
      <c r="D143" s="4"/>
      <c r="E143" s="30">
        <f>('Sheet1'!L138+'Sheet1'!M138)/2</f>
        <v>8</v>
      </c>
      <c r="F143" s="4"/>
      <c r="G143" s="30">
        <f>('Sheet1'!P138+'Sheet1'!Q138)/2</f>
        <v>8</v>
      </c>
      <c r="H143" s="30">
        <f>('Sheet1'!R138+'Sheet1'!S138)/2</f>
        <v>6.5</v>
      </c>
      <c r="I143" s="30">
        <f>('Sheet1'!T138+'Sheet1'!U138)/2</f>
        <v>7</v>
      </c>
      <c r="J143" s="4"/>
      <c r="K143" s="30">
        <f>('Sheet1'!X138+'Sheet1'!Y138)/2</f>
        <v>7.5</v>
      </c>
      <c r="L143" s="4"/>
      <c r="M143" s="4"/>
      <c r="N143" s="4"/>
      <c r="O143" s="30">
        <f>('Sheet1'!AF138+'Sheet1'!AG138)/2</f>
        <v>7</v>
      </c>
    </row>
    <row r="144" ht="13.65" customHeight="1">
      <c r="A144" s="4"/>
      <c r="B144" s="4"/>
      <c r="C144" s="30">
        <f>('Sheet1'!H139+'Sheet1'!I139)/2</f>
        <v>7</v>
      </c>
      <c r="D144" s="4"/>
      <c r="E144" s="30">
        <f>('Sheet1'!L139+'Sheet1'!M139)/2</f>
        <v>8</v>
      </c>
      <c r="F144" s="4"/>
      <c r="G144" s="4"/>
      <c r="H144" s="30">
        <f>('Sheet1'!R139+'Sheet1'!S139)/2</f>
        <v>6</v>
      </c>
      <c r="I144" s="30">
        <f>('Sheet1'!T139+'Sheet1'!U139)/2</f>
        <v>8</v>
      </c>
      <c r="J144" s="4"/>
      <c r="K144" s="4"/>
      <c r="L144" s="4"/>
      <c r="M144" s="4"/>
      <c r="N144" s="4"/>
      <c r="O144" s="30">
        <f>('Sheet1'!AF139+'Sheet1'!AG139)/2</f>
        <v>5</v>
      </c>
    </row>
    <row r="145" ht="13.65" customHeight="1">
      <c r="A145" s="4"/>
      <c r="B145" s="30">
        <f>('Sheet1'!F140+'Sheet1'!G140)/2</f>
        <v>8</v>
      </c>
      <c r="C145" s="30">
        <f>('Sheet1'!H140+'Sheet1'!I140)/2</f>
        <v>6</v>
      </c>
      <c r="D145" s="4"/>
      <c r="E145" s="4"/>
      <c r="F145" s="4"/>
      <c r="G145" s="30">
        <f>('Sheet1'!P140+'Sheet1'!Q140)/2</f>
        <v>6.5</v>
      </c>
      <c r="H145" s="4"/>
      <c r="I145" s="30">
        <f>('Sheet1'!T140+'Sheet1'!U140)/2</f>
        <v>5</v>
      </c>
      <c r="J145" s="4"/>
      <c r="K145" s="4"/>
      <c r="L145" s="4"/>
      <c r="M145" s="30">
        <f>('Sheet1'!AB140+'Sheet1'!AC140)/2</f>
        <v>8</v>
      </c>
      <c r="N145" s="4"/>
      <c r="O145" s="30">
        <f>('Sheet1'!AF140+'Sheet1'!AG140)/2</f>
        <v>8</v>
      </c>
    </row>
    <row r="146" ht="13.65" customHeight="1">
      <c r="A146" s="4"/>
      <c r="B146" s="30">
        <f>('Sheet1'!F141+'Sheet1'!G141)/2</f>
        <v>8</v>
      </c>
      <c r="C146" s="30">
        <f>('Sheet1'!H141+'Sheet1'!I141)/2</f>
        <v>8</v>
      </c>
      <c r="D146" s="4"/>
      <c r="E146" s="4"/>
      <c r="F146" s="4"/>
      <c r="G146" s="30">
        <f>('Sheet1'!P141+'Sheet1'!Q141)/2</f>
        <v>8</v>
      </c>
      <c r="H146" s="30">
        <f>('Sheet1'!R141+'Sheet1'!S141)/2</f>
        <v>6</v>
      </c>
      <c r="I146" s="30">
        <f>('Sheet1'!T141+'Sheet1'!U141)/2</f>
        <v>6.5</v>
      </c>
      <c r="J146" s="4"/>
      <c r="K146" s="4"/>
      <c r="L146" s="4"/>
      <c r="M146" s="30">
        <f>('Sheet1'!AB141+'Sheet1'!AC141)/2</f>
        <v>5</v>
      </c>
      <c r="N146" s="4"/>
      <c r="O146" s="4"/>
    </row>
    <row r="147" ht="13.65" customHeight="1">
      <c r="A147" s="4"/>
      <c r="B147" s="4"/>
      <c r="C147" s="30">
        <f>('Sheet1'!H142+'Sheet1'!I142)/2</f>
        <v>6.5</v>
      </c>
      <c r="D147" s="4"/>
      <c r="E147" s="4"/>
      <c r="F147" s="4"/>
      <c r="G147" s="30">
        <f>('Sheet1'!P142+'Sheet1'!Q142)/2</f>
        <v>7.5</v>
      </c>
      <c r="H147" s="30">
        <f>('Sheet1'!R142+'Sheet1'!S142)/2</f>
        <v>7</v>
      </c>
      <c r="I147" s="30">
        <f>('Sheet1'!T142+'Sheet1'!U142)/2</f>
        <v>4.5</v>
      </c>
      <c r="J147" s="4"/>
      <c r="K147" s="4"/>
      <c r="L147" s="4"/>
      <c r="M147" s="30">
        <f>('Sheet1'!AB142+'Sheet1'!AC142)/2</f>
        <v>7.5</v>
      </c>
      <c r="N147" s="4"/>
      <c r="O147" s="30">
        <f>('Sheet1'!AF142+'Sheet1'!AG142)/2</f>
        <v>8</v>
      </c>
    </row>
    <row r="148" ht="13.65" customHeight="1">
      <c r="A148" s="4"/>
      <c r="B148" s="30">
        <f>('Sheet1'!F143+'Sheet1'!G143)/2</f>
        <v>6.5</v>
      </c>
      <c r="C148" s="30">
        <f>('Sheet1'!H143+'Sheet1'!I143)/2</f>
        <v>9</v>
      </c>
      <c r="D148" s="4"/>
      <c r="E148" s="4"/>
      <c r="F148" s="4"/>
      <c r="G148" s="30">
        <f>('Sheet1'!P143+'Sheet1'!Q143)/2</f>
        <v>5.5</v>
      </c>
      <c r="H148" s="30">
        <f>('Sheet1'!R143+'Sheet1'!S143)/2</f>
        <v>4</v>
      </c>
      <c r="I148" s="30">
        <f>('Sheet1'!T143+'Sheet1'!U143)/2</f>
        <v>8</v>
      </c>
      <c r="J148" s="4"/>
      <c r="K148" s="4"/>
      <c r="L148" s="4"/>
      <c r="M148" s="30">
        <f>('Sheet1'!AB143+'Sheet1'!AC143)/2</f>
        <v>10</v>
      </c>
      <c r="N148" s="4"/>
      <c r="O148" s="30">
        <f>('Sheet1'!AF143+'Sheet1'!AG143)/2</f>
        <v>6.5</v>
      </c>
    </row>
    <row r="149" ht="13.65" customHeight="1">
      <c r="A149" s="4"/>
      <c r="B149" s="30">
        <f>('Sheet1'!F144+'Sheet1'!G144)/2</f>
        <v>6.5</v>
      </c>
      <c r="C149" s="4"/>
      <c r="D149" s="4"/>
      <c r="E149" s="4"/>
      <c r="F149" s="4"/>
      <c r="G149" s="30">
        <f>('Sheet1'!P144+'Sheet1'!Q144)/2</f>
        <v>7</v>
      </c>
      <c r="H149" s="30">
        <f>('Sheet1'!R144+'Sheet1'!S144)/2</f>
        <v>6.5</v>
      </c>
      <c r="I149" s="30">
        <f>('Sheet1'!T144+'Sheet1'!U144)/2</f>
        <v>5.5</v>
      </c>
      <c r="J149" s="4"/>
      <c r="K149" s="30">
        <f>('Sheet1'!X144+'Sheet1'!Y144)/2</f>
        <v>7.5</v>
      </c>
      <c r="L149" s="4"/>
      <c r="M149" s="30">
        <f>('Sheet1'!AB144+'Sheet1'!AC144)/2</f>
        <v>6.5</v>
      </c>
      <c r="N149" s="4"/>
      <c r="O149" s="30">
        <f>('Sheet1'!AF144+'Sheet1'!AG144)/2</f>
        <v>5</v>
      </c>
    </row>
    <row r="150" ht="13.65" customHeight="1">
      <c r="A150" s="4"/>
      <c r="B150" s="4"/>
      <c r="C150" s="4"/>
      <c r="D150" s="4"/>
      <c r="E150" s="30">
        <f>('Sheet1'!L145+'Sheet1'!M145)/2</f>
        <v>1</v>
      </c>
      <c r="F150" s="4"/>
      <c r="G150" s="30">
        <f>('Sheet1'!P145+'Sheet1'!Q145)/2</f>
        <v>5</v>
      </c>
      <c r="H150" s="30">
        <f>('Sheet1'!R145+'Sheet1'!S145)/2</f>
        <v>5</v>
      </c>
      <c r="I150" s="30">
        <f>('Sheet1'!T145+'Sheet1'!U145)/2</f>
        <v>2</v>
      </c>
      <c r="J150" s="4"/>
      <c r="K150" s="4"/>
      <c r="L150" s="4"/>
      <c r="M150" s="30">
        <f>('Sheet1'!AB145+'Sheet1'!AC145)/2</f>
        <v>4.5</v>
      </c>
      <c r="N150" s="4"/>
      <c r="O150" s="30">
        <f>('Sheet1'!AF145+'Sheet1'!AG145)/2</f>
        <v>6.5</v>
      </c>
    </row>
    <row r="151" ht="13.65" customHeight="1">
      <c r="A151" s="4"/>
      <c r="B151" s="30">
        <f>('Sheet1'!F146+'Sheet1'!G146)/2</f>
        <v>7</v>
      </c>
      <c r="C151" s="4"/>
      <c r="D151" s="4"/>
      <c r="E151" s="30">
        <f>('Sheet1'!L146+'Sheet1'!M146)/2</f>
        <v>6</v>
      </c>
      <c r="F151" s="4"/>
      <c r="G151" s="30">
        <f>('Sheet1'!P146+'Sheet1'!Q146)/2</f>
        <v>7.5</v>
      </c>
      <c r="H151" s="30">
        <f>('Sheet1'!R146+'Sheet1'!S146)/2</f>
        <v>8</v>
      </c>
      <c r="I151" s="30">
        <f>('Sheet1'!T146+'Sheet1'!U146)/2</f>
        <v>7</v>
      </c>
      <c r="J151" s="4"/>
      <c r="K151" s="4"/>
      <c r="L151" s="30">
        <f>('Sheet1'!Z146+'Sheet1'!AA146)/2</f>
        <v>7.5</v>
      </c>
      <c r="M151" s="4"/>
      <c r="N151" s="4"/>
      <c r="O151" s="30">
        <f>('Sheet1'!AF146+'Sheet1'!AG146)/2</f>
        <v>7.5</v>
      </c>
    </row>
    <row r="152" ht="13.65" customHeight="1">
      <c r="A152" s="4"/>
      <c r="B152" s="30">
        <f>('Sheet1'!F147+'Sheet1'!G147)/2</f>
        <v>6.5</v>
      </c>
      <c r="C152" s="4"/>
      <c r="D152" s="4"/>
      <c r="E152" s="30">
        <f>('Sheet1'!L147+'Sheet1'!M147)/2</f>
        <v>6</v>
      </c>
      <c r="F152" s="4"/>
      <c r="G152" s="30">
        <f>('Sheet1'!P147+'Sheet1'!Q147)/2</f>
        <v>6.5</v>
      </c>
      <c r="H152" s="4"/>
      <c r="I152" s="30">
        <f>('Sheet1'!T147+'Sheet1'!U147)/2</f>
        <v>4</v>
      </c>
      <c r="J152" s="4"/>
      <c r="K152" s="4"/>
      <c r="L152" s="4"/>
      <c r="M152" s="30">
        <f>('Sheet1'!AB147+'Sheet1'!AC147)/2</f>
        <v>6</v>
      </c>
      <c r="N152" s="4"/>
      <c r="O152" s="30">
        <f>('Sheet1'!AF147+'Sheet1'!AG147)/2</f>
        <v>7</v>
      </c>
    </row>
    <row r="153" ht="13.65" customHeight="1">
      <c r="A153" s="4"/>
      <c r="B153" s="30">
        <f>('Sheet1'!F148+'Sheet1'!G148)/2</f>
        <v>6</v>
      </c>
      <c r="C153" s="30">
        <f>('Sheet1'!H148+'Sheet1'!I148)/2</f>
        <v>7</v>
      </c>
      <c r="D153" s="4"/>
      <c r="E153" s="4"/>
      <c r="F153" s="4"/>
      <c r="G153" s="30">
        <f>('Sheet1'!P148+'Sheet1'!Q148)/2</f>
        <v>8</v>
      </c>
      <c r="H153" s="30">
        <f>('Sheet1'!R148+'Sheet1'!S148)/2</f>
        <v>7</v>
      </c>
      <c r="I153" s="30">
        <f>('Sheet1'!T148+'Sheet1'!U148)/2</f>
        <v>7</v>
      </c>
      <c r="J153" s="4"/>
      <c r="K153" s="30">
        <f>('Sheet1'!X148+'Sheet1'!Y148)/2</f>
        <v>8.5</v>
      </c>
      <c r="L153" s="30">
        <f>('Sheet1'!Z148+'Sheet1'!AA148)/2</f>
        <v>9</v>
      </c>
      <c r="M153" s="30">
        <f>('Sheet1'!AB148+'Sheet1'!AC148)/2</f>
        <v>7.5</v>
      </c>
      <c r="N153" s="4"/>
      <c r="O153" s="30">
        <f>('Sheet1'!AF148+'Sheet1'!AG148)/2</f>
        <v>7.5</v>
      </c>
    </row>
    <row r="154" ht="13.65" customHeight="1">
      <c r="A154" s="4"/>
      <c r="B154" s="4"/>
      <c r="C154" s="4"/>
      <c r="D154" s="4"/>
      <c r="E154" s="30">
        <f>('Sheet1'!L149+'Sheet1'!M149)/2</f>
        <v>7</v>
      </c>
      <c r="F154" s="4"/>
      <c r="G154" s="30">
        <f>('Sheet1'!P149+'Sheet1'!Q149)/2</f>
        <v>4.5</v>
      </c>
      <c r="H154" s="30">
        <f>('Sheet1'!R149+'Sheet1'!S149)/2</f>
        <v>8</v>
      </c>
      <c r="I154" s="30">
        <f>('Sheet1'!T149+'Sheet1'!U149)/2</f>
        <v>7</v>
      </c>
      <c r="J154" s="4"/>
      <c r="K154" s="4"/>
      <c r="L154" s="4"/>
      <c r="M154" s="30">
        <f>('Sheet1'!AB149+'Sheet1'!AC149)/2</f>
        <v>7</v>
      </c>
      <c r="N154" s="4"/>
      <c r="O154" s="30">
        <f>('Sheet1'!AF149+'Sheet1'!AG149)/2</f>
        <v>6</v>
      </c>
    </row>
    <row r="155" ht="13.65" customHeight="1">
      <c r="A155" s="4"/>
      <c r="B155" s="30">
        <f>('Sheet1'!F150+'Sheet1'!G150)/2</f>
        <v>6</v>
      </c>
      <c r="C155" s="30">
        <f>('Sheet1'!H150+'Sheet1'!I150)/2</f>
        <v>8</v>
      </c>
      <c r="D155" s="4"/>
      <c r="E155" s="30">
        <f>('Sheet1'!L150+'Sheet1'!M150)/2</f>
        <v>8</v>
      </c>
      <c r="F155" s="4"/>
      <c r="G155" s="30">
        <f>('Sheet1'!P150+'Sheet1'!Q150)/2</f>
        <v>8</v>
      </c>
      <c r="H155" s="30">
        <f>('Sheet1'!R150+'Sheet1'!S150)/2</f>
        <v>6</v>
      </c>
      <c r="I155" s="30">
        <f>('Sheet1'!T150+'Sheet1'!U150)/2</f>
        <v>6</v>
      </c>
      <c r="J155" s="4"/>
      <c r="K155" s="4"/>
      <c r="L155" s="4"/>
      <c r="M155" s="4"/>
      <c r="N155" s="4"/>
      <c r="O155" s="30">
        <f>('Sheet1'!AF150+'Sheet1'!AG150)/2</f>
        <v>6.5</v>
      </c>
    </row>
    <row r="156" ht="13.65" customHeight="1">
      <c r="A156" s="4"/>
      <c r="B156" s="30">
        <f>('Sheet1'!F151+'Sheet1'!G151)/2</f>
        <v>8</v>
      </c>
      <c r="C156" s="30">
        <f>('Sheet1'!H151+'Sheet1'!I151)/2</f>
        <v>6</v>
      </c>
      <c r="D156" s="4"/>
      <c r="E156" s="4"/>
      <c r="F156" s="4"/>
      <c r="G156" s="30">
        <f>('Sheet1'!P151+'Sheet1'!Q151)/2</f>
        <v>7</v>
      </c>
      <c r="H156" s="30">
        <f>('Sheet1'!R151+'Sheet1'!S151)/2</f>
        <v>7</v>
      </c>
      <c r="I156" s="30">
        <f>('Sheet1'!T151+'Sheet1'!U151)/2</f>
        <v>5.5</v>
      </c>
      <c r="J156" s="4"/>
      <c r="K156" s="4"/>
      <c r="L156" s="4"/>
      <c r="M156" s="30">
        <f>('Sheet1'!AB151+'Sheet1'!AC151)/2</f>
        <v>5.5</v>
      </c>
      <c r="N156" s="4"/>
      <c r="O156" s="30">
        <f>('Sheet1'!AF151+'Sheet1'!AG151)/2</f>
        <v>9</v>
      </c>
    </row>
    <row r="157" ht="13.65" customHeight="1">
      <c r="A157" s="4"/>
      <c r="B157" s="30">
        <f>('Sheet1'!F152+'Sheet1'!G152)/2</f>
        <v>8.5</v>
      </c>
      <c r="C157" s="30">
        <f>('Sheet1'!H152+'Sheet1'!I152)/2</f>
        <v>6.5</v>
      </c>
      <c r="D157" s="4"/>
      <c r="E157" s="30">
        <f>('Sheet1'!L152+'Sheet1'!M152)/2</f>
        <v>8</v>
      </c>
      <c r="F157" s="4"/>
      <c r="G157" s="30">
        <f>('Sheet1'!P152+'Sheet1'!Q152)/2</f>
        <v>9</v>
      </c>
      <c r="H157" s="30">
        <f>('Sheet1'!R152+'Sheet1'!S152)/2</f>
        <v>8</v>
      </c>
      <c r="I157" s="30">
        <f>('Sheet1'!T152+'Sheet1'!U152)/2</f>
        <v>6</v>
      </c>
      <c r="J157" s="4"/>
      <c r="K157" s="30">
        <f>('Sheet1'!X152+'Sheet1'!Y152)/2</f>
        <v>9</v>
      </c>
      <c r="L157" s="4"/>
      <c r="M157" s="30">
        <f>('Sheet1'!AB152+'Sheet1'!AC152)/2</f>
        <v>8.5</v>
      </c>
      <c r="N157" s="4"/>
      <c r="O157" s="30">
        <f>('Sheet1'!AF152+'Sheet1'!AG152)/2</f>
        <v>8.5</v>
      </c>
    </row>
    <row r="158" ht="13.65" customHeight="1">
      <c r="A158" s="4"/>
      <c r="B158" s="30">
        <f>('Sheet1'!F153+'Sheet1'!G153)/2</f>
        <v>4.5</v>
      </c>
      <c r="C158" s="30">
        <f>('Sheet1'!H153+'Sheet1'!I153)/2</f>
        <v>6</v>
      </c>
      <c r="D158" s="4"/>
      <c r="E158" s="4"/>
      <c r="F158" s="4"/>
      <c r="G158" s="4"/>
      <c r="H158" s="30">
        <f>('Sheet1'!R153+'Sheet1'!S153)/2</f>
        <v>6</v>
      </c>
      <c r="I158" s="30">
        <f>('Sheet1'!T153+'Sheet1'!U153)/2</f>
        <v>8</v>
      </c>
      <c r="J158" s="4"/>
      <c r="K158" s="4"/>
      <c r="L158" s="4"/>
      <c r="M158" s="4"/>
      <c r="N158" s="4"/>
      <c r="O158" s="30">
        <f>('Sheet1'!AF153+'Sheet1'!AG153)/2</f>
        <v>6</v>
      </c>
    </row>
    <row r="159" ht="13.65" customHeight="1">
      <c r="A159" s="4"/>
      <c r="B159" s="30">
        <f>('Sheet1'!F154+'Sheet1'!G154)/2</f>
        <v>7</v>
      </c>
      <c r="C159" s="30">
        <f>('Sheet1'!H154+'Sheet1'!I154)/2</f>
        <v>6</v>
      </c>
      <c r="D159" s="4"/>
      <c r="E159" s="30">
        <f>('Sheet1'!L154+'Sheet1'!M154)/2</f>
        <v>8</v>
      </c>
      <c r="F159" s="4"/>
      <c r="G159" s="30">
        <f>('Sheet1'!P154+'Sheet1'!Q154)/2</f>
        <v>6.5</v>
      </c>
      <c r="H159" s="30">
        <f>('Sheet1'!R154+'Sheet1'!S154)/2</f>
        <v>8</v>
      </c>
      <c r="I159" s="30">
        <f>('Sheet1'!T154+'Sheet1'!U154)/2</f>
        <v>5</v>
      </c>
      <c r="J159" s="4"/>
      <c r="K159" s="4"/>
      <c r="L159" s="4"/>
      <c r="M159" s="30">
        <f>('Sheet1'!AB154+'Sheet1'!AC154)/2</f>
        <v>7.5</v>
      </c>
      <c r="N159" s="4"/>
      <c r="O159" s="30">
        <f>('Sheet1'!AF154+'Sheet1'!AG154)/2</f>
        <v>7.5</v>
      </c>
    </row>
    <row r="160" ht="13.65" customHeight="1">
      <c r="A160" s="4"/>
      <c r="B160" s="4"/>
      <c r="C160" s="30">
        <f>('Sheet1'!H155+'Sheet1'!I155)/2</f>
        <v>7</v>
      </c>
      <c r="D160" s="4"/>
      <c r="E160" s="30">
        <f>('Sheet1'!L155+'Sheet1'!M155)/2</f>
        <v>6</v>
      </c>
      <c r="F160" s="4"/>
      <c r="G160" s="30">
        <f>('Sheet1'!P155+'Sheet1'!Q155)/2</f>
        <v>7</v>
      </c>
      <c r="H160" s="30">
        <f>('Sheet1'!R155+'Sheet1'!S155)/2</f>
        <v>6</v>
      </c>
      <c r="I160" s="30">
        <f>('Sheet1'!T155+'Sheet1'!U155)/2</f>
        <v>5.5</v>
      </c>
      <c r="J160" s="4"/>
      <c r="K160" s="4"/>
      <c r="L160" s="4"/>
      <c r="M160" s="30">
        <f>('Sheet1'!AB155+'Sheet1'!AC155)/2</f>
        <v>6.5</v>
      </c>
      <c r="N160" s="4"/>
      <c r="O160" s="30">
        <f>('Sheet1'!AF155+'Sheet1'!AG155)/2</f>
        <v>7</v>
      </c>
    </row>
    <row r="161" ht="13.65" customHeight="1">
      <c r="A161" s="4"/>
      <c r="B161" s="30">
        <f>('Sheet1'!F156+'Sheet1'!G156)/2</f>
        <v>8.5</v>
      </c>
      <c r="C161" s="30">
        <f>('Sheet1'!H156+'Sheet1'!I156)/2</f>
        <v>8</v>
      </c>
      <c r="D161" s="4"/>
      <c r="E161" s="4"/>
      <c r="F161" s="4"/>
      <c r="G161" s="4"/>
      <c r="H161" s="30">
        <f>('Sheet1'!R156+'Sheet1'!S156)/2</f>
        <v>7.5</v>
      </c>
      <c r="I161" s="30">
        <f>('Sheet1'!T156+'Sheet1'!U156)/2</f>
        <v>8</v>
      </c>
      <c r="J161" s="4"/>
      <c r="K161" s="30">
        <f>('Sheet1'!X156+'Sheet1'!Y156)/2</f>
        <v>8</v>
      </c>
      <c r="L161" s="30">
        <f>('Sheet1'!Z156+'Sheet1'!AA156)/2</f>
        <v>8</v>
      </c>
      <c r="M161" s="30">
        <f>('Sheet1'!AB156+'Sheet1'!AC156)/2</f>
        <v>6</v>
      </c>
      <c r="N161" s="4"/>
      <c r="O161" s="30">
        <f>('Sheet1'!AF156+'Sheet1'!AG156)/2</f>
        <v>7</v>
      </c>
    </row>
    <row r="162" ht="13.65" customHeight="1">
      <c r="A162" s="4"/>
      <c r="B162" s="30">
        <f>('Sheet1'!F157+'Sheet1'!G157)/2</f>
        <v>8</v>
      </c>
      <c r="C162" s="30">
        <f>('Sheet1'!H157+'Sheet1'!I157)/2</f>
        <v>9</v>
      </c>
      <c r="D162" s="4"/>
      <c r="E162" s="30">
        <f>('Sheet1'!L157+'Sheet1'!M157)/2</f>
        <v>5</v>
      </c>
      <c r="F162" s="4"/>
      <c r="G162" s="30">
        <f>('Sheet1'!P157+'Sheet1'!Q157)/2</f>
        <v>6.5</v>
      </c>
      <c r="H162" s="30">
        <f>('Sheet1'!R157+'Sheet1'!S157)/2</f>
        <v>6</v>
      </c>
      <c r="I162" s="30">
        <f>('Sheet1'!T157+'Sheet1'!U157)/2</f>
        <v>5</v>
      </c>
      <c r="J162" s="4"/>
      <c r="K162" s="30">
        <f>('Sheet1'!X157+'Sheet1'!Y157)/2</f>
        <v>7</v>
      </c>
      <c r="L162" s="30">
        <f>('Sheet1'!Z157+'Sheet1'!AA157)/2</f>
        <v>6.5</v>
      </c>
      <c r="M162" s="30">
        <f>('Sheet1'!AB157+'Sheet1'!AC157)/2</f>
        <v>7</v>
      </c>
      <c r="N162" s="4"/>
      <c r="O162" s="30">
        <f>('Sheet1'!AF157+'Sheet1'!AG157)/2</f>
        <v>9.5</v>
      </c>
    </row>
    <row r="163" ht="13.65" customHeight="1">
      <c r="A163" s="4"/>
      <c r="B163" s="30">
        <f>('Sheet1'!F158+'Sheet1'!G158)/2</f>
        <v>7.5</v>
      </c>
      <c r="C163" s="30">
        <f>('Sheet1'!H158+'Sheet1'!I158)/2</f>
        <v>7</v>
      </c>
      <c r="D163" s="4"/>
      <c r="E163" s="30">
        <f>('Sheet1'!L158+'Sheet1'!M158)/2</f>
        <v>7</v>
      </c>
      <c r="F163" s="4"/>
      <c r="G163" s="30">
        <f>('Sheet1'!P158+'Sheet1'!Q158)/2</f>
        <v>7.5</v>
      </c>
      <c r="H163" s="4"/>
      <c r="I163" s="30">
        <f>('Sheet1'!T158+'Sheet1'!U158)/2</f>
        <v>4</v>
      </c>
      <c r="J163" s="4"/>
      <c r="K163" s="30">
        <f>('Sheet1'!X158+'Sheet1'!Y158)/2</f>
        <v>8</v>
      </c>
      <c r="L163" s="30">
        <f>('Sheet1'!Z158+'Sheet1'!AA158)/2</f>
        <v>7.5</v>
      </c>
      <c r="M163" s="30">
        <f>('Sheet1'!AB158+'Sheet1'!AC158)/2</f>
        <v>6.5</v>
      </c>
      <c r="N163" s="4"/>
      <c r="O163" s="30">
        <f>('Sheet1'!AF158+'Sheet1'!AG158)/2</f>
        <v>8</v>
      </c>
    </row>
    <row r="164" ht="13.65" customHeight="1">
      <c r="A164" s="4"/>
      <c r="B164" s="30">
        <f>('Sheet1'!F159+'Sheet1'!G159)/2</f>
        <v>7</v>
      </c>
      <c r="C164" s="30">
        <f>('Sheet1'!H159+'Sheet1'!I159)/2</f>
        <v>6.5</v>
      </c>
      <c r="D164" s="4"/>
      <c r="E164" s="4"/>
      <c r="F164" s="4"/>
      <c r="G164" s="30">
        <f>('Sheet1'!P159+'Sheet1'!Q159)/2</f>
        <v>8</v>
      </c>
      <c r="H164" s="30">
        <f>('Sheet1'!R159+'Sheet1'!S159)/2</f>
        <v>5</v>
      </c>
      <c r="I164" s="30">
        <f>('Sheet1'!T159+'Sheet1'!U159)/2</f>
        <v>7</v>
      </c>
      <c r="J164" s="4"/>
      <c r="K164" s="4"/>
      <c r="L164" s="4"/>
      <c r="M164" s="30">
        <f>('Sheet1'!AB159+'Sheet1'!AC159)/2</f>
        <v>6.5</v>
      </c>
      <c r="N164" s="4"/>
      <c r="O164" s="30">
        <f>('Sheet1'!AF159+'Sheet1'!AG159)/2</f>
        <v>9</v>
      </c>
    </row>
    <row r="165" ht="13.65" customHeight="1">
      <c r="A165" s="4"/>
      <c r="B165" s="30">
        <f>('Sheet1'!F160+'Sheet1'!G160)/2</f>
        <v>7.5</v>
      </c>
      <c r="C165" s="30">
        <f>('Sheet1'!H160+'Sheet1'!I160)/2</f>
        <v>8</v>
      </c>
      <c r="D165" s="4"/>
      <c r="E165" s="30">
        <f>('Sheet1'!L160+'Sheet1'!M160)/2</f>
        <v>7</v>
      </c>
      <c r="F165" s="4"/>
      <c r="G165" s="4"/>
      <c r="H165" s="30">
        <f>('Sheet1'!R160+'Sheet1'!S160)/2</f>
        <v>9</v>
      </c>
      <c r="I165" s="30">
        <f>('Sheet1'!T160+'Sheet1'!U160)/2</f>
        <v>8.5</v>
      </c>
      <c r="J165" s="4"/>
      <c r="K165" s="4"/>
      <c r="L165" s="4"/>
      <c r="M165" s="30">
        <f>('Sheet1'!AB160+'Sheet1'!AC160)/2</f>
        <v>7.5</v>
      </c>
      <c r="N165" s="4"/>
      <c r="O165" s="30">
        <f>('Sheet1'!AF160+'Sheet1'!AG160)/2</f>
        <v>6.5</v>
      </c>
    </row>
    <row r="166" ht="13.65" customHeight="1">
      <c r="A166" s="4"/>
      <c r="B166" s="30">
        <f>('Sheet1'!F161+'Sheet1'!G161)/2</f>
        <v>8</v>
      </c>
      <c r="C166" s="30">
        <f>('Sheet1'!H161+'Sheet1'!I161)/2</f>
        <v>5</v>
      </c>
      <c r="D166" s="4"/>
      <c r="E166" s="30">
        <f>('Sheet1'!L161+'Sheet1'!M161)/2</f>
        <v>8</v>
      </c>
      <c r="F166" s="4"/>
      <c r="G166" s="4"/>
      <c r="H166" s="30">
        <f>('Sheet1'!R161+'Sheet1'!S161)/2</f>
        <v>8</v>
      </c>
      <c r="I166" s="30">
        <f>('Sheet1'!T161+'Sheet1'!U161)/2</f>
        <v>6</v>
      </c>
      <c r="J166" s="4"/>
      <c r="K166" s="30">
        <f>('Sheet1'!X161+'Sheet1'!Y161)/2</f>
        <v>7</v>
      </c>
      <c r="L166" s="30">
        <f>('Sheet1'!Z161+'Sheet1'!AA161)/2</f>
        <v>6.5</v>
      </c>
      <c r="M166" s="4"/>
      <c r="N166" s="4"/>
      <c r="O166" s="30">
        <f>('Sheet1'!AF161+'Sheet1'!AG161)/2</f>
        <v>6.5</v>
      </c>
    </row>
    <row r="167" ht="13.65" customHeight="1">
      <c r="A167" s="4"/>
      <c r="B167" s="4"/>
      <c r="C167" s="30">
        <f>('Sheet1'!H162+'Sheet1'!I162)/2</f>
        <v>6</v>
      </c>
      <c r="D167" s="4"/>
      <c r="E167" s="30">
        <f>('Sheet1'!L162+'Sheet1'!M162)/2</f>
        <v>5</v>
      </c>
      <c r="F167" s="4"/>
      <c r="G167" s="4"/>
      <c r="H167" s="30">
        <f>('Sheet1'!R162+'Sheet1'!S162)/2</f>
        <v>4</v>
      </c>
      <c r="I167" s="30">
        <f>('Sheet1'!T162+'Sheet1'!U162)/2</f>
        <v>7</v>
      </c>
      <c r="J167" s="4"/>
      <c r="K167" s="4"/>
      <c r="L167" s="4"/>
      <c r="M167" s="4"/>
      <c r="N167" s="4"/>
      <c r="O167" s="30">
        <f>('Sheet1'!AF162+'Sheet1'!AG162)/2</f>
        <v>6</v>
      </c>
    </row>
    <row r="168" ht="13.65" customHeight="1">
      <c r="A168" s="4"/>
      <c r="B168" s="30">
        <f>('Sheet1'!F163+'Sheet1'!G163)/2</f>
        <v>6.5</v>
      </c>
      <c r="C168" s="30">
        <f>('Sheet1'!H163+'Sheet1'!I163)/2</f>
        <v>8</v>
      </c>
      <c r="D168" s="4"/>
      <c r="E168" s="30">
        <f>('Sheet1'!L163+'Sheet1'!M163)/2</f>
        <v>6</v>
      </c>
      <c r="F168" s="4"/>
      <c r="G168" s="30">
        <f>('Sheet1'!P163+'Sheet1'!Q163)/2</f>
        <v>8</v>
      </c>
      <c r="H168" s="30">
        <f>('Sheet1'!R163+'Sheet1'!S163)/2</f>
        <v>8</v>
      </c>
      <c r="I168" s="30">
        <f>('Sheet1'!T163+'Sheet1'!U163)/2</f>
        <v>6</v>
      </c>
      <c r="J168" s="4"/>
      <c r="K168" s="30">
        <f>('Sheet1'!X163+'Sheet1'!Y163)/2</f>
        <v>6</v>
      </c>
      <c r="L168" s="30">
        <f>('Sheet1'!Z163+'Sheet1'!AA163)/2</f>
        <v>7</v>
      </c>
      <c r="M168" s="30">
        <f>('Sheet1'!AB163+'Sheet1'!AC163)/2</f>
        <v>7.5</v>
      </c>
      <c r="N168" s="4"/>
      <c r="O168" s="30">
        <f>('Sheet1'!AF163+'Sheet1'!AG163)/2</f>
        <v>5.5</v>
      </c>
    </row>
    <row r="169" ht="13.65" customHeight="1">
      <c r="A169" s="4"/>
      <c r="B169" s="30">
        <f>('Sheet1'!F164+'Sheet1'!G164)/2</f>
        <v>7.5</v>
      </c>
      <c r="C169" s="30">
        <f>('Sheet1'!H164+'Sheet1'!I164)/2</f>
        <v>7</v>
      </c>
      <c r="D169" s="4"/>
      <c r="E169" s="4"/>
      <c r="F169" s="4"/>
      <c r="G169" s="30">
        <f>('Sheet1'!P164+'Sheet1'!Q164)/2</f>
        <v>7</v>
      </c>
      <c r="H169" s="30">
        <f>('Sheet1'!R164+'Sheet1'!S164)/2</f>
        <v>9</v>
      </c>
      <c r="I169" s="30">
        <f>('Sheet1'!T164+'Sheet1'!U164)/2</f>
        <v>6.5</v>
      </c>
      <c r="J169" s="4"/>
      <c r="K169" s="4"/>
      <c r="L169" s="4"/>
      <c r="M169" s="30">
        <f>('Sheet1'!AB164+'Sheet1'!AC164)/2</f>
        <v>6</v>
      </c>
      <c r="N169" s="4"/>
      <c r="O169" s="30">
        <f>('Sheet1'!AF164+'Sheet1'!AG164)/2</f>
        <v>8</v>
      </c>
    </row>
    <row r="170" ht="13.65" customHeight="1">
      <c r="A170" s="4"/>
      <c r="B170" s="4"/>
      <c r="C170" s="30">
        <f>('Sheet1'!H165+'Sheet1'!I165)/2</f>
        <v>7</v>
      </c>
      <c r="D170" s="4"/>
      <c r="E170" s="30">
        <f>('Sheet1'!L165+'Sheet1'!M165)/2</f>
        <v>6</v>
      </c>
      <c r="F170" s="4"/>
      <c r="G170" s="4"/>
      <c r="H170" s="30">
        <f>('Sheet1'!R165+'Sheet1'!S165)/2</f>
        <v>7</v>
      </c>
      <c r="I170" s="30">
        <f>('Sheet1'!T165+'Sheet1'!U165)/2</f>
        <v>7.5</v>
      </c>
      <c r="J170" s="4"/>
      <c r="K170" s="30">
        <f>('Sheet1'!X165+'Sheet1'!Y165)/2</f>
        <v>7.5</v>
      </c>
      <c r="L170" s="4"/>
      <c r="M170" s="30">
        <f>('Sheet1'!AB165+'Sheet1'!AC165)/2</f>
        <v>6.5</v>
      </c>
      <c r="N170" s="4"/>
      <c r="O170" s="30">
        <f>('Sheet1'!AF165+'Sheet1'!AG165)/2</f>
        <v>7.5</v>
      </c>
    </row>
    <row r="171" ht="13.65" customHeight="1">
      <c r="A171" s="4"/>
      <c r="B171" s="30">
        <f>('Sheet1'!F166+'Sheet1'!G166)/2</f>
        <v>7.5</v>
      </c>
      <c r="C171" s="30">
        <f>('Sheet1'!H166+'Sheet1'!I166)/2</f>
        <v>8</v>
      </c>
      <c r="D171" s="4"/>
      <c r="E171" s="30">
        <f>('Sheet1'!L166+'Sheet1'!M166)/2</f>
        <v>8</v>
      </c>
      <c r="F171" s="4"/>
      <c r="G171" s="30">
        <f>('Sheet1'!P166+'Sheet1'!Q166)/2</f>
        <v>8</v>
      </c>
      <c r="H171" s="30">
        <f>('Sheet1'!R166+'Sheet1'!S166)/2</f>
        <v>7</v>
      </c>
      <c r="I171" s="30">
        <f>('Sheet1'!T166+'Sheet1'!U166)/2</f>
        <v>7</v>
      </c>
      <c r="J171" s="4"/>
      <c r="K171" s="30">
        <f>('Sheet1'!X166+'Sheet1'!Y166)/2</f>
        <v>7.5</v>
      </c>
      <c r="L171" s="30">
        <f>('Sheet1'!Z166+'Sheet1'!AA166)/2</f>
        <v>8.5</v>
      </c>
      <c r="M171" s="30">
        <f>('Sheet1'!AB166+'Sheet1'!AC166)/2</f>
        <v>8</v>
      </c>
      <c r="N171" s="4"/>
      <c r="O171" s="30">
        <f>('Sheet1'!AF166+'Sheet1'!AG166)/2</f>
        <v>7.5</v>
      </c>
    </row>
    <row r="172" ht="13.65" customHeight="1">
      <c r="A172" s="4"/>
      <c r="B172" s="4"/>
      <c r="C172" s="30">
        <f>('Sheet1'!H167+'Sheet1'!I167)/2</f>
        <v>8</v>
      </c>
      <c r="D172" s="4"/>
      <c r="E172" s="4"/>
      <c r="F172" s="4"/>
      <c r="G172" s="30">
        <f>('Sheet1'!P167+'Sheet1'!Q167)/2</f>
        <v>6</v>
      </c>
      <c r="H172" s="30">
        <f>('Sheet1'!R167+'Sheet1'!S167)/2</f>
        <v>5.5</v>
      </c>
      <c r="I172" s="30">
        <f>('Sheet1'!T167+'Sheet1'!U167)/2</f>
        <v>6</v>
      </c>
      <c r="J172" s="4"/>
      <c r="K172" s="30">
        <f>('Sheet1'!X167+'Sheet1'!Y167)/2</f>
        <v>8</v>
      </c>
      <c r="L172" s="30">
        <f>('Sheet1'!Z167+'Sheet1'!AA167)/2</f>
        <v>6.5</v>
      </c>
      <c r="M172" s="30">
        <f>('Sheet1'!AB167+'Sheet1'!AC167)/2</f>
        <v>5.5</v>
      </c>
      <c r="N172" s="4"/>
      <c r="O172" s="30">
        <f>('Sheet1'!AF167+'Sheet1'!AG167)/2</f>
        <v>6</v>
      </c>
    </row>
    <row r="173" ht="13.65" customHeight="1">
      <c r="A173" s="4"/>
      <c r="B173" s="30">
        <f>('Sheet1'!F168+'Sheet1'!G168)/2</f>
        <v>8</v>
      </c>
      <c r="C173" s="30">
        <f>('Sheet1'!H168+'Sheet1'!I168)/2</f>
        <v>5</v>
      </c>
      <c r="D173" s="4"/>
      <c r="E173" s="30">
        <f>('Sheet1'!L168+'Sheet1'!M168)/2</f>
        <v>7</v>
      </c>
      <c r="F173" s="4"/>
      <c r="G173" s="30">
        <f>('Sheet1'!P168+'Sheet1'!Q168)/2</f>
        <v>6.5</v>
      </c>
      <c r="H173" s="30">
        <f>('Sheet1'!R168+'Sheet1'!S168)/2</f>
        <v>7</v>
      </c>
      <c r="I173" s="30">
        <f>('Sheet1'!T168+'Sheet1'!U168)/2</f>
        <v>4</v>
      </c>
      <c r="J173" s="4"/>
      <c r="K173" s="30">
        <f>('Sheet1'!X168+'Sheet1'!Y168)/2</f>
        <v>5</v>
      </c>
      <c r="L173" s="30">
        <f>('Sheet1'!Z168+'Sheet1'!AA168)/2</f>
        <v>6</v>
      </c>
      <c r="M173" s="30">
        <f>('Sheet1'!AB168+'Sheet1'!AC168)/2</f>
        <v>7</v>
      </c>
      <c r="N173" s="4"/>
      <c r="O173" s="30">
        <f>('Sheet1'!AF168+'Sheet1'!AG168)/2</f>
        <v>6</v>
      </c>
    </row>
    <row r="174" ht="13.65" customHeight="1">
      <c r="A174" s="4"/>
      <c r="B174" s="30">
        <f>('Sheet1'!F169+'Sheet1'!G169)/2</f>
        <v>6.5</v>
      </c>
      <c r="C174" s="30">
        <f>('Sheet1'!H169+'Sheet1'!I169)/2</f>
        <v>9</v>
      </c>
      <c r="D174" s="4"/>
      <c r="E174" s="30">
        <f>('Sheet1'!L169+'Sheet1'!M169)/2</f>
        <v>6</v>
      </c>
      <c r="F174" s="4"/>
      <c r="G174" s="4"/>
      <c r="H174" s="30">
        <f>('Sheet1'!R169+'Sheet1'!S169)/2</f>
        <v>7</v>
      </c>
      <c r="I174" s="30">
        <f>('Sheet1'!T169+'Sheet1'!U169)/2</f>
        <v>7</v>
      </c>
      <c r="J174" s="4"/>
      <c r="K174" s="4"/>
      <c r="L174" s="4"/>
      <c r="M174" s="30">
        <f>('Sheet1'!AB169+'Sheet1'!AC169)/2</f>
        <v>8.5</v>
      </c>
      <c r="N174" s="4"/>
      <c r="O174" s="30">
        <f>('Sheet1'!AF169+'Sheet1'!AG169)/2</f>
        <v>8.5</v>
      </c>
    </row>
    <row r="175" ht="13.65" customHeight="1">
      <c r="A175" s="4"/>
      <c r="B175" s="30">
        <f>('Sheet1'!F170+'Sheet1'!G170)/2</f>
        <v>7</v>
      </c>
      <c r="C175" s="30">
        <f>('Sheet1'!H170+'Sheet1'!I170)/2</f>
        <v>6</v>
      </c>
      <c r="D175" s="4"/>
      <c r="E175" s="4"/>
      <c r="F175" s="4"/>
      <c r="G175" s="4"/>
      <c r="H175" s="4"/>
      <c r="I175" s="30">
        <f>('Sheet1'!T170+'Sheet1'!U170)/2</f>
        <v>6</v>
      </c>
      <c r="J175" s="4"/>
      <c r="K175" s="4"/>
      <c r="L175" s="4"/>
      <c r="M175" s="30">
        <f>('Sheet1'!AB170+'Sheet1'!AC170)/2</f>
        <v>5</v>
      </c>
      <c r="N175" s="4"/>
      <c r="O175" s="30">
        <f>('Sheet1'!AF170+'Sheet1'!AG170)/2</f>
        <v>6</v>
      </c>
    </row>
    <row r="176" ht="13.65" customHeight="1">
      <c r="A176" s="4"/>
      <c r="B176" s="30">
        <f>('Sheet1'!F171+'Sheet1'!G171)/2</f>
        <v>7</v>
      </c>
      <c r="C176" s="30">
        <f>('Sheet1'!H171+'Sheet1'!I171)/2</f>
        <v>7.5</v>
      </c>
      <c r="D176" s="4"/>
      <c r="E176" s="30">
        <f>('Sheet1'!L171+'Sheet1'!M171)/2</f>
        <v>8</v>
      </c>
      <c r="F176" s="4"/>
      <c r="G176" s="30">
        <f>('Sheet1'!P171+'Sheet1'!Q171)/2</f>
        <v>6.5</v>
      </c>
      <c r="H176" s="30">
        <f>('Sheet1'!R171+'Sheet1'!S171)/2</f>
        <v>7</v>
      </c>
      <c r="I176" s="30">
        <f>('Sheet1'!T171+'Sheet1'!U171)/2</f>
        <v>8.5</v>
      </c>
      <c r="J176" s="4"/>
      <c r="K176" s="4"/>
      <c r="L176" s="4"/>
      <c r="M176" s="30">
        <f>('Sheet1'!AB171+'Sheet1'!AC171)/2</f>
        <v>5</v>
      </c>
      <c r="N176" s="4"/>
      <c r="O176" s="30">
        <f>('Sheet1'!AF171+'Sheet1'!AG171)/2</f>
        <v>6</v>
      </c>
    </row>
    <row r="177" ht="13.65" customHeight="1">
      <c r="A177" s="4"/>
      <c r="B177" s="30">
        <f>('Sheet1'!F172+'Sheet1'!G172)/2</f>
        <v>8</v>
      </c>
      <c r="C177" s="30">
        <f>('Sheet1'!H172+'Sheet1'!I172)/2</f>
        <v>5</v>
      </c>
      <c r="D177" s="4"/>
      <c r="E177" s="30">
        <f>('Sheet1'!L172+'Sheet1'!M172)/2</f>
        <v>8</v>
      </c>
      <c r="F177" s="4"/>
      <c r="G177" s="30">
        <f>('Sheet1'!P172+'Sheet1'!Q172)/2</f>
        <v>7.5</v>
      </c>
      <c r="H177" s="30">
        <f>('Sheet1'!R172+'Sheet1'!S172)/2</f>
        <v>8</v>
      </c>
      <c r="I177" s="30">
        <f>('Sheet1'!T172+'Sheet1'!U172)/2</f>
        <v>6</v>
      </c>
      <c r="J177" s="4"/>
      <c r="K177" s="30">
        <f>('Sheet1'!X172+'Sheet1'!Y172)/2</f>
        <v>6</v>
      </c>
      <c r="L177" s="30">
        <f>('Sheet1'!Z172+'Sheet1'!AA172)/2</f>
        <v>6</v>
      </c>
      <c r="M177" s="4"/>
      <c r="N177" s="4"/>
      <c r="O177" s="30">
        <f>('Sheet1'!AF172+'Sheet1'!AG172)/2</f>
        <v>6</v>
      </c>
    </row>
    <row r="178" ht="13.65" customHeight="1">
      <c r="A178" s="4"/>
      <c r="B178" s="30">
        <f>('Sheet1'!F173+'Sheet1'!G173)/2</f>
        <v>8.5</v>
      </c>
      <c r="C178" s="30">
        <f>('Sheet1'!H173+'Sheet1'!I173)/2</f>
        <v>8</v>
      </c>
      <c r="D178" s="4"/>
      <c r="E178" s="30">
        <f>('Sheet1'!L173+'Sheet1'!M173)/2</f>
        <v>7.5</v>
      </c>
      <c r="F178" s="4"/>
      <c r="G178" s="30">
        <f>('Sheet1'!P173+'Sheet1'!Q173)/2</f>
        <v>8.5</v>
      </c>
      <c r="H178" s="4"/>
      <c r="I178" s="30">
        <f>('Sheet1'!T173+'Sheet1'!U173)/2</f>
        <v>9</v>
      </c>
      <c r="J178" s="4"/>
      <c r="K178" s="30">
        <f>('Sheet1'!X173+'Sheet1'!Y173)/2</f>
        <v>9</v>
      </c>
      <c r="L178" s="30">
        <f>('Sheet1'!Z173+'Sheet1'!AA173)/2</f>
        <v>8.5</v>
      </c>
      <c r="M178" s="30">
        <f>('Sheet1'!AB173+'Sheet1'!AC173)/2</f>
        <v>8</v>
      </c>
      <c r="N178" s="4"/>
      <c r="O178" s="30">
        <f>('Sheet1'!AF173+'Sheet1'!AG173)/2</f>
        <v>8.5</v>
      </c>
    </row>
    <row r="179" ht="13.65" customHeight="1">
      <c r="A179" s="4"/>
      <c r="B179" s="30">
        <f>('Sheet1'!F174+'Sheet1'!G174)/2</f>
        <v>8.5</v>
      </c>
      <c r="C179" s="30">
        <f>('Sheet1'!H174+'Sheet1'!I174)/2</f>
        <v>7.5</v>
      </c>
      <c r="D179" s="4"/>
      <c r="E179" s="4"/>
      <c r="F179" s="4"/>
      <c r="G179" s="4"/>
      <c r="H179" s="30">
        <f>('Sheet1'!R174+'Sheet1'!S174)/2</f>
        <v>7.5</v>
      </c>
      <c r="I179" s="30">
        <f>('Sheet1'!T174+'Sheet1'!U174)/2</f>
        <v>7</v>
      </c>
      <c r="J179" s="4"/>
      <c r="K179" s="30">
        <f>('Sheet1'!X174+'Sheet1'!Y174)/2</f>
        <v>7</v>
      </c>
      <c r="L179" s="30">
        <f>('Sheet1'!Z174+'Sheet1'!AA174)/2</f>
        <v>6.5</v>
      </c>
      <c r="M179" s="4"/>
      <c r="N179" s="4"/>
      <c r="O179" s="4"/>
    </row>
    <row r="180" ht="13.65" customHeight="1">
      <c r="A180" s="4"/>
      <c r="B180" s="30">
        <f>('Sheet1'!F175+'Sheet1'!G175)/2</f>
        <v>6</v>
      </c>
      <c r="C180" s="30">
        <f>('Sheet1'!H175+'Sheet1'!I175)/2</f>
        <v>4</v>
      </c>
      <c r="D180" s="4"/>
      <c r="E180" s="30">
        <f>('Sheet1'!L175+'Sheet1'!M175)/2</f>
        <v>8</v>
      </c>
      <c r="F180" s="4"/>
      <c r="G180" s="30">
        <f>('Sheet1'!P175+'Sheet1'!Q175)/2</f>
        <v>8</v>
      </c>
      <c r="H180" s="30">
        <f>('Sheet1'!R175+'Sheet1'!S175)/2</f>
        <v>5</v>
      </c>
      <c r="I180" s="30">
        <f>('Sheet1'!T175+'Sheet1'!U175)/2</f>
        <v>5.5</v>
      </c>
      <c r="J180" s="4"/>
      <c r="K180" s="30">
        <f>('Sheet1'!X175+'Sheet1'!Y175)/2</f>
        <v>5.5</v>
      </c>
      <c r="L180" s="4"/>
      <c r="M180" s="30">
        <f>('Sheet1'!AB175+'Sheet1'!AC175)/2</f>
        <v>5</v>
      </c>
      <c r="N180" s="4"/>
      <c r="O180" s="30">
        <f>('Sheet1'!AF175+'Sheet1'!AG175)/2</f>
        <v>6.5</v>
      </c>
    </row>
    <row r="181" ht="13.65" customHeight="1">
      <c r="A181" s="4"/>
      <c r="B181" s="30">
        <f>('Sheet1'!F176+'Sheet1'!G176)/2</f>
        <v>10</v>
      </c>
      <c r="C181" s="30">
        <f>('Sheet1'!H176+'Sheet1'!I176)/2</f>
        <v>8</v>
      </c>
      <c r="D181" s="4"/>
      <c r="E181" s="30">
        <f>('Sheet1'!L176+'Sheet1'!M176)/2</f>
        <v>6.5</v>
      </c>
      <c r="F181" s="4"/>
      <c r="G181" s="30">
        <f>('Sheet1'!P176+'Sheet1'!Q176)/2</f>
        <v>6.5</v>
      </c>
      <c r="H181" s="30">
        <f>('Sheet1'!R176+'Sheet1'!S176)/2</f>
        <v>8</v>
      </c>
      <c r="I181" s="30">
        <f>('Sheet1'!T176+'Sheet1'!U176)/2</f>
        <v>5.5</v>
      </c>
      <c r="J181" s="4"/>
      <c r="K181" s="30">
        <f>('Sheet1'!X176+'Sheet1'!Y176)/2</f>
        <v>9</v>
      </c>
      <c r="L181" s="30">
        <f>('Sheet1'!Z176+'Sheet1'!AA176)/2</f>
        <v>9.5</v>
      </c>
      <c r="M181" s="30">
        <f>('Sheet1'!AB176+'Sheet1'!AC176)/2</f>
        <v>8.5</v>
      </c>
      <c r="N181" s="4"/>
      <c r="O181" s="30">
        <f>('Sheet1'!AF176+'Sheet1'!AG176)/2</f>
        <v>7.5</v>
      </c>
    </row>
    <row r="182" ht="13.65" customHeight="1">
      <c r="A182" s="4"/>
      <c r="B182" s="30">
        <f>('Sheet1'!F177+'Sheet1'!G177)/2</f>
        <v>9</v>
      </c>
      <c r="C182" s="30">
        <f>('Sheet1'!H177+'Sheet1'!I177)/2</f>
        <v>8</v>
      </c>
      <c r="D182" s="4"/>
      <c r="E182" s="30">
        <f>('Sheet1'!L177+'Sheet1'!M177)/2</f>
        <v>8.5</v>
      </c>
      <c r="F182" s="4"/>
      <c r="G182" s="30">
        <f>('Sheet1'!P177+'Sheet1'!Q177)/2</f>
        <v>8.5</v>
      </c>
      <c r="H182" s="30">
        <f>('Sheet1'!R177+'Sheet1'!S177)/2</f>
        <v>9</v>
      </c>
      <c r="I182" s="30">
        <f>('Sheet1'!T177+'Sheet1'!U177)/2</f>
        <v>7.5</v>
      </c>
      <c r="J182" s="4"/>
      <c r="K182" s="30">
        <f>('Sheet1'!X177+'Sheet1'!Y177)/2</f>
        <v>7.5</v>
      </c>
      <c r="L182" s="30">
        <f>('Sheet1'!Z177+'Sheet1'!AA177)/2</f>
        <v>8.5</v>
      </c>
      <c r="M182" s="30">
        <f>('Sheet1'!AB177+'Sheet1'!AC177)/2</f>
        <v>6</v>
      </c>
      <c r="N182" s="4"/>
      <c r="O182" s="30">
        <f>('Sheet1'!AF177+'Sheet1'!AG177)/2</f>
        <v>8.5</v>
      </c>
    </row>
    <row r="183" ht="13.65" customHeight="1">
      <c r="A183" s="4"/>
      <c r="B183" s="30">
        <f>('Sheet1'!F178+'Sheet1'!G178)/2</f>
        <v>10</v>
      </c>
      <c r="C183" s="30">
        <f>('Sheet1'!H178+'Sheet1'!I178)/2</f>
        <v>6.5</v>
      </c>
      <c r="D183" s="4"/>
      <c r="E183" s="30">
        <f>('Sheet1'!L178+'Sheet1'!M178)/2</f>
        <v>8</v>
      </c>
      <c r="F183" s="4"/>
      <c r="G183" s="30">
        <f>('Sheet1'!P178+'Sheet1'!Q178)/2</f>
        <v>7</v>
      </c>
      <c r="H183" s="30">
        <f>('Sheet1'!R178+'Sheet1'!S178)/2</f>
        <v>10</v>
      </c>
      <c r="I183" s="30">
        <f>('Sheet1'!T178+'Sheet1'!U178)/2</f>
        <v>6.5</v>
      </c>
      <c r="J183" s="4"/>
      <c r="K183" s="30">
        <f>('Sheet1'!X178+'Sheet1'!Y178)/2</f>
        <v>9</v>
      </c>
      <c r="L183" s="4"/>
      <c r="M183" s="30">
        <f>('Sheet1'!AB178+'Sheet1'!AC178)/2</f>
        <v>8.5</v>
      </c>
      <c r="N183" s="4"/>
      <c r="O183" s="30">
        <f>('Sheet1'!AF178+'Sheet1'!AG178)/2</f>
        <v>8.5</v>
      </c>
    </row>
    <row r="184" ht="13.65" customHeight="1">
      <c r="A184" s="4"/>
      <c r="B184" s="30">
        <f>('Sheet1'!F179+'Sheet1'!G179)/2</f>
        <v>7</v>
      </c>
      <c r="C184" s="30">
        <f>('Sheet1'!H179+'Sheet1'!I179)/2</f>
        <v>5</v>
      </c>
      <c r="D184" s="4"/>
      <c r="E184" s="30">
        <f>('Sheet1'!L179+'Sheet1'!M179)/2</f>
        <v>7</v>
      </c>
      <c r="F184" s="4"/>
      <c r="G184" s="4"/>
      <c r="H184" s="30">
        <f>('Sheet1'!R179+'Sheet1'!S179)/2</f>
        <v>8</v>
      </c>
      <c r="I184" s="30">
        <f>('Sheet1'!T179+'Sheet1'!U179)/2</f>
        <v>6</v>
      </c>
      <c r="J184" s="4"/>
      <c r="K184" s="4"/>
      <c r="L184" s="30">
        <f>('Sheet1'!Z179+'Sheet1'!AA179)/2</f>
        <v>6</v>
      </c>
      <c r="M184" s="30">
        <f>('Sheet1'!AB179+'Sheet1'!AC179)/2</f>
        <v>7.5</v>
      </c>
      <c r="N184" s="4"/>
      <c r="O184" s="30">
        <f>('Sheet1'!AF179+'Sheet1'!AG179)/2</f>
        <v>7</v>
      </c>
    </row>
    <row r="185" ht="13.65" customHeight="1">
      <c r="A185" s="4"/>
      <c r="B185" s="30">
        <f>('Sheet1'!F180+'Sheet1'!G180)/2</f>
        <v>7</v>
      </c>
      <c r="C185" s="30">
        <f>('Sheet1'!H180+'Sheet1'!I180)/2</f>
        <v>8</v>
      </c>
      <c r="D185" s="4"/>
      <c r="E185" s="30">
        <f>('Sheet1'!L180+'Sheet1'!M180)/2</f>
        <v>6</v>
      </c>
      <c r="F185" s="4"/>
      <c r="G185" s="30">
        <f>('Sheet1'!P180+'Sheet1'!Q180)/2</f>
        <v>8</v>
      </c>
      <c r="H185" s="30">
        <f>('Sheet1'!R180+'Sheet1'!S180)/2</f>
        <v>6</v>
      </c>
      <c r="I185" s="30">
        <f>('Sheet1'!T180+'Sheet1'!U180)/2</f>
        <v>7</v>
      </c>
      <c r="J185" s="4"/>
      <c r="K185" s="4"/>
      <c r="L185" s="4"/>
      <c r="M185" s="30">
        <f>('Sheet1'!AB180+'Sheet1'!AC180)/2</f>
        <v>6</v>
      </c>
      <c r="N185" s="4"/>
      <c r="O185" s="30">
        <f>('Sheet1'!AF180+'Sheet1'!AG180)/2</f>
        <v>6</v>
      </c>
    </row>
    <row r="186" ht="13.65" customHeight="1">
      <c r="A186" s="4"/>
      <c r="B186" s="30">
        <f>('Sheet1'!F181+'Sheet1'!G181)/2</f>
        <v>6.5</v>
      </c>
      <c r="C186" s="4"/>
      <c r="D186" s="4"/>
      <c r="E186" s="30">
        <f>('Sheet1'!L181+'Sheet1'!M181)/2</f>
        <v>8</v>
      </c>
      <c r="F186" s="4"/>
      <c r="G186" s="4"/>
      <c r="H186" s="4"/>
      <c r="I186" s="30">
        <f>('Sheet1'!T181+'Sheet1'!U181)/2</f>
        <v>6</v>
      </c>
      <c r="J186" s="4"/>
      <c r="K186" s="4"/>
      <c r="L186" s="30">
        <f>('Sheet1'!Z181+'Sheet1'!AA181)/2</f>
        <v>7.5</v>
      </c>
      <c r="M186" s="30">
        <f>('Sheet1'!AB181+'Sheet1'!AC181)/2</f>
        <v>7</v>
      </c>
      <c r="N186" s="4"/>
      <c r="O186" s="30">
        <f>('Sheet1'!AF181+'Sheet1'!AG181)/2</f>
        <v>4</v>
      </c>
    </row>
    <row r="187" ht="13.65" customHeight="1">
      <c r="A187" s="4"/>
      <c r="B187" s="30">
        <f>('Sheet1'!F182+'Sheet1'!G182)/2</f>
        <v>8</v>
      </c>
      <c r="C187" s="30">
        <f>('Sheet1'!H182+'Sheet1'!I182)/2</f>
        <v>9</v>
      </c>
      <c r="D187" s="4"/>
      <c r="E187" s="4"/>
      <c r="F187" s="4"/>
      <c r="G187" s="4"/>
      <c r="H187" s="30">
        <f>('Sheet1'!R182+'Sheet1'!S182)/2</f>
        <v>9</v>
      </c>
      <c r="I187" s="30">
        <f>('Sheet1'!T182+'Sheet1'!U182)/2</f>
        <v>8.5</v>
      </c>
      <c r="J187" s="4"/>
      <c r="K187" s="30">
        <f>('Sheet1'!X182+'Sheet1'!Y182)/2</f>
        <v>7</v>
      </c>
      <c r="L187" s="30">
        <f>('Sheet1'!Z182+'Sheet1'!AA182)/2</f>
        <v>7.5</v>
      </c>
      <c r="M187" s="30">
        <f>('Sheet1'!AB182+'Sheet1'!AC182)/2</f>
        <v>6.5</v>
      </c>
      <c r="N187" s="4"/>
      <c r="O187" s="30">
        <f>('Sheet1'!AF182+'Sheet1'!AG182)/2</f>
        <v>9</v>
      </c>
    </row>
    <row r="188" ht="13.65" customHeight="1">
      <c r="A188" s="4"/>
      <c r="B188" s="30">
        <f>('Sheet1'!F183+'Sheet1'!G183)/2</f>
        <v>8</v>
      </c>
      <c r="C188" s="30">
        <f>('Sheet1'!H183+'Sheet1'!I183)/2</f>
        <v>6</v>
      </c>
      <c r="D188" s="4"/>
      <c r="E188" s="30">
        <f>('Sheet1'!L183+'Sheet1'!M183)/2</f>
        <v>5</v>
      </c>
      <c r="F188" s="4"/>
      <c r="G188" s="30">
        <f>('Sheet1'!P183+'Sheet1'!Q183)/2</f>
        <v>6</v>
      </c>
      <c r="H188" s="30">
        <f>('Sheet1'!R183+'Sheet1'!S183)/2</f>
        <v>2</v>
      </c>
      <c r="I188" s="30">
        <f>('Sheet1'!T183+'Sheet1'!U183)/2</f>
        <v>4</v>
      </c>
      <c r="J188" s="4"/>
      <c r="K188" s="4"/>
      <c r="L188" s="30">
        <f>('Sheet1'!Z183+'Sheet1'!AA183)/2</f>
        <v>6</v>
      </c>
      <c r="M188" s="30">
        <f>('Sheet1'!AB183+'Sheet1'!AC183)/2</f>
        <v>6.5</v>
      </c>
      <c r="N188" s="4"/>
      <c r="O188" s="30">
        <f>('Sheet1'!AF183+'Sheet1'!AG183)/2</f>
        <v>7</v>
      </c>
    </row>
    <row r="189" ht="13.65" customHeight="1">
      <c r="A189" s="4"/>
      <c r="B189" s="30">
        <f>('Sheet1'!F184+'Sheet1'!G184)/2</f>
        <v>5.5</v>
      </c>
      <c r="C189" s="30">
        <f>('Sheet1'!H184+'Sheet1'!I184)/2</f>
        <v>4</v>
      </c>
      <c r="D189" s="4"/>
      <c r="E189" s="30">
        <f>('Sheet1'!L184+'Sheet1'!M184)/2</f>
        <v>3.5</v>
      </c>
      <c r="F189" s="4"/>
      <c r="G189" s="30">
        <f>('Sheet1'!P184+'Sheet1'!Q184)/2</f>
        <v>8</v>
      </c>
      <c r="H189" s="30">
        <f>('Sheet1'!R184+'Sheet1'!S184)/2</f>
        <v>6.5</v>
      </c>
      <c r="I189" s="30">
        <f>('Sheet1'!T184+'Sheet1'!U184)/2</f>
        <v>4</v>
      </c>
      <c r="J189" s="4"/>
      <c r="K189" s="30">
        <f>('Sheet1'!X184+'Sheet1'!Y184)/2</f>
        <v>6</v>
      </c>
      <c r="L189" s="30">
        <f>('Sheet1'!Z184+'Sheet1'!AA184)/2</f>
        <v>5.5</v>
      </c>
      <c r="M189" s="30">
        <f>('Sheet1'!AB184+'Sheet1'!AC184)/2</f>
        <v>4</v>
      </c>
      <c r="N189" s="4"/>
      <c r="O189" s="30">
        <f>('Sheet1'!AF184+'Sheet1'!AG184)/2</f>
        <v>7.5</v>
      </c>
    </row>
    <row r="190" ht="13.65" customHeight="1">
      <c r="A190" s="4"/>
      <c r="B190" s="30">
        <f>('Sheet1'!F185+'Sheet1'!G185)/2</f>
        <v>6</v>
      </c>
      <c r="C190" s="4"/>
      <c r="D190" s="4"/>
      <c r="E190" s="30">
        <f>('Sheet1'!L185+'Sheet1'!M185)/2</f>
        <v>4</v>
      </c>
      <c r="F190" s="4"/>
      <c r="G190" s="30">
        <f>('Sheet1'!P185+'Sheet1'!Q185)/2</f>
        <v>5</v>
      </c>
      <c r="H190" s="30">
        <f>('Sheet1'!R185+'Sheet1'!S185)/2</f>
        <v>4.5</v>
      </c>
      <c r="I190" s="30">
        <f>('Sheet1'!T185+'Sheet1'!U185)/2</f>
        <v>4</v>
      </c>
      <c r="J190" s="4"/>
      <c r="K190" s="4"/>
      <c r="L190" s="4"/>
      <c r="M190" s="30">
        <f>('Sheet1'!AB185+'Sheet1'!AC185)/2</f>
        <v>7</v>
      </c>
      <c r="N190" s="4"/>
      <c r="O190" s="30">
        <f>('Sheet1'!AF185+'Sheet1'!AG185)/2</f>
        <v>7</v>
      </c>
    </row>
    <row r="191" ht="13.65" customHeight="1">
      <c r="A191" s="4"/>
      <c r="B191" s="30">
        <f>('Sheet1'!F186+'Sheet1'!G186)/2</f>
        <v>6.5</v>
      </c>
      <c r="C191" s="30">
        <f>('Sheet1'!H186+'Sheet1'!I186)/2</f>
        <v>8</v>
      </c>
      <c r="D191" s="4"/>
      <c r="E191" s="30">
        <f>('Sheet1'!L186+'Sheet1'!M186)/2</f>
        <v>8</v>
      </c>
      <c r="F191" s="4"/>
      <c r="G191" s="4"/>
      <c r="H191" s="30">
        <f>('Sheet1'!R186+'Sheet1'!S186)/2</f>
        <v>8</v>
      </c>
      <c r="I191" s="30">
        <f>('Sheet1'!T186+'Sheet1'!U186)/2</f>
        <v>6</v>
      </c>
      <c r="J191" s="4"/>
      <c r="K191" s="4"/>
      <c r="L191" s="30">
        <f>('Sheet1'!Z186+'Sheet1'!AA186)/2</f>
        <v>8.5</v>
      </c>
      <c r="M191" s="30">
        <f>('Sheet1'!AB186+'Sheet1'!AC186)/2</f>
        <v>6</v>
      </c>
      <c r="N191" s="4"/>
      <c r="O191" s="30">
        <f>('Sheet1'!AF186+'Sheet1'!AG186)/2</f>
        <v>7.5</v>
      </c>
    </row>
    <row r="192" ht="13.65" customHeight="1">
      <c r="A192" s="4"/>
      <c r="B192" s="30">
        <f>('Sheet1'!F187+'Sheet1'!G187)/2</f>
        <v>8.5</v>
      </c>
      <c r="C192" s="30">
        <f>('Sheet1'!H187+'Sheet1'!I187)/2</f>
        <v>9</v>
      </c>
      <c r="D192" s="4"/>
      <c r="E192" s="30">
        <f>('Sheet1'!L187+'Sheet1'!M187)/2</f>
        <v>8</v>
      </c>
      <c r="F192" s="4"/>
      <c r="G192" s="30">
        <f>('Sheet1'!P187+'Sheet1'!Q187)/2</f>
        <v>8.5</v>
      </c>
      <c r="H192" s="30">
        <f>('Sheet1'!R187+'Sheet1'!S187)/2</f>
        <v>7.5</v>
      </c>
      <c r="I192" s="30">
        <f>('Sheet1'!T187+'Sheet1'!U187)/2</f>
        <v>8.5</v>
      </c>
      <c r="J192" s="4"/>
      <c r="K192" s="4"/>
      <c r="L192" s="30">
        <f>('Sheet1'!Z187+'Sheet1'!AA187)/2</f>
        <v>8</v>
      </c>
      <c r="M192" s="30">
        <f>('Sheet1'!AB187+'Sheet1'!AC187)/2</f>
        <v>9.5</v>
      </c>
      <c r="N192" s="4"/>
      <c r="O192" s="30">
        <f>('Sheet1'!AF187+'Sheet1'!AG187)/2</f>
        <v>8</v>
      </c>
    </row>
    <row r="193" ht="13.65" customHeight="1">
      <c r="A193" s="4"/>
      <c r="B193" s="30">
        <f>('Sheet1'!F188+'Sheet1'!G188)/2</f>
        <v>8</v>
      </c>
      <c r="C193" s="30">
        <f>('Sheet1'!H188+'Sheet1'!I188)/2</f>
        <v>7</v>
      </c>
      <c r="D193" s="4"/>
      <c r="E193" s="30">
        <f>('Sheet1'!L188+'Sheet1'!M188)/2</f>
        <v>7</v>
      </c>
      <c r="F193" s="4"/>
      <c r="G193" s="30">
        <f>('Sheet1'!P188+'Sheet1'!Q188)/2</f>
        <v>7</v>
      </c>
      <c r="H193" s="30">
        <f>('Sheet1'!R188+'Sheet1'!S188)/2</f>
        <v>8</v>
      </c>
      <c r="I193" s="30">
        <f>('Sheet1'!T188+'Sheet1'!U188)/2</f>
        <v>5</v>
      </c>
      <c r="J193" s="4"/>
      <c r="K193" s="4"/>
      <c r="L193" s="30">
        <f>('Sheet1'!Z188+'Sheet1'!AA188)/2</f>
        <v>8</v>
      </c>
      <c r="M193" s="30">
        <f>('Sheet1'!AB188+'Sheet1'!AC188)/2</f>
        <v>8</v>
      </c>
      <c r="N193" s="4"/>
      <c r="O193" s="4"/>
    </row>
    <row r="194" ht="13.65" customHeight="1">
      <c r="A194" s="4"/>
      <c r="B194" s="30">
        <f>('Sheet1'!F189+'Sheet1'!G189)/2</f>
        <v>7</v>
      </c>
      <c r="C194" s="30">
        <f>('Sheet1'!H189+'Sheet1'!I189)/2</f>
        <v>8</v>
      </c>
      <c r="D194" s="4"/>
      <c r="E194" s="30">
        <f>('Sheet1'!L189+'Sheet1'!M189)/2</f>
        <v>7</v>
      </c>
      <c r="F194" s="4"/>
      <c r="G194" s="4"/>
      <c r="H194" s="30">
        <f>('Sheet1'!R189+'Sheet1'!S189)/2</f>
        <v>7.5</v>
      </c>
      <c r="I194" s="30">
        <f>('Sheet1'!T189+'Sheet1'!U189)/2</f>
        <v>8</v>
      </c>
      <c r="J194" s="4"/>
      <c r="K194" s="30">
        <f>('Sheet1'!X189+'Sheet1'!Y189)/2</f>
        <v>7</v>
      </c>
      <c r="L194" s="4"/>
      <c r="M194" s="30">
        <f>('Sheet1'!AB189+'Sheet1'!AC189)/2</f>
        <v>7</v>
      </c>
      <c r="N194" s="4"/>
      <c r="O194" s="30">
        <f>('Sheet1'!AF189+'Sheet1'!AG189)/2</f>
        <v>6.5</v>
      </c>
    </row>
    <row r="195" ht="13.65" customHeight="1">
      <c r="A195" s="4"/>
      <c r="B195" s="30">
        <f>('Sheet1'!F190+'Sheet1'!G190)/2</f>
        <v>6</v>
      </c>
      <c r="C195" s="30">
        <f>('Sheet1'!H190+'Sheet1'!I190)/2</f>
        <v>6.5</v>
      </c>
      <c r="D195" s="4"/>
      <c r="E195" s="30">
        <f>('Sheet1'!L190+'Sheet1'!M190)/2</f>
        <v>8</v>
      </c>
      <c r="F195" s="4"/>
      <c r="G195" s="4"/>
      <c r="H195" s="30">
        <f>('Sheet1'!R190+'Sheet1'!S190)/2</f>
        <v>6</v>
      </c>
      <c r="I195" s="30">
        <f>('Sheet1'!T190+'Sheet1'!U190)/2</f>
        <v>8</v>
      </c>
      <c r="J195" s="4"/>
      <c r="K195" s="4"/>
      <c r="L195" s="4"/>
      <c r="M195" s="30">
        <f>('Sheet1'!AB190+'Sheet1'!AC190)/2</f>
        <v>7</v>
      </c>
      <c r="N195" s="4"/>
      <c r="O195" s="30">
        <f>('Sheet1'!AF190+'Sheet1'!AG190)/2</f>
        <v>6.5</v>
      </c>
    </row>
    <row r="196" ht="13.65" customHeight="1">
      <c r="A196" s="4"/>
      <c r="B196" s="30">
        <f>('Sheet1'!F191+'Sheet1'!G191)/2</f>
        <v>7</v>
      </c>
      <c r="C196" s="30">
        <f>('Sheet1'!H191+'Sheet1'!I191)/2</f>
        <v>5</v>
      </c>
      <c r="D196" s="4"/>
      <c r="E196" s="30">
        <f>('Sheet1'!L191+'Sheet1'!M191)/2</f>
        <v>8</v>
      </c>
      <c r="F196" s="4"/>
      <c r="G196" s="30">
        <f>('Sheet1'!P191+'Sheet1'!Q191)/2</f>
        <v>8</v>
      </c>
      <c r="H196" s="30">
        <f>('Sheet1'!R191+'Sheet1'!S191)/2</f>
        <v>8</v>
      </c>
      <c r="I196" s="30">
        <f>('Sheet1'!T191+'Sheet1'!U191)/2</f>
        <v>6</v>
      </c>
      <c r="J196" s="4"/>
      <c r="K196" s="4"/>
      <c r="L196" s="30">
        <f>('Sheet1'!Z191+'Sheet1'!AA191)/2</f>
        <v>6</v>
      </c>
      <c r="M196" s="30">
        <f>('Sheet1'!AB191+'Sheet1'!AC191)/2</f>
        <v>6.5</v>
      </c>
      <c r="N196" s="4"/>
      <c r="O196" s="30">
        <f>('Sheet1'!AF191+'Sheet1'!AG191)/2</f>
        <v>7</v>
      </c>
    </row>
    <row r="197" ht="13.65" customHeight="1">
      <c r="A197" s="4"/>
      <c r="B197" s="30">
        <f>('Sheet1'!F192+'Sheet1'!G192)/2</f>
        <v>9</v>
      </c>
      <c r="C197" s="4"/>
      <c r="D197" s="4"/>
      <c r="E197" s="30">
        <f>('Sheet1'!L192+'Sheet1'!M192)/2</f>
        <v>7</v>
      </c>
      <c r="F197" s="4"/>
      <c r="G197" s="4"/>
      <c r="H197" s="4"/>
      <c r="I197" s="30">
        <f>('Sheet1'!T192+'Sheet1'!U192)/2</f>
        <v>6</v>
      </c>
      <c r="J197" s="4"/>
      <c r="K197" s="30">
        <f>('Sheet1'!X192+'Sheet1'!Y192)/2</f>
        <v>6</v>
      </c>
      <c r="L197" s="30">
        <f>('Sheet1'!Z192+'Sheet1'!AA192)/2</f>
        <v>5.5</v>
      </c>
      <c r="M197" s="30">
        <f>('Sheet1'!AB192+'Sheet1'!AC192)/2</f>
        <v>6</v>
      </c>
      <c r="N197" s="4"/>
      <c r="O197" s="30">
        <f>('Sheet1'!AF192+'Sheet1'!AG192)/2</f>
        <v>7.5</v>
      </c>
    </row>
    <row r="198" ht="13.65" customHeight="1">
      <c r="A198" s="4"/>
      <c r="B198" s="4"/>
      <c r="C198" s="30">
        <f>('Sheet1'!H193+'Sheet1'!I193)/2</f>
        <v>5</v>
      </c>
      <c r="D198" s="4"/>
      <c r="E198" s="30">
        <f>('Sheet1'!L193+'Sheet1'!M193)/2</f>
        <v>5.5</v>
      </c>
      <c r="F198" s="4"/>
      <c r="G198" s="4"/>
      <c r="H198" s="30">
        <f>('Sheet1'!R193+'Sheet1'!S193)/2</f>
        <v>6</v>
      </c>
      <c r="I198" s="30">
        <f>('Sheet1'!T193+'Sheet1'!U193)/2</f>
        <v>5</v>
      </c>
      <c r="J198" s="30">
        <f>('Sheet1'!V193+'Sheet1'!W193)/2</f>
        <v>7</v>
      </c>
      <c r="K198" s="30">
        <f>('Sheet1'!X193+'Sheet1'!Y193)/2</f>
        <v>6</v>
      </c>
      <c r="L198" s="4"/>
      <c r="M198" s="30">
        <f>('Sheet1'!AB193+'Sheet1'!AC193)/2</f>
        <v>6</v>
      </c>
      <c r="N198" s="4"/>
      <c r="O198" s="30">
        <f>('Sheet1'!AF193+'Sheet1'!AG193)/2</f>
        <v>6.5</v>
      </c>
    </row>
    <row r="199" ht="13.65" customHeight="1">
      <c r="A199" s="4"/>
      <c r="B199" s="30">
        <f>('Sheet1'!F194+'Sheet1'!G194)/2</f>
        <v>5</v>
      </c>
      <c r="C199" s="30">
        <f>('Sheet1'!H194+'Sheet1'!I194)/2</f>
        <v>6</v>
      </c>
      <c r="D199" s="4"/>
      <c r="E199" s="30">
        <f>('Sheet1'!L194+'Sheet1'!M194)/2</f>
        <v>5</v>
      </c>
      <c r="F199" s="4"/>
      <c r="G199" s="30">
        <f>('Sheet1'!P194+'Sheet1'!Q194)/2</f>
        <v>6.5</v>
      </c>
      <c r="H199" s="30">
        <f>('Sheet1'!R194+'Sheet1'!S194)/2</f>
        <v>5.5</v>
      </c>
      <c r="I199" s="30">
        <f>('Sheet1'!T194+'Sheet1'!U194)/2</f>
        <v>4</v>
      </c>
      <c r="J199" s="30">
        <f>('Sheet1'!V194+'Sheet1'!W194)/2</f>
        <v>3.5</v>
      </c>
      <c r="K199" s="30">
        <f>('Sheet1'!X194+'Sheet1'!Y194)/2</f>
        <v>6</v>
      </c>
      <c r="L199" s="4"/>
      <c r="M199" s="4"/>
      <c r="N199" s="4"/>
      <c r="O199" s="30">
        <f>('Sheet1'!AF194+'Sheet1'!AG194)/2</f>
        <v>7</v>
      </c>
    </row>
    <row r="200" ht="13.65" customHeight="1">
      <c r="A200" s="4"/>
      <c r="B200" s="30">
        <f>('Sheet1'!F195+'Sheet1'!G195)/2</f>
        <v>8.5</v>
      </c>
      <c r="C200" s="4"/>
      <c r="D200" s="4"/>
      <c r="E200" s="30">
        <f>('Sheet1'!L195+'Sheet1'!M195)/2</f>
        <v>8</v>
      </c>
      <c r="F200" s="4"/>
      <c r="G200" s="30">
        <f>('Sheet1'!P195+'Sheet1'!Q195)/2</f>
        <v>8</v>
      </c>
      <c r="H200" s="4"/>
      <c r="I200" s="30">
        <f>('Sheet1'!T195+'Sheet1'!U195)/2</f>
        <v>7.5</v>
      </c>
      <c r="J200" s="30">
        <f>('Sheet1'!V195+'Sheet1'!W195)/2</f>
        <v>6.5</v>
      </c>
      <c r="K200" s="30">
        <f>('Sheet1'!X195+'Sheet1'!Y195)/2</f>
        <v>8.5</v>
      </c>
      <c r="L200" s="30">
        <f>('Sheet1'!Z195+'Sheet1'!AA195)/2</f>
        <v>8.5</v>
      </c>
      <c r="M200" s="4"/>
      <c r="N200" s="4"/>
      <c r="O200" s="30">
        <f>('Sheet1'!AF195+'Sheet1'!AG195)/2</f>
        <v>7</v>
      </c>
    </row>
    <row r="201" ht="13.65" customHeight="1">
      <c r="A201" s="4"/>
      <c r="B201" s="30">
        <f>('Sheet1'!F196+'Sheet1'!G196)/2</f>
        <v>9</v>
      </c>
      <c r="C201" s="30">
        <f>('Sheet1'!H196+'Sheet1'!I196)/2</f>
        <v>7.5</v>
      </c>
      <c r="D201" s="4"/>
      <c r="E201" s="30">
        <f>('Sheet1'!L196+'Sheet1'!M196)/2</f>
        <v>7</v>
      </c>
      <c r="F201" s="4"/>
      <c r="G201" s="30">
        <f>('Sheet1'!P196+'Sheet1'!Q196)/2</f>
        <v>8</v>
      </c>
      <c r="H201" s="30">
        <f>('Sheet1'!R196+'Sheet1'!S196)/2</f>
        <v>6</v>
      </c>
      <c r="I201" s="30">
        <f>('Sheet1'!T196+'Sheet1'!U196)/2</f>
        <v>8</v>
      </c>
      <c r="J201" s="30">
        <f>('Sheet1'!V196+'Sheet1'!W196)/2</f>
        <v>5</v>
      </c>
      <c r="K201" s="30">
        <f>('Sheet1'!X196+'Sheet1'!Y196)/2</f>
        <v>6</v>
      </c>
      <c r="L201" s="30">
        <f>('Sheet1'!Z196+'Sheet1'!AA196)/2</f>
        <v>8</v>
      </c>
      <c r="M201" s="30">
        <f>('Sheet1'!AB196+'Sheet1'!AC196)/2</f>
        <v>6.5</v>
      </c>
      <c r="N201" s="4"/>
      <c r="O201" s="30">
        <f>('Sheet1'!AF196+'Sheet1'!AG196)/2</f>
        <v>8.5</v>
      </c>
    </row>
    <row r="202" ht="13.65" customHeight="1">
      <c r="A202" s="4"/>
      <c r="B202" s="30">
        <f>('Sheet1'!F197+'Sheet1'!G197)/2</f>
        <v>7.5</v>
      </c>
      <c r="C202" s="30">
        <f>('Sheet1'!H197+'Sheet1'!I197)/2</f>
        <v>6</v>
      </c>
      <c r="D202" s="4"/>
      <c r="E202" s="4"/>
      <c r="F202" s="4"/>
      <c r="G202" s="30">
        <f>('Sheet1'!P197+'Sheet1'!Q197)/2</f>
        <v>7.5</v>
      </c>
      <c r="H202" s="30">
        <f>('Sheet1'!R197+'Sheet1'!S197)/2</f>
        <v>4</v>
      </c>
      <c r="I202" s="30">
        <f>('Sheet1'!T197+'Sheet1'!U197)/2</f>
        <v>7.5</v>
      </c>
      <c r="J202" s="4"/>
      <c r="K202" s="30">
        <f>('Sheet1'!X197+'Sheet1'!Y197)/2</f>
        <v>7</v>
      </c>
      <c r="L202" s="4"/>
      <c r="M202" s="30">
        <f>('Sheet1'!AB197+'Sheet1'!AC197)/2</f>
        <v>5</v>
      </c>
      <c r="N202" s="4"/>
      <c r="O202" s="30">
        <f>('Sheet1'!AF197+'Sheet1'!AG197)/2</f>
        <v>7</v>
      </c>
    </row>
    <row r="203" ht="13.65" customHeight="1">
      <c r="A203" s="4"/>
      <c r="B203" s="30">
        <f>('Sheet1'!F198+'Sheet1'!G198)/2</f>
        <v>6.5</v>
      </c>
      <c r="C203" s="30">
        <f>('Sheet1'!H198+'Sheet1'!I198)/2</f>
        <v>7</v>
      </c>
      <c r="D203" s="4"/>
      <c r="E203" s="30">
        <f>('Sheet1'!L198+'Sheet1'!M198)/2</f>
        <v>8.5</v>
      </c>
      <c r="F203" s="4"/>
      <c r="G203" s="30">
        <f>('Sheet1'!P198+'Sheet1'!Q198)/2</f>
        <v>6.5</v>
      </c>
      <c r="H203" s="30">
        <f>('Sheet1'!R198+'Sheet1'!S198)/2</f>
        <v>8</v>
      </c>
      <c r="I203" s="30">
        <f>('Sheet1'!T198+'Sheet1'!U198)/2</f>
        <v>4.5</v>
      </c>
      <c r="J203" s="30">
        <f>('Sheet1'!V198+'Sheet1'!W198)/2</f>
        <v>7</v>
      </c>
      <c r="K203" s="30">
        <f>('Sheet1'!X198+'Sheet1'!Y198)/2</f>
        <v>7</v>
      </c>
      <c r="L203" s="4"/>
      <c r="M203" s="30">
        <f>('Sheet1'!AB198+'Sheet1'!AC198)/2</f>
        <v>8.5</v>
      </c>
      <c r="N203" s="4"/>
      <c r="O203" s="4"/>
    </row>
    <row r="204" ht="13.65" customHeight="1">
      <c r="A204" s="4"/>
      <c r="B204" s="30">
        <f>('Sheet1'!F199+'Sheet1'!G199)/2</f>
        <v>7.5</v>
      </c>
      <c r="C204" s="30">
        <f>('Sheet1'!H199+'Sheet1'!I199)/2</f>
        <v>6.5</v>
      </c>
      <c r="D204" s="4"/>
      <c r="E204" s="30">
        <f>('Sheet1'!L199+'Sheet1'!M199)/2</f>
        <v>6</v>
      </c>
      <c r="F204" s="4"/>
      <c r="G204" s="30">
        <f>('Sheet1'!P199+'Sheet1'!Q199)/2</f>
        <v>7.5</v>
      </c>
      <c r="H204" s="30">
        <f>('Sheet1'!R199+'Sheet1'!S199)/2</f>
        <v>8</v>
      </c>
      <c r="I204" s="30">
        <f>('Sheet1'!T199+'Sheet1'!U199)/2</f>
        <v>5</v>
      </c>
      <c r="J204" s="30">
        <f>('Sheet1'!V199+'Sheet1'!W199)/2</f>
        <v>8.5</v>
      </c>
      <c r="K204" s="30">
        <f>('Sheet1'!X199+'Sheet1'!Y199)/2</f>
        <v>8</v>
      </c>
      <c r="L204" s="4"/>
      <c r="M204" s="30">
        <f>('Sheet1'!AB199+'Sheet1'!AC199)/2</f>
        <v>6.5</v>
      </c>
      <c r="N204" s="4"/>
      <c r="O204" s="30">
        <f>('Sheet1'!AF199+'Sheet1'!AG199)/2</f>
        <v>7</v>
      </c>
    </row>
    <row r="205" ht="13.65" customHeight="1">
      <c r="A205" s="4"/>
      <c r="B205" s="30">
        <f>('Sheet1'!F200+'Sheet1'!G200)/2</f>
        <v>9</v>
      </c>
      <c r="C205" s="30">
        <f>('Sheet1'!H200+'Sheet1'!I200)/2</f>
        <v>7</v>
      </c>
      <c r="D205" s="4"/>
      <c r="E205" s="30">
        <f>('Sheet1'!L200+'Sheet1'!M200)/2</f>
        <v>5.5</v>
      </c>
      <c r="F205" s="4"/>
      <c r="G205" s="30">
        <f>('Sheet1'!P200+'Sheet1'!Q200)/2</f>
        <v>8</v>
      </c>
      <c r="H205" s="30">
        <f>('Sheet1'!R200+'Sheet1'!S200)/2</f>
        <v>7</v>
      </c>
      <c r="I205" s="30">
        <f>('Sheet1'!T200+'Sheet1'!U200)/2</f>
        <v>6.5</v>
      </c>
      <c r="J205" s="30">
        <f>('Sheet1'!V200+'Sheet1'!W200)/2</f>
        <v>5.5</v>
      </c>
      <c r="K205" s="4"/>
      <c r="L205" s="4"/>
      <c r="M205" s="30">
        <f>('Sheet1'!AB200+'Sheet1'!AC200)/2</f>
        <v>6.5</v>
      </c>
      <c r="N205" s="4"/>
      <c r="O205" s="30">
        <f>('Sheet1'!AF200+'Sheet1'!AG200)/2</f>
        <v>6.5</v>
      </c>
    </row>
    <row r="206" ht="13.65" customHeight="1">
      <c r="A206" s="4"/>
      <c r="B206" s="30">
        <f>('Sheet1'!F201+'Sheet1'!G201)/2</f>
        <v>7</v>
      </c>
      <c r="C206" s="30">
        <f>('Sheet1'!H201+'Sheet1'!I201)/2</f>
        <v>5.5</v>
      </c>
      <c r="D206" s="4"/>
      <c r="E206" s="30">
        <f>('Sheet1'!L201+'Sheet1'!M201)/2</f>
        <v>6</v>
      </c>
      <c r="F206" s="4"/>
      <c r="G206" s="30">
        <f>('Sheet1'!P201+'Sheet1'!Q201)/2</f>
        <v>7</v>
      </c>
      <c r="H206" s="30">
        <f>('Sheet1'!R201+'Sheet1'!S201)/2</f>
        <v>2</v>
      </c>
      <c r="I206" s="30">
        <f>('Sheet1'!T201+'Sheet1'!U201)/2</f>
        <v>8</v>
      </c>
      <c r="J206" s="30">
        <f>('Sheet1'!V201+'Sheet1'!W201)/2</f>
        <v>7</v>
      </c>
      <c r="K206" s="30">
        <f>('Sheet1'!X201+'Sheet1'!Y201)/2</f>
        <v>6</v>
      </c>
      <c r="L206" s="30">
        <f>('Sheet1'!Z201+'Sheet1'!AA201)/2</f>
        <v>5.5</v>
      </c>
      <c r="M206" s="4"/>
      <c r="N206" s="4"/>
      <c r="O206" s="30">
        <f>('Sheet1'!AF201+'Sheet1'!AG201)/2</f>
        <v>7.5</v>
      </c>
    </row>
    <row r="207" ht="13.65" customHeight="1">
      <c r="A207" s="4"/>
      <c r="B207" s="30">
        <f>('Sheet1'!F202+'Sheet1'!G202)/2</f>
        <v>7</v>
      </c>
      <c r="C207" s="30">
        <f>('Sheet1'!H202+'Sheet1'!I202)/2</f>
        <v>9</v>
      </c>
      <c r="D207" s="4"/>
      <c r="E207" s="30">
        <f>('Sheet1'!L202+'Sheet1'!M202)/2</f>
        <v>8.5</v>
      </c>
      <c r="F207" s="4"/>
      <c r="G207" s="30">
        <f>('Sheet1'!P202+'Sheet1'!Q202)/2</f>
        <v>9</v>
      </c>
      <c r="H207" s="30">
        <f>('Sheet1'!R202+'Sheet1'!S202)/2</f>
        <v>6</v>
      </c>
      <c r="I207" s="30">
        <f>('Sheet1'!T202+'Sheet1'!U202)/2</f>
        <v>6</v>
      </c>
      <c r="J207" s="30">
        <f>('Sheet1'!V202+'Sheet1'!W202)/2</f>
        <v>5</v>
      </c>
      <c r="K207" s="4"/>
      <c r="L207" s="30">
        <f>('Sheet1'!Z202+'Sheet1'!AA202)/2</f>
        <v>8</v>
      </c>
      <c r="M207" s="4"/>
      <c r="N207" s="4"/>
      <c r="O207" s="30">
        <f>('Sheet1'!AF202+'Sheet1'!AG202)/2</f>
        <v>6.5</v>
      </c>
    </row>
    <row r="208" ht="13.65" customHeight="1">
      <c r="A208" s="4"/>
      <c r="B208" s="30">
        <f>('Sheet1'!F203+'Sheet1'!G203)/2</f>
        <v>8.5</v>
      </c>
      <c r="C208" s="30">
        <f>('Sheet1'!H203+'Sheet1'!I203)/2</f>
        <v>5</v>
      </c>
      <c r="D208" s="4"/>
      <c r="E208" s="30">
        <f>('Sheet1'!L203+'Sheet1'!M203)/2</f>
        <v>6</v>
      </c>
      <c r="F208" s="4"/>
      <c r="G208" s="30">
        <f>('Sheet1'!P203+'Sheet1'!Q203)/2</f>
        <v>7</v>
      </c>
      <c r="H208" s="30">
        <f>('Sheet1'!R203+'Sheet1'!S203)/2</f>
        <v>7</v>
      </c>
      <c r="I208" s="30">
        <f>('Sheet1'!T203+'Sheet1'!U203)/2</f>
        <v>5.5</v>
      </c>
      <c r="J208" s="30">
        <f>('Sheet1'!V203+'Sheet1'!W203)/2</f>
        <v>8</v>
      </c>
      <c r="K208" s="30">
        <f>('Sheet1'!X203+'Sheet1'!Y203)/2</f>
        <v>8</v>
      </c>
      <c r="L208" s="30">
        <f>('Sheet1'!Z203+'Sheet1'!AA203)/2</f>
        <v>8</v>
      </c>
      <c r="M208" s="30">
        <f>('Sheet1'!AB203+'Sheet1'!AC203)/2</f>
        <v>8</v>
      </c>
      <c r="N208" s="4"/>
      <c r="O208" s="4"/>
    </row>
    <row r="209" ht="13.65" customHeight="1">
      <c r="A209" s="4"/>
      <c r="B209" s="30">
        <f>('Sheet1'!F204+'Sheet1'!G204)/2</f>
        <v>7.5</v>
      </c>
      <c r="C209" s="30">
        <f>('Sheet1'!H204+'Sheet1'!I204)/2</f>
        <v>7</v>
      </c>
      <c r="D209" s="4"/>
      <c r="E209" s="30">
        <f>('Sheet1'!L204+'Sheet1'!M204)/2</f>
        <v>5</v>
      </c>
      <c r="F209" s="4"/>
      <c r="G209" s="4"/>
      <c r="H209" s="30">
        <f>('Sheet1'!R204+'Sheet1'!S204)/2</f>
        <v>7</v>
      </c>
      <c r="I209" s="30">
        <f>('Sheet1'!T204+'Sheet1'!U204)/2</f>
        <v>5.5</v>
      </c>
      <c r="J209" s="30">
        <f>('Sheet1'!V204+'Sheet1'!W204)/2</f>
        <v>3.5</v>
      </c>
      <c r="K209" s="4"/>
      <c r="L209" s="4"/>
      <c r="M209" s="30">
        <f>('Sheet1'!AB204+'Sheet1'!AC204)/2</f>
        <v>7</v>
      </c>
      <c r="N209" s="4"/>
      <c r="O209" s="30">
        <f>('Sheet1'!AF204+'Sheet1'!AG204)/2</f>
        <v>7</v>
      </c>
    </row>
    <row r="210" ht="13.65" customHeight="1">
      <c r="A210" s="4"/>
      <c r="B210" s="4"/>
      <c r="C210" s="30">
        <f>('Sheet1'!H205+'Sheet1'!I205)/2</f>
        <v>10</v>
      </c>
      <c r="D210" s="4"/>
      <c r="E210" s="30">
        <f>('Sheet1'!L205+'Sheet1'!M205)/2</f>
        <v>8</v>
      </c>
      <c r="F210" s="4"/>
      <c r="G210" s="30">
        <f>('Sheet1'!P205+'Sheet1'!Q205)/2</f>
        <v>7.5</v>
      </c>
      <c r="H210" s="30">
        <f>('Sheet1'!R205+'Sheet1'!S205)/2</f>
        <v>6</v>
      </c>
      <c r="I210" s="30">
        <f>('Sheet1'!T205+'Sheet1'!U205)/2</f>
        <v>6.5</v>
      </c>
      <c r="J210" s="30">
        <f>('Sheet1'!V205+'Sheet1'!W205)/2</f>
        <v>8.5</v>
      </c>
      <c r="K210" s="30">
        <f>('Sheet1'!X205+'Sheet1'!Y205)/2</f>
        <v>8</v>
      </c>
      <c r="L210" s="30">
        <f>('Sheet1'!Z205+'Sheet1'!AA205)/2</f>
        <v>7</v>
      </c>
      <c r="M210" s="30">
        <f>('Sheet1'!AB205+'Sheet1'!AC205)/2</f>
        <v>8</v>
      </c>
      <c r="N210" s="4"/>
      <c r="O210" s="30">
        <f>('Sheet1'!AF205+'Sheet1'!AG205)/2</f>
        <v>7.5</v>
      </c>
    </row>
    <row r="211" ht="13.65" customHeight="1">
      <c r="A211" s="4"/>
      <c r="B211" s="30">
        <f>('Sheet1'!F206+'Sheet1'!G206)/2</f>
        <v>8</v>
      </c>
      <c r="C211" s="30">
        <f>('Sheet1'!H206+'Sheet1'!I206)/2</f>
        <v>7</v>
      </c>
      <c r="D211" s="4"/>
      <c r="E211" s="30">
        <f>('Sheet1'!L206+'Sheet1'!M206)/2</f>
        <v>8.5</v>
      </c>
      <c r="F211" s="4"/>
      <c r="G211" s="30">
        <f>('Sheet1'!P206+'Sheet1'!Q206)/2</f>
        <v>8.5</v>
      </c>
      <c r="H211" s="30">
        <f>('Sheet1'!R206+'Sheet1'!S206)/2</f>
        <v>7.5</v>
      </c>
      <c r="I211" s="30">
        <f>('Sheet1'!T206+'Sheet1'!U206)/2</f>
        <v>7</v>
      </c>
      <c r="J211" s="30">
        <f>('Sheet1'!V206+'Sheet1'!W206)/2</f>
        <v>9.5</v>
      </c>
      <c r="K211" s="4"/>
      <c r="L211" s="30">
        <f>('Sheet1'!Z206+'Sheet1'!AA206)/2</f>
        <v>9.5</v>
      </c>
      <c r="M211" s="30">
        <f>('Sheet1'!AB206+'Sheet1'!AC206)/2</f>
        <v>7</v>
      </c>
      <c r="N211" s="4"/>
      <c r="O211" s="30">
        <f>('Sheet1'!AF206+'Sheet1'!AG206)/2</f>
        <v>8</v>
      </c>
    </row>
    <row r="212" ht="13.65" customHeight="1">
      <c r="A212" s="4"/>
      <c r="B212" s="30">
        <f>('Sheet1'!F207+'Sheet1'!G207)/2</f>
        <v>8</v>
      </c>
      <c r="C212" s="30">
        <f>('Sheet1'!H207+'Sheet1'!I207)/2</f>
        <v>6</v>
      </c>
      <c r="D212" s="4"/>
      <c r="E212" s="30">
        <f>('Sheet1'!L207+'Sheet1'!M207)/2</f>
        <v>7</v>
      </c>
      <c r="F212" s="4"/>
      <c r="G212" s="30">
        <f>('Sheet1'!P207+'Sheet1'!Q207)/2</f>
        <v>8</v>
      </c>
      <c r="H212" s="30">
        <f>('Sheet1'!R207+'Sheet1'!S207)/2</f>
        <v>3</v>
      </c>
      <c r="I212" s="30">
        <f>('Sheet1'!T207+'Sheet1'!U207)/2</f>
        <v>8</v>
      </c>
      <c r="J212" s="4"/>
      <c r="K212" s="4"/>
      <c r="L212" s="4"/>
      <c r="M212" s="30">
        <f>('Sheet1'!AB207+'Sheet1'!AC207)/2</f>
        <v>9</v>
      </c>
      <c r="N212" s="4"/>
      <c r="O212" s="30">
        <f>('Sheet1'!AF207+'Sheet1'!AG207)/2</f>
        <v>8</v>
      </c>
    </row>
    <row r="213" ht="13.65" customHeight="1">
      <c r="A213" s="4"/>
      <c r="B213" s="30">
        <f>('Sheet1'!F208+'Sheet1'!G208)/2</f>
        <v>8</v>
      </c>
      <c r="C213" s="30">
        <f>('Sheet1'!H208+'Sheet1'!I208)/2</f>
        <v>7</v>
      </c>
      <c r="D213" s="4"/>
      <c r="E213" s="30">
        <f>('Sheet1'!L208+'Sheet1'!M208)/2</f>
        <v>5</v>
      </c>
      <c r="F213" s="4"/>
      <c r="G213" s="30">
        <f>('Sheet1'!P208+'Sheet1'!Q208)/2</f>
        <v>7</v>
      </c>
      <c r="H213" s="30">
        <f>('Sheet1'!R208+'Sheet1'!S208)/2</f>
        <v>6.5</v>
      </c>
      <c r="I213" s="30">
        <f>('Sheet1'!T208+'Sheet1'!U208)/2</f>
        <v>5</v>
      </c>
      <c r="J213" s="30">
        <f>('Sheet1'!V208+'Sheet1'!W208)/2</f>
        <v>5</v>
      </c>
      <c r="K213" s="30">
        <f>('Sheet1'!X208+'Sheet1'!Y208)/2</f>
        <v>8</v>
      </c>
      <c r="L213" s="4"/>
      <c r="M213" s="30">
        <f>('Sheet1'!AB208+'Sheet1'!AC208)/2</f>
        <v>6</v>
      </c>
      <c r="N213" s="4"/>
      <c r="O213" s="4"/>
    </row>
    <row r="214" ht="13.65" customHeight="1">
      <c r="A214" s="4"/>
      <c r="B214" s="30">
        <f>('Sheet1'!F209+'Sheet1'!G209)/2</f>
        <v>6.5</v>
      </c>
      <c r="C214" s="30">
        <f>('Sheet1'!H209+'Sheet1'!I209)/2</f>
        <v>6</v>
      </c>
      <c r="D214" s="4"/>
      <c r="E214" s="30">
        <f>('Sheet1'!L209+'Sheet1'!M209)/2</f>
        <v>7.5</v>
      </c>
      <c r="F214" s="4"/>
      <c r="G214" s="30">
        <f>('Sheet1'!P209+'Sheet1'!Q209)/2</f>
        <v>8</v>
      </c>
      <c r="H214" s="30">
        <f>('Sheet1'!R209+'Sheet1'!S209)/2</f>
        <v>7</v>
      </c>
      <c r="I214" s="30">
        <f>('Sheet1'!T209+'Sheet1'!U209)/2</f>
        <v>6</v>
      </c>
      <c r="J214" s="30">
        <f>('Sheet1'!V209+'Sheet1'!W209)/2</f>
        <v>8</v>
      </c>
      <c r="K214" s="4"/>
      <c r="L214" s="30">
        <f>('Sheet1'!Z209+'Sheet1'!AA209)/2</f>
        <v>5</v>
      </c>
      <c r="M214" s="30">
        <f>('Sheet1'!AB209+'Sheet1'!AC209)/2</f>
        <v>7.5</v>
      </c>
      <c r="N214" s="4"/>
      <c r="O214" s="30">
        <f>('Sheet1'!AF209+'Sheet1'!AG209)/2</f>
        <v>7</v>
      </c>
    </row>
    <row r="215" ht="13.65" customHeight="1">
      <c r="A215" s="4"/>
      <c r="B215" s="30">
        <f>('Sheet1'!F210+'Sheet1'!G210)/2</f>
        <v>6</v>
      </c>
      <c r="C215" s="30">
        <f>('Sheet1'!H210+'Sheet1'!I210)/2</f>
        <v>5</v>
      </c>
      <c r="D215" s="4"/>
      <c r="E215" s="4"/>
      <c r="F215" s="4"/>
      <c r="G215" s="30">
        <f>('Sheet1'!P210+'Sheet1'!Q210)/2</f>
        <v>4.5</v>
      </c>
      <c r="H215" s="4"/>
      <c r="I215" s="30">
        <f>('Sheet1'!T210+'Sheet1'!U210)/2</f>
        <v>3.5</v>
      </c>
      <c r="J215" s="30">
        <f>('Sheet1'!V210+'Sheet1'!W210)/2</f>
        <v>8.5</v>
      </c>
      <c r="K215" s="4"/>
      <c r="L215" s="4"/>
      <c r="M215" s="30">
        <f>('Sheet1'!AB210+'Sheet1'!AC210)/2</f>
        <v>6</v>
      </c>
      <c r="N215" s="4"/>
      <c r="O215" s="4"/>
    </row>
    <row r="216" ht="13.65" customHeight="1">
      <c r="A216" s="4"/>
      <c r="B216" s="30">
        <f>('Sheet1'!F211+'Sheet1'!G211)/2</f>
        <v>7.5</v>
      </c>
      <c r="C216" s="30">
        <f>('Sheet1'!H211+'Sheet1'!I211)/2</f>
        <v>7</v>
      </c>
      <c r="D216" s="4"/>
      <c r="E216" s="30">
        <f>('Sheet1'!L211+'Sheet1'!M211)/2</f>
        <v>5.5</v>
      </c>
      <c r="F216" s="4"/>
      <c r="G216" s="30">
        <f>('Sheet1'!P211+'Sheet1'!Q211)/2</f>
        <v>8</v>
      </c>
      <c r="H216" s="30">
        <f>('Sheet1'!R211+'Sheet1'!S211)/2</f>
        <v>7</v>
      </c>
      <c r="I216" s="30">
        <f>('Sheet1'!T211+'Sheet1'!U211)/2</f>
        <v>7</v>
      </c>
      <c r="J216" s="4"/>
      <c r="K216" s="4"/>
      <c r="L216" s="30">
        <f>('Sheet1'!Z211+'Sheet1'!AA211)/2</f>
        <v>7</v>
      </c>
      <c r="M216" s="30">
        <f>('Sheet1'!AB211+'Sheet1'!AC211)/2</f>
        <v>6.5</v>
      </c>
      <c r="N216" s="4"/>
      <c r="O216" s="4"/>
    </row>
    <row r="217" ht="13.65" customHeight="1">
      <c r="A217" s="4"/>
      <c r="B217" s="4"/>
      <c r="C217" s="30">
        <f>('Sheet1'!H212+'Sheet1'!I212)/2</f>
        <v>4</v>
      </c>
      <c r="D217" s="4"/>
      <c r="E217" s="30">
        <f>('Sheet1'!L212+'Sheet1'!M212)/2</f>
        <v>5</v>
      </c>
      <c r="F217" s="4"/>
      <c r="G217" s="30">
        <f>('Sheet1'!P212+'Sheet1'!Q212)/2</f>
        <v>6</v>
      </c>
      <c r="H217" s="4"/>
      <c r="I217" s="30">
        <f>('Sheet1'!T212+'Sheet1'!U212)/2</f>
        <v>5.5</v>
      </c>
      <c r="J217" s="30">
        <f>('Sheet1'!V212+'Sheet1'!W212)/2</f>
        <v>5</v>
      </c>
      <c r="K217" s="4"/>
      <c r="L217" s="4"/>
      <c r="M217" s="30">
        <f>('Sheet1'!AB212+'Sheet1'!AC212)/2</f>
        <v>6</v>
      </c>
      <c r="N217" s="4"/>
      <c r="O217" s="30">
        <f>('Sheet1'!AF212+'Sheet1'!AG212)/2</f>
        <v>6</v>
      </c>
    </row>
    <row r="218" ht="13.65" customHeight="1">
      <c r="A218" s="4"/>
      <c r="B218" s="4"/>
      <c r="C218" s="30">
        <f>('Sheet1'!H213+'Sheet1'!I213)/2</f>
        <v>7</v>
      </c>
      <c r="D218" s="4"/>
      <c r="E218" s="30">
        <f>('Sheet1'!L213+'Sheet1'!M213)/2</f>
        <v>8</v>
      </c>
      <c r="F218" s="4"/>
      <c r="G218" s="30">
        <f>('Sheet1'!P213+'Sheet1'!Q213)/2</f>
        <v>7.5</v>
      </c>
      <c r="H218" s="30">
        <f>('Sheet1'!R213+'Sheet1'!S213)/2</f>
        <v>6.5</v>
      </c>
      <c r="I218" s="30">
        <f>('Sheet1'!T213+'Sheet1'!U213)/2</f>
        <v>6.5</v>
      </c>
      <c r="J218" s="30">
        <f>('Sheet1'!V213+'Sheet1'!W213)/2</f>
        <v>6</v>
      </c>
      <c r="K218" s="4"/>
      <c r="L218" s="4"/>
      <c r="M218" s="30">
        <f>('Sheet1'!AB213+'Sheet1'!AC213)/2</f>
        <v>6</v>
      </c>
      <c r="N218" s="4"/>
      <c r="O218" s="30">
        <f>('Sheet1'!AF213+'Sheet1'!AG213)/2</f>
        <v>6.5</v>
      </c>
    </row>
    <row r="219" ht="13.65" customHeight="1">
      <c r="A219" s="4"/>
      <c r="B219" s="30">
        <f>('Sheet1'!F214+'Sheet1'!G214)/2</f>
        <v>6</v>
      </c>
      <c r="C219" s="30">
        <f>('Sheet1'!H214+'Sheet1'!I214)/2</f>
        <v>3</v>
      </c>
      <c r="D219" s="4"/>
      <c r="E219" s="30">
        <f>('Sheet1'!L214+'Sheet1'!M214)/2</f>
        <v>5</v>
      </c>
      <c r="F219" s="4"/>
      <c r="G219" s="30">
        <f>('Sheet1'!P214+'Sheet1'!Q214)/2</f>
        <v>6</v>
      </c>
      <c r="H219" s="30">
        <f>('Sheet1'!R214+'Sheet1'!S214)/2</f>
        <v>3</v>
      </c>
      <c r="I219" s="30">
        <f>('Sheet1'!T214+'Sheet1'!U214)/2</f>
        <v>3</v>
      </c>
      <c r="J219" s="30">
        <f>('Sheet1'!V214+'Sheet1'!W214)/2</f>
        <v>1</v>
      </c>
      <c r="K219" s="30">
        <f>('Sheet1'!X214+'Sheet1'!Y214)/2</f>
        <v>6</v>
      </c>
      <c r="L219" s="30">
        <f>('Sheet1'!Z214+'Sheet1'!AA214)/2</f>
        <v>7</v>
      </c>
      <c r="M219" s="30">
        <f>('Sheet1'!AB214+'Sheet1'!AC214)/2</f>
        <v>5</v>
      </c>
      <c r="N219" s="4"/>
      <c r="O219" s="30">
        <f>('Sheet1'!AF214+'Sheet1'!AG214)/2</f>
        <v>7.5</v>
      </c>
    </row>
    <row r="220" ht="13.65" customHeight="1">
      <c r="A220" s="4"/>
      <c r="B220" s="4"/>
      <c r="C220" s="4"/>
      <c r="D220" s="4"/>
      <c r="E220" s="30">
        <f>('Sheet1'!L215+'Sheet1'!M215)/2</f>
        <v>8</v>
      </c>
      <c r="F220" s="4"/>
      <c r="G220" s="30">
        <f>('Sheet1'!P215+'Sheet1'!Q215)/2</f>
        <v>8</v>
      </c>
      <c r="H220" s="30">
        <f>('Sheet1'!R215+'Sheet1'!S215)/2</f>
        <v>8</v>
      </c>
      <c r="I220" s="30">
        <f>('Sheet1'!T215+'Sheet1'!U215)/2</f>
        <v>6.5</v>
      </c>
      <c r="J220" s="30">
        <f>('Sheet1'!V215+'Sheet1'!W215)/2</f>
        <v>8</v>
      </c>
      <c r="K220" s="4"/>
      <c r="L220" s="4"/>
      <c r="M220" s="30">
        <f>('Sheet1'!AB215+'Sheet1'!AC215)/2</f>
        <v>8</v>
      </c>
      <c r="N220" s="4"/>
      <c r="O220" s="30">
        <f>('Sheet1'!AF215+'Sheet1'!AG215)/2</f>
        <v>7</v>
      </c>
    </row>
    <row r="221" ht="13.65" customHeight="1">
      <c r="A221" s="4"/>
      <c r="B221" s="30">
        <f>('Sheet1'!F216+'Sheet1'!G216)/2</f>
        <v>8</v>
      </c>
      <c r="C221" s="30">
        <f>('Sheet1'!H216+'Sheet1'!I216)/2</f>
        <v>7</v>
      </c>
      <c r="D221" s="4"/>
      <c r="E221" s="30">
        <f>('Sheet1'!L216+'Sheet1'!M216)/2</f>
        <v>5</v>
      </c>
      <c r="F221" s="4"/>
      <c r="G221" s="30">
        <f>('Sheet1'!P216+'Sheet1'!Q216)/2</f>
        <v>7</v>
      </c>
      <c r="H221" s="30">
        <f>('Sheet1'!R216+'Sheet1'!S216)/2</f>
        <v>8</v>
      </c>
      <c r="I221" s="30">
        <f>('Sheet1'!T216+'Sheet1'!U216)/2</f>
        <v>7</v>
      </c>
      <c r="J221" s="30">
        <f>('Sheet1'!V216+'Sheet1'!W216)/2</f>
        <v>7</v>
      </c>
      <c r="K221" s="4"/>
      <c r="L221" s="30">
        <f>('Sheet1'!Z216+'Sheet1'!AA216)/2</f>
        <v>8</v>
      </c>
      <c r="M221" s="30">
        <f>('Sheet1'!AB216+'Sheet1'!AC216)/2</f>
        <v>6.5</v>
      </c>
      <c r="N221" s="4"/>
      <c r="O221" s="30">
        <f>('Sheet1'!AF216+'Sheet1'!AG216)/2</f>
        <v>8</v>
      </c>
    </row>
    <row r="222" ht="13.65" customHeight="1">
      <c r="A222" s="4"/>
      <c r="B222" s="30">
        <f>('Sheet1'!F217+'Sheet1'!G217)/2</f>
        <v>8</v>
      </c>
      <c r="C222" s="4"/>
      <c r="D222" s="4"/>
      <c r="E222" s="30">
        <f>('Sheet1'!L217+'Sheet1'!M217)/2</f>
        <v>8</v>
      </c>
      <c r="F222" s="4"/>
      <c r="G222" s="30">
        <f>('Sheet1'!P217+'Sheet1'!Q217)/2</f>
        <v>6</v>
      </c>
      <c r="H222" s="30">
        <f>('Sheet1'!R217+'Sheet1'!S217)/2</f>
        <v>8</v>
      </c>
      <c r="I222" s="30">
        <f>('Sheet1'!T217+'Sheet1'!U217)/2</f>
        <v>5</v>
      </c>
      <c r="J222" s="4"/>
      <c r="K222" s="4"/>
      <c r="L222" s="30">
        <f>('Sheet1'!Z217+'Sheet1'!AA217)/2</f>
        <v>8.5</v>
      </c>
      <c r="M222" s="4"/>
      <c r="N222" s="4"/>
      <c r="O222" s="30">
        <f>('Sheet1'!AF217+'Sheet1'!AG217)/2</f>
        <v>8.5</v>
      </c>
    </row>
    <row r="223" ht="13.65" customHeight="1">
      <c r="A223" s="4"/>
      <c r="B223" s="30">
        <f>('Sheet1'!F218+'Sheet1'!G218)/2</f>
        <v>6</v>
      </c>
      <c r="C223" s="30">
        <f>('Sheet1'!H218+'Sheet1'!I218)/2</f>
        <v>8</v>
      </c>
      <c r="D223" s="4"/>
      <c r="E223" s="30">
        <f>('Sheet1'!L218+'Sheet1'!M218)/2</f>
        <v>7</v>
      </c>
      <c r="F223" s="4"/>
      <c r="G223" s="30">
        <f>('Sheet1'!P218+'Sheet1'!Q218)/2</f>
        <v>8</v>
      </c>
      <c r="H223" s="30">
        <f>('Sheet1'!R218+'Sheet1'!S218)/2</f>
        <v>6</v>
      </c>
      <c r="I223" s="30">
        <f>('Sheet1'!T218+'Sheet1'!U218)/2</f>
        <v>6</v>
      </c>
      <c r="J223" s="30">
        <f>('Sheet1'!V218+'Sheet1'!W218)/2</f>
        <v>6</v>
      </c>
      <c r="K223" s="4"/>
      <c r="L223" s="30">
        <f>('Sheet1'!Z218+'Sheet1'!AA218)/2</f>
        <v>7</v>
      </c>
      <c r="M223" s="30">
        <f>('Sheet1'!AB218+'Sheet1'!AC218)/2</f>
        <v>7</v>
      </c>
      <c r="N223" s="4"/>
      <c r="O223" s="30">
        <f>('Sheet1'!AF218+'Sheet1'!AG218)/2</f>
        <v>4</v>
      </c>
    </row>
    <row r="224" ht="13.65" customHeight="1">
      <c r="A224" s="4"/>
      <c r="B224" s="4"/>
      <c r="C224" s="30">
        <f>('Sheet1'!H219+'Sheet1'!I219)/2</f>
        <v>6</v>
      </c>
      <c r="D224" s="4"/>
      <c r="E224" s="4"/>
      <c r="F224" s="4"/>
      <c r="G224" s="30">
        <f>('Sheet1'!P219+'Sheet1'!Q219)/2</f>
        <v>8</v>
      </c>
      <c r="H224" s="30">
        <f>('Sheet1'!R219+'Sheet1'!S219)/2</f>
        <v>7</v>
      </c>
      <c r="I224" s="30">
        <f>('Sheet1'!T219+'Sheet1'!U219)/2</f>
        <v>7.5</v>
      </c>
      <c r="J224" s="30">
        <f>('Sheet1'!V219+'Sheet1'!W219)/2</f>
        <v>5</v>
      </c>
      <c r="K224" s="4"/>
      <c r="L224" s="4"/>
      <c r="M224" s="30">
        <f>('Sheet1'!AB219+'Sheet1'!AC219)/2</f>
        <v>8</v>
      </c>
      <c r="N224" s="4"/>
      <c r="O224" s="30">
        <f>('Sheet1'!AF219+'Sheet1'!AG219)/2</f>
        <v>5</v>
      </c>
    </row>
    <row r="225" ht="13.65" customHeight="1">
      <c r="A225" s="4"/>
      <c r="B225" s="30">
        <f>('Sheet1'!F220+'Sheet1'!G220)/2</f>
        <v>7</v>
      </c>
      <c r="C225" s="30">
        <f>('Sheet1'!H220+'Sheet1'!I220)/2</f>
        <v>6.5</v>
      </c>
      <c r="D225" s="4"/>
      <c r="E225" s="30">
        <f>('Sheet1'!L220+'Sheet1'!M220)/2</f>
        <v>7.5</v>
      </c>
      <c r="F225" s="4"/>
      <c r="G225" s="30">
        <f>('Sheet1'!P220+'Sheet1'!Q220)/2</f>
        <v>6</v>
      </c>
      <c r="H225" s="30">
        <f>('Sheet1'!R220+'Sheet1'!S220)/2</f>
        <v>5</v>
      </c>
      <c r="I225" s="30">
        <f>('Sheet1'!T220+'Sheet1'!U220)/2</f>
        <v>5</v>
      </c>
      <c r="J225" s="30">
        <f>('Sheet1'!V220+'Sheet1'!W220)/2</f>
        <v>7</v>
      </c>
      <c r="K225" s="4"/>
      <c r="L225" s="4"/>
      <c r="M225" s="30">
        <f>('Sheet1'!AB220+'Sheet1'!AC220)/2</f>
        <v>7.5</v>
      </c>
      <c r="N225" s="4"/>
      <c r="O225" s="4"/>
    </row>
    <row r="226" ht="13.65" customHeight="1">
      <c r="A226" s="4"/>
      <c r="B226" s="4"/>
      <c r="C226" s="30">
        <f>('Sheet1'!H221+'Sheet1'!I221)/2</f>
        <v>6</v>
      </c>
      <c r="D226" s="4"/>
      <c r="E226" s="30">
        <f>('Sheet1'!L221+'Sheet1'!M221)/2</f>
        <v>5.5</v>
      </c>
      <c r="F226" s="4"/>
      <c r="G226" s="30">
        <f>('Sheet1'!P221+'Sheet1'!Q221)/2</f>
        <v>6</v>
      </c>
      <c r="H226" s="30">
        <f>('Sheet1'!R221+'Sheet1'!S221)/2</f>
        <v>5</v>
      </c>
      <c r="I226" s="30">
        <f>('Sheet1'!T221+'Sheet1'!U221)/2</f>
        <v>5</v>
      </c>
      <c r="J226" s="30">
        <f>('Sheet1'!V221+'Sheet1'!W221)/2</f>
        <v>4</v>
      </c>
      <c r="K226" s="4"/>
      <c r="L226" s="4"/>
      <c r="M226" s="4"/>
      <c r="N226" s="4"/>
      <c r="O226" s="30">
        <f>('Sheet1'!AF221+'Sheet1'!AG221)/2</f>
        <v>7.5</v>
      </c>
    </row>
    <row r="227" ht="13.65" customHeight="1">
      <c r="A227" s="4"/>
      <c r="B227" s="30">
        <f>('Sheet1'!F222+'Sheet1'!G222)/2</f>
        <v>7.5</v>
      </c>
      <c r="C227" s="30">
        <f>('Sheet1'!H222+'Sheet1'!I222)/2</f>
        <v>7</v>
      </c>
      <c r="D227" s="4"/>
      <c r="E227" s="30">
        <f>('Sheet1'!L222+'Sheet1'!M222)/2</f>
        <v>7</v>
      </c>
      <c r="F227" s="4"/>
      <c r="G227" s="30">
        <f>('Sheet1'!P222+'Sheet1'!Q222)/2</f>
        <v>8</v>
      </c>
      <c r="H227" s="30">
        <f>('Sheet1'!R222+'Sheet1'!S222)/2</f>
        <v>7</v>
      </c>
      <c r="I227" s="30">
        <f>('Sheet1'!T222+'Sheet1'!U222)/2</f>
        <v>8.5</v>
      </c>
      <c r="J227" s="30">
        <f>('Sheet1'!V222+'Sheet1'!W222)/2</f>
        <v>8.5</v>
      </c>
      <c r="K227" s="4"/>
      <c r="L227" s="30">
        <f>('Sheet1'!Z222+'Sheet1'!AA222)/2</f>
        <v>5</v>
      </c>
      <c r="M227" s="30">
        <f>('Sheet1'!AB222+'Sheet1'!AC222)/2</f>
        <v>7</v>
      </c>
      <c r="N227" s="4"/>
      <c r="O227" s="30">
        <f>('Sheet1'!AF222+'Sheet1'!AG222)/2</f>
        <v>9</v>
      </c>
    </row>
    <row r="228" ht="13.65" customHeight="1">
      <c r="A228" s="4"/>
      <c r="B228" s="4"/>
      <c r="C228" s="30">
        <f>('Sheet1'!H223+'Sheet1'!I223)/2</f>
        <v>6</v>
      </c>
      <c r="D228" s="4"/>
      <c r="E228" s="30">
        <f>('Sheet1'!L223+'Sheet1'!M223)/2</f>
        <v>8.5</v>
      </c>
      <c r="F228" s="4"/>
      <c r="G228" s="30">
        <f>('Sheet1'!P223+'Sheet1'!Q223)/2</f>
        <v>8</v>
      </c>
      <c r="H228" s="30">
        <f>('Sheet1'!R223+'Sheet1'!S223)/2</f>
        <v>9</v>
      </c>
      <c r="I228" s="30">
        <f>('Sheet1'!T223+'Sheet1'!U223)/2</f>
        <v>5.5</v>
      </c>
      <c r="J228" s="4"/>
      <c r="K228" s="4"/>
      <c r="L228" s="30">
        <f>('Sheet1'!Z223+'Sheet1'!AA223)/2</f>
        <v>7.5</v>
      </c>
      <c r="M228" s="30">
        <f>('Sheet1'!AB223+'Sheet1'!AC223)/2</f>
        <v>7.5</v>
      </c>
      <c r="N228" s="4"/>
      <c r="O228" s="30">
        <f>('Sheet1'!AF223+'Sheet1'!AG223)/2</f>
        <v>10</v>
      </c>
    </row>
    <row r="229" ht="13.65" customHeight="1">
      <c r="A229" s="4"/>
      <c r="B229" s="30">
        <f>('Sheet1'!F224+'Sheet1'!G224)/2</f>
        <v>8.5</v>
      </c>
      <c r="C229" s="30">
        <f>('Sheet1'!H224+'Sheet1'!I224)/2</f>
        <v>8</v>
      </c>
      <c r="D229" s="4"/>
      <c r="E229" s="4"/>
      <c r="F229" s="4"/>
      <c r="G229" s="30">
        <f>('Sheet1'!P224+'Sheet1'!Q224)/2</f>
        <v>4</v>
      </c>
      <c r="H229" s="4"/>
      <c r="I229" s="30">
        <f>('Sheet1'!T224+'Sheet1'!U224)/2</f>
        <v>6</v>
      </c>
      <c r="J229" s="30">
        <f>('Sheet1'!V224+'Sheet1'!W224)/2</f>
        <v>7</v>
      </c>
      <c r="K229" s="4"/>
      <c r="L229" s="30">
        <f>('Sheet1'!Z224+'Sheet1'!AA224)/2</f>
        <v>7</v>
      </c>
      <c r="M229" s="30">
        <f>('Sheet1'!AB224+'Sheet1'!AC224)/2</f>
        <v>7</v>
      </c>
      <c r="N229" s="4"/>
      <c r="O229" s="30">
        <f>('Sheet1'!AF224+'Sheet1'!AG224)/2</f>
        <v>8</v>
      </c>
    </row>
    <row r="230" ht="13.65" customHeight="1">
      <c r="A230" s="4"/>
      <c r="B230" s="4"/>
      <c r="C230" s="30">
        <f>('Sheet1'!H225+'Sheet1'!I225)/2</f>
        <v>8</v>
      </c>
      <c r="D230" s="4"/>
      <c r="E230" s="30">
        <f>('Sheet1'!L225+'Sheet1'!M225)/2</f>
        <v>7</v>
      </c>
      <c r="F230" s="4"/>
      <c r="G230" s="4"/>
      <c r="H230" s="4"/>
      <c r="I230" s="30">
        <f>('Sheet1'!T225+'Sheet1'!U225)/2</f>
        <v>8</v>
      </c>
      <c r="J230" s="4"/>
      <c r="K230" s="4"/>
      <c r="L230" s="4"/>
      <c r="M230" s="30">
        <f>('Sheet1'!AB225+'Sheet1'!AC225)/2</f>
        <v>4</v>
      </c>
      <c r="N230" s="4"/>
      <c r="O230" s="30">
        <f>('Sheet1'!AF225+'Sheet1'!AG225)/2</f>
        <v>6.5</v>
      </c>
    </row>
    <row r="231" ht="13.65" customHeight="1">
      <c r="A231" s="4"/>
      <c r="B231" s="30">
        <f>('Sheet1'!F226+'Sheet1'!G226)/2</f>
        <v>8</v>
      </c>
      <c r="C231" s="30">
        <f>('Sheet1'!H226+'Sheet1'!I226)/2</f>
        <v>6.5</v>
      </c>
      <c r="D231" s="4"/>
      <c r="E231" s="30">
        <f>('Sheet1'!L226+'Sheet1'!M226)/2</f>
        <v>7</v>
      </c>
      <c r="F231" s="4"/>
      <c r="G231" s="30">
        <f>('Sheet1'!P226+'Sheet1'!Q226)/2</f>
        <v>9</v>
      </c>
      <c r="H231" s="30">
        <f>('Sheet1'!R226+'Sheet1'!S226)/2</f>
        <v>9</v>
      </c>
      <c r="I231" s="30">
        <f>('Sheet1'!T226+'Sheet1'!U226)/2</f>
        <v>5</v>
      </c>
      <c r="J231" s="30">
        <f>('Sheet1'!V226+'Sheet1'!W226)/2</f>
        <v>6</v>
      </c>
      <c r="K231" s="4"/>
      <c r="L231" s="30">
        <f>('Sheet1'!Z226+'Sheet1'!AA226)/2</f>
        <v>7.5</v>
      </c>
      <c r="M231" s="30">
        <f>('Sheet1'!AB226+'Sheet1'!AC226)/2</f>
        <v>7</v>
      </c>
      <c r="N231" s="4"/>
      <c r="O231" s="30">
        <f>('Sheet1'!AF226+'Sheet1'!AG226)/2</f>
        <v>7.5</v>
      </c>
    </row>
    <row r="232" ht="13.65" customHeight="1">
      <c r="A232" s="4"/>
      <c r="B232" s="4"/>
      <c r="C232" s="30">
        <f>('Sheet1'!H227+'Sheet1'!I227)/2</f>
        <v>6</v>
      </c>
      <c r="D232" s="4"/>
      <c r="E232" s="30">
        <f>('Sheet1'!L227+'Sheet1'!M227)/2</f>
        <v>5.5</v>
      </c>
      <c r="F232" s="4"/>
      <c r="G232" s="30">
        <f>('Sheet1'!P227+'Sheet1'!Q227)/2</f>
        <v>7</v>
      </c>
      <c r="H232" s="30">
        <f>('Sheet1'!R227+'Sheet1'!S227)/2</f>
        <v>7</v>
      </c>
      <c r="I232" s="30">
        <f>('Sheet1'!T227+'Sheet1'!U227)/2</f>
        <v>4.5</v>
      </c>
      <c r="J232" s="30">
        <f>('Sheet1'!V227+'Sheet1'!W227)/2</f>
        <v>7.5</v>
      </c>
      <c r="K232" s="4"/>
      <c r="L232" s="4"/>
      <c r="M232" s="30">
        <f>('Sheet1'!AB227+'Sheet1'!AC227)/2</f>
        <v>6.5</v>
      </c>
      <c r="N232" s="4"/>
      <c r="O232" s="30">
        <f>('Sheet1'!AF227+'Sheet1'!AG227)/2</f>
        <v>7</v>
      </c>
    </row>
    <row r="233" ht="13.65" customHeight="1">
      <c r="A233" s="4"/>
      <c r="B233" s="30">
        <f>('Sheet1'!F228+'Sheet1'!G228)/2</f>
        <v>7</v>
      </c>
      <c r="C233" s="4"/>
      <c r="D233" s="4"/>
      <c r="E233" s="30">
        <f>('Sheet1'!L228+'Sheet1'!M228)/2</f>
        <v>5</v>
      </c>
      <c r="F233" s="4"/>
      <c r="G233" s="30">
        <f>('Sheet1'!P228+'Sheet1'!Q228)/2</f>
        <v>8</v>
      </c>
      <c r="H233" s="4"/>
      <c r="I233" s="30">
        <f>('Sheet1'!T228+'Sheet1'!U228)/2</f>
        <v>4.5</v>
      </c>
      <c r="J233" s="30">
        <f>('Sheet1'!V228+'Sheet1'!W228)/2</f>
        <v>7</v>
      </c>
      <c r="K233" s="4"/>
      <c r="L233" s="4"/>
      <c r="M233" s="4"/>
      <c r="N233" s="4"/>
      <c r="O233" s="30">
        <f>('Sheet1'!AF228+'Sheet1'!AG228)/2</f>
        <v>7</v>
      </c>
    </row>
    <row r="234" ht="13.65" customHeight="1">
      <c r="A234" s="4"/>
      <c r="B234" s="4"/>
      <c r="C234" s="30">
        <f>('Sheet1'!H229+'Sheet1'!I229)/2</f>
        <v>8</v>
      </c>
      <c r="D234" s="4"/>
      <c r="E234" s="4"/>
      <c r="F234" s="4"/>
      <c r="G234" s="30">
        <f>('Sheet1'!P229+'Sheet1'!Q229)/2</f>
        <v>6.5</v>
      </c>
      <c r="H234" s="30">
        <f>('Sheet1'!R229+'Sheet1'!S229)/2</f>
        <v>8</v>
      </c>
      <c r="I234" s="30">
        <f>('Sheet1'!T229+'Sheet1'!U229)/2</f>
        <v>7</v>
      </c>
      <c r="J234" s="4"/>
      <c r="K234" s="4"/>
      <c r="L234" s="4"/>
      <c r="M234" s="30">
        <f>('Sheet1'!AB229+'Sheet1'!AC229)/2</f>
        <v>7.5</v>
      </c>
      <c r="N234" s="4"/>
      <c r="O234" s="30">
        <f>('Sheet1'!AF229+'Sheet1'!AG229)/2</f>
        <v>6.5</v>
      </c>
    </row>
    <row r="235" ht="13.65" customHeight="1">
      <c r="A235" s="4"/>
      <c r="B235" s="30">
        <f>('Sheet1'!F230+'Sheet1'!G230)/2</f>
        <v>8.5</v>
      </c>
      <c r="C235" s="30">
        <f>('Sheet1'!H230+'Sheet1'!I230)/2</f>
        <v>9</v>
      </c>
      <c r="D235" s="4"/>
      <c r="E235" s="30">
        <f>('Sheet1'!L230+'Sheet1'!M230)/2</f>
        <v>9</v>
      </c>
      <c r="F235" s="4"/>
      <c r="G235" s="30">
        <f>('Sheet1'!P230+'Sheet1'!Q230)/2</f>
        <v>9</v>
      </c>
      <c r="H235" s="4"/>
      <c r="I235" s="30">
        <f>('Sheet1'!T230+'Sheet1'!U230)/2</f>
        <v>7.5</v>
      </c>
      <c r="J235" s="30">
        <f>('Sheet1'!V230+'Sheet1'!W230)/2</f>
        <v>8</v>
      </c>
      <c r="K235" s="4"/>
      <c r="L235" s="4"/>
      <c r="M235" s="30">
        <f>('Sheet1'!AB230+'Sheet1'!AC230)/2</f>
        <v>9.5</v>
      </c>
      <c r="N235" s="4"/>
      <c r="O235" s="30">
        <f>('Sheet1'!AF230+'Sheet1'!AG230)/2</f>
        <v>9</v>
      </c>
    </row>
    <row r="236" ht="13.65" customHeight="1">
      <c r="A236" s="4"/>
      <c r="B236" s="30">
        <v>7.5</v>
      </c>
      <c r="C236" s="4"/>
      <c r="D236" s="4"/>
      <c r="E236" s="30">
        <v>7.5</v>
      </c>
      <c r="F236" s="4"/>
      <c r="G236" s="30">
        <v>8</v>
      </c>
      <c r="H236" s="30">
        <v>7</v>
      </c>
      <c r="I236" s="30">
        <v>5</v>
      </c>
      <c r="J236" s="4"/>
      <c r="K236" s="4"/>
      <c r="L236" s="4"/>
      <c r="M236" s="30">
        <v>7.5</v>
      </c>
      <c r="N236" s="4"/>
      <c r="O236" s="30">
        <v>7</v>
      </c>
    </row>
    <row r="237" ht="13.65" customHeight="1">
      <c r="A237" s="4"/>
      <c r="B237" s="30">
        <v>5.5</v>
      </c>
      <c r="C237" s="30">
        <v>6</v>
      </c>
      <c r="D237" s="4"/>
      <c r="E237" s="30">
        <v>6</v>
      </c>
      <c r="F237" s="4"/>
      <c r="G237" s="30">
        <v>6</v>
      </c>
      <c r="H237" s="4"/>
      <c r="I237" s="30">
        <v>7</v>
      </c>
      <c r="J237" s="30">
        <v>5</v>
      </c>
      <c r="K237" s="4"/>
      <c r="L237" s="4"/>
      <c r="M237" s="30">
        <v>6</v>
      </c>
      <c r="N237" s="4"/>
      <c r="O237" s="4"/>
    </row>
    <row r="238" ht="13.65" customHeight="1">
      <c r="A238" s="4"/>
      <c r="B238" s="30">
        <v>8</v>
      </c>
      <c r="C238" s="30">
        <v>8</v>
      </c>
      <c r="D238" s="4"/>
      <c r="E238" s="30">
        <v>8</v>
      </c>
      <c r="F238" s="4"/>
      <c r="G238" s="30">
        <v>8</v>
      </c>
      <c r="H238" s="30">
        <v>8</v>
      </c>
      <c r="I238" s="30">
        <v>7.5</v>
      </c>
      <c r="J238" s="30">
        <v>5</v>
      </c>
      <c r="K238" s="4"/>
      <c r="L238" s="30">
        <v>8</v>
      </c>
      <c r="M238" s="30">
        <v>8.5</v>
      </c>
      <c r="N238" s="4"/>
      <c r="O238" s="30">
        <v>9.5</v>
      </c>
    </row>
    <row r="239" ht="13.65" customHeight="1">
      <c r="A239" s="4"/>
      <c r="B239" s="30">
        <v>7</v>
      </c>
      <c r="C239" s="30">
        <v>6</v>
      </c>
      <c r="D239" s="4"/>
      <c r="E239" s="30">
        <v>7</v>
      </c>
      <c r="F239" s="4"/>
      <c r="G239" s="30">
        <v>8</v>
      </c>
      <c r="H239" s="30">
        <v>4</v>
      </c>
      <c r="I239" s="30">
        <v>5</v>
      </c>
      <c r="J239" s="30">
        <v>7</v>
      </c>
      <c r="K239" s="4"/>
      <c r="L239" s="4"/>
      <c r="M239" s="30">
        <v>6</v>
      </c>
      <c r="N239" s="4"/>
      <c r="O239" s="30">
        <v>6.5</v>
      </c>
    </row>
    <row r="240" ht="13.65" customHeight="1">
      <c r="A240" s="4"/>
      <c r="B240" s="30">
        <v>8.5</v>
      </c>
      <c r="C240" s="30">
        <v>8</v>
      </c>
      <c r="D240" s="4"/>
      <c r="E240" s="30">
        <v>8</v>
      </c>
      <c r="F240" s="4"/>
      <c r="G240" s="30">
        <v>8</v>
      </c>
      <c r="H240" s="30">
        <v>7.5</v>
      </c>
      <c r="I240" s="30">
        <v>8.5</v>
      </c>
      <c r="J240" s="4"/>
      <c r="K240" s="4"/>
      <c r="L240" s="4"/>
      <c r="M240" s="30">
        <v>7</v>
      </c>
      <c r="N240" s="4"/>
      <c r="O240" s="30">
        <v>6.5</v>
      </c>
    </row>
    <row r="241" ht="13.65" customHeight="1">
      <c r="A241" s="4"/>
      <c r="B241" s="30">
        <v>7.5</v>
      </c>
      <c r="C241" s="4"/>
      <c r="D241" s="4"/>
      <c r="E241" s="30">
        <v>7</v>
      </c>
      <c r="F241" s="4"/>
      <c r="G241" s="30">
        <v>6.5</v>
      </c>
      <c r="H241" s="4"/>
      <c r="I241" s="30">
        <v>6</v>
      </c>
      <c r="J241" s="30">
        <v>8</v>
      </c>
      <c r="K241" s="4"/>
      <c r="L241" s="4"/>
      <c r="M241" s="4"/>
      <c r="N241" s="4"/>
      <c r="O241" s="30">
        <v>7.5</v>
      </c>
    </row>
    <row r="242" ht="13.65" customHeight="1">
      <c r="A242" s="4"/>
      <c r="B242" s="30">
        <v>8</v>
      </c>
      <c r="C242" s="30">
        <v>7.5</v>
      </c>
      <c r="D242" s="4"/>
      <c r="E242" s="30">
        <v>9</v>
      </c>
      <c r="F242" s="4"/>
      <c r="G242" s="30">
        <v>7</v>
      </c>
      <c r="H242" s="4"/>
      <c r="I242" s="30">
        <v>8.5</v>
      </c>
      <c r="J242" s="30">
        <v>5.5</v>
      </c>
      <c r="K242" s="4"/>
      <c r="L242" s="4"/>
      <c r="M242" s="30">
        <v>8</v>
      </c>
      <c r="N242" s="4"/>
      <c r="O242" s="30">
        <v>7</v>
      </c>
    </row>
    <row r="243" ht="13.65" customHeight="1">
      <c r="A243" s="4"/>
      <c r="B243" s="4"/>
      <c r="C243" s="30">
        <v>6</v>
      </c>
      <c r="D243" s="4"/>
      <c r="E243" s="30">
        <v>3.5</v>
      </c>
      <c r="F243" s="4"/>
      <c r="G243" s="30">
        <v>7</v>
      </c>
      <c r="H243" s="4"/>
      <c r="I243" s="30">
        <v>5</v>
      </c>
      <c r="J243" s="4"/>
      <c r="K243" s="4"/>
      <c r="L243" s="4"/>
      <c r="M243" s="30">
        <v>7</v>
      </c>
      <c r="N243" s="4"/>
      <c r="O243" s="30">
        <v>7</v>
      </c>
    </row>
    <row r="244" ht="13.65" customHeight="1">
      <c r="A244" s="4"/>
      <c r="B244" s="30">
        <v>8</v>
      </c>
      <c r="C244" s="30">
        <v>8</v>
      </c>
      <c r="D244" s="4"/>
      <c r="E244" s="30">
        <v>8</v>
      </c>
      <c r="F244" s="4"/>
      <c r="G244" s="30">
        <v>7</v>
      </c>
      <c r="H244" s="30">
        <v>7</v>
      </c>
      <c r="I244" s="30">
        <v>6</v>
      </c>
      <c r="J244" s="4"/>
      <c r="K244" s="4"/>
      <c r="L244" s="4"/>
      <c r="M244" s="30">
        <v>7.5</v>
      </c>
      <c r="N244" s="4"/>
      <c r="O244" s="30">
        <v>8.5</v>
      </c>
    </row>
    <row r="245" ht="13.65" customHeight="1">
      <c r="A245" s="4"/>
      <c r="B245" s="30">
        <v>7</v>
      </c>
      <c r="C245" s="30">
        <v>5</v>
      </c>
      <c r="D245" s="4"/>
      <c r="E245" s="30">
        <v>6</v>
      </c>
      <c r="F245" s="4"/>
      <c r="G245" s="30">
        <v>7</v>
      </c>
      <c r="H245" s="30">
        <v>9</v>
      </c>
      <c r="I245" s="30">
        <v>6</v>
      </c>
      <c r="J245" s="4"/>
      <c r="K245" s="4"/>
      <c r="L245" s="4"/>
      <c r="M245" s="30">
        <v>8</v>
      </c>
      <c r="N245" s="4"/>
      <c r="O245" s="30">
        <v>6</v>
      </c>
    </row>
    <row r="246" ht="13.65" customHeight="1">
      <c r="A246" s="4"/>
      <c r="B246" s="30">
        <v>7</v>
      </c>
      <c r="C246" s="30">
        <v>6.5</v>
      </c>
      <c r="D246" s="4"/>
      <c r="E246" s="30">
        <v>6.5</v>
      </c>
      <c r="F246" s="4"/>
      <c r="G246" s="30">
        <v>8</v>
      </c>
      <c r="H246" s="30">
        <v>6</v>
      </c>
      <c r="I246" s="30">
        <v>7</v>
      </c>
      <c r="J246" s="30">
        <v>6</v>
      </c>
      <c r="K246" s="4"/>
      <c r="L246" s="4"/>
      <c r="M246" s="30">
        <v>8</v>
      </c>
      <c r="N246" s="4"/>
      <c r="O246" s="30">
        <v>7</v>
      </c>
    </row>
    <row r="247" ht="13.65" customHeight="1">
      <c r="A247" s="4"/>
      <c r="B247" s="30">
        <v>6.5</v>
      </c>
      <c r="C247" s="30">
        <v>7</v>
      </c>
      <c r="D247" s="4"/>
      <c r="E247" s="30">
        <v>6.5</v>
      </c>
      <c r="F247" s="4"/>
      <c r="G247" s="30">
        <v>8</v>
      </c>
      <c r="H247" s="30">
        <v>6.5</v>
      </c>
      <c r="I247" s="30">
        <v>7</v>
      </c>
      <c r="J247" s="30">
        <v>7</v>
      </c>
      <c r="K247" s="4"/>
      <c r="L247" s="4"/>
      <c r="M247" s="30">
        <v>5.5</v>
      </c>
      <c r="N247" s="4"/>
      <c r="O247" s="30">
        <v>8</v>
      </c>
    </row>
    <row r="248" ht="13.65" customHeight="1">
      <c r="A248" s="4"/>
      <c r="B248" s="30">
        <v>6.5</v>
      </c>
      <c r="C248" s="30">
        <v>5.5</v>
      </c>
      <c r="D248" s="4"/>
      <c r="E248" s="4"/>
      <c r="F248" s="4"/>
      <c r="G248" s="30">
        <v>6.5</v>
      </c>
      <c r="H248" s="30">
        <v>5.5</v>
      </c>
      <c r="I248" s="30">
        <v>8</v>
      </c>
      <c r="J248" s="4"/>
      <c r="K248" s="4"/>
      <c r="L248" s="30">
        <v>5.5</v>
      </c>
      <c r="M248" s="30">
        <v>6.5</v>
      </c>
      <c r="N248" s="4"/>
      <c r="O248" s="30">
        <v>6.5</v>
      </c>
    </row>
    <row r="249" ht="13.65" customHeight="1">
      <c r="A249" s="4"/>
      <c r="B249" s="30">
        <v>8.5</v>
      </c>
      <c r="C249" s="30">
        <v>8</v>
      </c>
      <c r="D249" s="4"/>
      <c r="E249" s="30">
        <v>7</v>
      </c>
      <c r="F249" s="4"/>
      <c r="G249" s="30">
        <v>8.5</v>
      </c>
      <c r="H249" s="4"/>
      <c r="I249" s="30">
        <v>7</v>
      </c>
      <c r="J249" s="30">
        <v>8</v>
      </c>
      <c r="K249" s="4"/>
      <c r="L249" s="30">
        <v>8.5</v>
      </c>
      <c r="M249" s="30">
        <v>7.5</v>
      </c>
      <c r="N249" s="4"/>
      <c r="O249" s="4"/>
    </row>
    <row r="250" ht="13.65" customHeight="1">
      <c r="A250" s="4"/>
      <c r="B250" s="4"/>
      <c r="C250" s="30">
        <v>6</v>
      </c>
      <c r="D250" s="4"/>
      <c r="E250" s="30">
        <v>5</v>
      </c>
      <c r="F250" s="4"/>
      <c r="G250" s="30">
        <v>6</v>
      </c>
      <c r="H250" s="4"/>
      <c r="I250" s="30">
        <v>6.5</v>
      </c>
      <c r="J250" s="4"/>
      <c r="K250" s="4"/>
      <c r="L250" s="30">
        <v>7</v>
      </c>
      <c r="M250" s="30">
        <v>6</v>
      </c>
      <c r="N250" s="4"/>
      <c r="O250" s="30">
        <v>7</v>
      </c>
    </row>
    <row r="251" ht="13.6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ht="13.65" customHeight="1">
      <c r="A252" s="4"/>
      <c r="B252" s="30">
        <v>5.5</v>
      </c>
      <c r="C252" s="30">
        <v>7</v>
      </c>
      <c r="D252" s="4"/>
      <c r="E252" s="30">
        <v>4</v>
      </c>
      <c r="F252" s="4"/>
      <c r="G252" s="30">
        <v>6.5</v>
      </c>
      <c r="H252" s="30">
        <v>4.5</v>
      </c>
      <c r="I252" s="30">
        <v>2</v>
      </c>
      <c r="J252" s="30">
        <v>3</v>
      </c>
      <c r="K252" s="4"/>
      <c r="L252" s="4"/>
      <c r="M252" s="30">
        <v>7</v>
      </c>
      <c r="N252" s="4"/>
      <c r="O252" s="30">
        <v>7.5</v>
      </c>
    </row>
    <row r="253" ht="13.65" customHeight="1">
      <c r="A253" s="4"/>
      <c r="B253" s="30">
        <v>7.5</v>
      </c>
      <c r="C253" s="30">
        <v>7</v>
      </c>
      <c r="D253" s="4"/>
      <c r="E253" s="30">
        <v>8.5</v>
      </c>
      <c r="F253" s="4"/>
      <c r="G253" s="30">
        <v>9</v>
      </c>
      <c r="H253" s="30">
        <v>7</v>
      </c>
      <c r="I253" s="30">
        <v>8</v>
      </c>
      <c r="J253" s="30">
        <v>7.5</v>
      </c>
      <c r="K253" s="4"/>
      <c r="L253" s="4"/>
      <c r="M253" s="30">
        <v>8.5</v>
      </c>
      <c r="N253" s="4"/>
      <c r="O253" s="30">
        <v>6.5</v>
      </c>
    </row>
    <row r="254" ht="13.65" customHeight="1">
      <c r="A254" s="4"/>
      <c r="B254" s="4"/>
      <c r="C254" s="30">
        <v>3</v>
      </c>
      <c r="D254" s="4"/>
      <c r="E254" s="30">
        <v>4</v>
      </c>
      <c r="F254" s="4"/>
      <c r="G254" s="30">
        <v>7</v>
      </c>
      <c r="H254" s="30">
        <v>6</v>
      </c>
      <c r="I254" s="30">
        <v>3.5</v>
      </c>
      <c r="J254" s="30">
        <v>3.5</v>
      </c>
      <c r="K254" s="4"/>
      <c r="L254" s="4"/>
      <c r="M254" s="4"/>
      <c r="N254" s="4"/>
      <c r="O254" s="30">
        <v>7</v>
      </c>
    </row>
    <row r="255" ht="13.65" customHeight="1">
      <c r="A255" s="4"/>
      <c r="B255" s="4"/>
      <c r="C255" s="30">
        <v>7</v>
      </c>
      <c r="D255" s="4"/>
      <c r="E255" s="4"/>
      <c r="F255" s="4"/>
      <c r="G255" s="30">
        <v>8</v>
      </c>
      <c r="H255" s="30">
        <v>8.5</v>
      </c>
      <c r="I255" s="30">
        <v>6.5</v>
      </c>
      <c r="J255" s="30">
        <v>9</v>
      </c>
      <c r="K255" s="4"/>
      <c r="L255" s="4"/>
      <c r="M255" s="30">
        <v>8</v>
      </c>
      <c r="N255" s="4"/>
      <c r="O255" s="30">
        <v>8</v>
      </c>
    </row>
    <row r="256" ht="13.65" customHeight="1">
      <c r="A256" s="4"/>
      <c r="B256" s="30">
        <v>8</v>
      </c>
      <c r="C256" s="30">
        <v>8</v>
      </c>
      <c r="D256" s="4"/>
      <c r="E256" s="30">
        <v>6</v>
      </c>
      <c r="F256" s="4"/>
      <c r="G256" s="30">
        <v>9</v>
      </c>
      <c r="H256" s="30">
        <v>8</v>
      </c>
      <c r="I256" s="30">
        <v>6</v>
      </c>
      <c r="J256" s="4"/>
      <c r="K256" s="4"/>
      <c r="L256" s="30">
        <v>7.5</v>
      </c>
      <c r="M256" s="30">
        <v>6</v>
      </c>
      <c r="N256" s="4"/>
      <c r="O256" s="4"/>
    </row>
    <row r="257" ht="13.65" customHeight="1">
      <c r="A257" s="4"/>
      <c r="B257" s="30">
        <v>7</v>
      </c>
      <c r="C257" s="30">
        <v>7</v>
      </c>
      <c r="D257" s="4"/>
      <c r="E257" s="30">
        <v>5.5</v>
      </c>
      <c r="F257" s="4"/>
      <c r="G257" s="30">
        <v>6</v>
      </c>
      <c r="H257" s="4"/>
      <c r="I257" s="30">
        <v>5</v>
      </c>
      <c r="J257" s="30">
        <v>8</v>
      </c>
      <c r="K257" s="4"/>
      <c r="L257" s="4"/>
      <c r="M257" s="30">
        <v>6.5</v>
      </c>
      <c r="N257" s="4"/>
      <c r="O257" s="4"/>
    </row>
    <row r="258" ht="13.65" customHeight="1">
      <c r="A258" s="4"/>
      <c r="B258" s="30">
        <v>7</v>
      </c>
      <c r="C258" s="30">
        <v>8</v>
      </c>
      <c r="D258" s="4"/>
      <c r="E258" s="30">
        <v>6.5</v>
      </c>
      <c r="F258" s="4"/>
      <c r="G258" s="30">
        <v>6</v>
      </c>
      <c r="H258" s="30">
        <v>5.5</v>
      </c>
      <c r="I258" s="30">
        <v>7.5</v>
      </c>
      <c r="J258" s="30">
        <v>4</v>
      </c>
      <c r="K258" s="4"/>
      <c r="L258" s="4"/>
      <c r="M258" s="30">
        <v>6.5</v>
      </c>
      <c r="N258" s="4"/>
      <c r="O258" s="4"/>
    </row>
    <row r="259" ht="13.65" customHeight="1">
      <c r="A259" s="4"/>
      <c r="B259" s="30">
        <v>8</v>
      </c>
      <c r="C259" s="30">
        <v>5.5</v>
      </c>
      <c r="D259" s="4"/>
      <c r="E259" s="30">
        <v>6.5</v>
      </c>
      <c r="F259" s="4"/>
      <c r="G259" s="30">
        <v>7</v>
      </c>
      <c r="H259" s="30">
        <v>7</v>
      </c>
      <c r="I259" s="30">
        <v>6</v>
      </c>
      <c r="J259" s="30">
        <v>6.5</v>
      </c>
      <c r="K259" s="4"/>
      <c r="L259" s="30">
        <v>6</v>
      </c>
      <c r="M259" s="30">
        <v>7</v>
      </c>
      <c r="N259" s="4"/>
      <c r="O259" s="30">
        <v>9</v>
      </c>
    </row>
    <row r="260" ht="13.65" customHeight="1">
      <c r="A260" s="4"/>
      <c r="B260" s="30">
        <v>8</v>
      </c>
      <c r="C260" s="30">
        <v>6</v>
      </c>
      <c r="D260" s="4"/>
      <c r="E260" s="30">
        <v>8</v>
      </c>
      <c r="F260" s="4"/>
      <c r="G260" s="30">
        <v>8</v>
      </c>
      <c r="H260" s="30">
        <v>5.5</v>
      </c>
      <c r="I260" s="30">
        <v>5</v>
      </c>
      <c r="J260" s="30">
        <v>8</v>
      </c>
      <c r="K260" s="4"/>
      <c r="L260" s="30">
        <v>8.5</v>
      </c>
      <c r="M260" s="30">
        <v>8</v>
      </c>
      <c r="N260" s="4"/>
      <c r="O260" s="30">
        <v>6</v>
      </c>
    </row>
    <row r="261" ht="13.65" customHeight="1">
      <c r="A261" s="4"/>
      <c r="B261" s="30">
        <v>7.5</v>
      </c>
      <c r="C261" s="30">
        <v>7</v>
      </c>
      <c r="D261" s="4"/>
      <c r="E261" s="30">
        <v>8.5</v>
      </c>
      <c r="F261" s="4"/>
      <c r="G261" s="30">
        <v>7.5</v>
      </c>
      <c r="H261" s="30">
        <v>7</v>
      </c>
      <c r="I261" s="30">
        <v>6.5</v>
      </c>
      <c r="J261" s="30">
        <v>6.5</v>
      </c>
      <c r="K261" s="4"/>
      <c r="L261" s="4"/>
      <c r="M261" s="4"/>
      <c r="N261" s="4"/>
      <c r="O261" s="4"/>
    </row>
    <row r="262" ht="13.65" customHeight="1">
      <c r="A262" s="4"/>
      <c r="B262" s="30">
        <v>5.5</v>
      </c>
      <c r="C262" s="4"/>
      <c r="D262" s="4"/>
      <c r="E262" s="4"/>
      <c r="F262" s="4"/>
      <c r="G262" s="30">
        <v>8</v>
      </c>
      <c r="H262" s="30">
        <v>5</v>
      </c>
      <c r="I262" s="30">
        <v>5.5</v>
      </c>
      <c r="J262" s="4"/>
      <c r="K262" s="4"/>
      <c r="L262" s="4"/>
      <c r="M262" s="30">
        <v>6.5</v>
      </c>
      <c r="N262" s="4"/>
      <c r="O262" s="30">
        <v>7.5</v>
      </c>
    </row>
    <row r="263" ht="13.65" customHeight="1">
      <c r="A263" s="4"/>
      <c r="B263" s="30">
        <v>7</v>
      </c>
      <c r="C263" s="30">
        <v>6</v>
      </c>
      <c r="D263" s="4"/>
      <c r="E263" s="4"/>
      <c r="F263" s="4"/>
      <c r="G263" s="30">
        <v>8.5</v>
      </c>
      <c r="H263" s="30">
        <v>7</v>
      </c>
      <c r="I263" s="30">
        <v>7</v>
      </c>
      <c r="J263" s="30">
        <v>6.5</v>
      </c>
      <c r="K263" s="4"/>
      <c r="L263" s="4"/>
      <c r="M263" s="30">
        <v>8</v>
      </c>
      <c r="N263" s="4"/>
      <c r="O263" s="30">
        <v>7.5</v>
      </c>
    </row>
    <row r="264" ht="13.65" customHeight="1">
      <c r="A264" s="4"/>
      <c r="B264" s="30">
        <v>7</v>
      </c>
      <c r="C264" s="30">
        <v>6</v>
      </c>
      <c r="D264" s="4"/>
      <c r="E264" s="30">
        <v>7</v>
      </c>
      <c r="F264" s="4"/>
      <c r="G264" s="30">
        <v>7</v>
      </c>
      <c r="H264" s="30">
        <v>6.5</v>
      </c>
      <c r="I264" s="30">
        <v>6</v>
      </c>
      <c r="J264" s="30">
        <v>6</v>
      </c>
      <c r="K264" s="4"/>
      <c r="L264" s="4"/>
      <c r="M264" s="30">
        <v>7</v>
      </c>
      <c r="N264" s="4"/>
      <c r="O264" s="4"/>
    </row>
    <row r="265" ht="13.65" customHeight="1">
      <c r="A265" s="4"/>
      <c r="B265" s="30">
        <v>7</v>
      </c>
      <c r="C265" s="30">
        <v>6</v>
      </c>
      <c r="D265" s="4"/>
      <c r="E265" s="30">
        <v>7</v>
      </c>
      <c r="F265" s="4"/>
      <c r="G265" s="30">
        <v>8</v>
      </c>
      <c r="H265" s="30">
        <v>7</v>
      </c>
      <c r="I265" s="30">
        <v>5</v>
      </c>
      <c r="J265" s="30">
        <v>6</v>
      </c>
      <c r="K265" s="4"/>
      <c r="L265" s="4"/>
      <c r="M265" s="30">
        <v>8</v>
      </c>
      <c r="N265" s="4"/>
      <c r="O265" s="4"/>
    </row>
    <row r="266" ht="13.65" customHeight="1">
      <c r="A266" s="4"/>
      <c r="B266" s="30">
        <v>7</v>
      </c>
      <c r="C266" s="30">
        <v>6</v>
      </c>
      <c r="D266" s="4"/>
      <c r="E266" s="4"/>
      <c r="F266" s="4"/>
      <c r="G266" s="30">
        <v>8</v>
      </c>
      <c r="H266" s="30">
        <v>4.5</v>
      </c>
      <c r="I266" s="30">
        <v>4</v>
      </c>
      <c r="J266" s="4"/>
      <c r="K266" s="4"/>
      <c r="L266" s="4"/>
      <c r="M266" s="30">
        <v>4</v>
      </c>
      <c r="N266" s="4"/>
      <c r="O266" s="4"/>
    </row>
    <row r="267" ht="13.65" customHeight="1">
      <c r="A267" s="4"/>
      <c r="B267" s="30">
        <v>8</v>
      </c>
      <c r="C267" s="30">
        <v>7</v>
      </c>
      <c r="D267" s="4"/>
      <c r="E267" s="30">
        <v>8</v>
      </c>
      <c r="F267" s="4"/>
      <c r="G267" s="30">
        <v>5.5</v>
      </c>
      <c r="H267" s="30">
        <v>5.5</v>
      </c>
      <c r="I267" s="30">
        <v>7.5</v>
      </c>
      <c r="J267" s="30">
        <v>8</v>
      </c>
      <c r="K267" s="4"/>
      <c r="L267" s="30">
        <v>7.5</v>
      </c>
      <c r="M267" s="30">
        <v>8</v>
      </c>
      <c r="N267" s="4"/>
      <c r="O267" s="30">
        <v>10</v>
      </c>
    </row>
    <row r="268" ht="13.65" customHeight="1">
      <c r="A268" s="4"/>
      <c r="B268" s="30">
        <v>8.5</v>
      </c>
      <c r="C268" s="30">
        <v>8</v>
      </c>
      <c r="D268" s="4"/>
      <c r="E268" s="30">
        <v>8</v>
      </c>
      <c r="F268" s="4"/>
      <c r="G268" s="30">
        <v>8</v>
      </c>
      <c r="H268" s="30">
        <v>7</v>
      </c>
      <c r="I268" s="30">
        <v>7</v>
      </c>
      <c r="J268" s="30">
        <v>6.5</v>
      </c>
      <c r="K268" s="4"/>
      <c r="L268" s="30">
        <v>6.5</v>
      </c>
      <c r="M268" s="30">
        <v>8</v>
      </c>
      <c r="N268" s="4"/>
      <c r="O268" s="30">
        <v>8.5</v>
      </c>
    </row>
    <row r="269" ht="13.65" customHeight="1">
      <c r="A269" s="4"/>
      <c r="B269" s="30">
        <v>7.5</v>
      </c>
      <c r="C269" s="30">
        <v>7.5</v>
      </c>
      <c r="D269" s="4"/>
      <c r="E269" s="30">
        <v>8.5</v>
      </c>
      <c r="F269" s="4"/>
      <c r="G269" s="30">
        <v>5.5</v>
      </c>
      <c r="H269" s="30">
        <v>6</v>
      </c>
      <c r="I269" s="30">
        <v>8</v>
      </c>
      <c r="J269" s="30">
        <v>8</v>
      </c>
      <c r="K269" s="4"/>
      <c r="L269" s="4"/>
      <c r="M269" s="30">
        <v>6.5</v>
      </c>
      <c r="N269" s="4"/>
      <c r="O269" s="4"/>
    </row>
    <row r="270" ht="13.65" customHeight="1">
      <c r="A270" s="4"/>
      <c r="B270" s="30">
        <v>7.5</v>
      </c>
      <c r="C270" s="30">
        <v>8</v>
      </c>
      <c r="D270" s="4"/>
      <c r="E270" s="30">
        <v>8</v>
      </c>
      <c r="F270" s="4"/>
      <c r="G270" s="30">
        <v>8</v>
      </c>
      <c r="H270" s="30">
        <v>8</v>
      </c>
      <c r="I270" s="30">
        <v>5.5</v>
      </c>
      <c r="J270" s="30">
        <v>7</v>
      </c>
      <c r="K270" s="4"/>
      <c r="L270" s="30">
        <v>8.5</v>
      </c>
      <c r="M270" s="30">
        <v>7.5</v>
      </c>
      <c r="N270" s="4"/>
      <c r="O270" s="30">
        <v>8</v>
      </c>
    </row>
    <row r="271" ht="13.65" customHeight="1">
      <c r="A271" s="4"/>
      <c r="B271" s="30">
        <v>6.5</v>
      </c>
      <c r="C271" s="30">
        <v>6</v>
      </c>
      <c r="D271" s="4"/>
      <c r="E271" s="30">
        <v>5</v>
      </c>
      <c r="F271" s="4"/>
      <c r="G271" s="30">
        <v>7</v>
      </c>
      <c r="H271" s="30">
        <v>6</v>
      </c>
      <c r="I271" s="30">
        <v>6</v>
      </c>
      <c r="J271" s="30">
        <v>6</v>
      </c>
      <c r="K271" s="4"/>
      <c r="L271" s="30">
        <v>7</v>
      </c>
      <c r="M271" s="30">
        <v>6</v>
      </c>
      <c r="N271" s="4"/>
      <c r="O271" s="30">
        <v>7</v>
      </c>
    </row>
    <row r="272" ht="13.65" customHeight="1">
      <c r="A272" s="4"/>
      <c r="B272" s="30">
        <v>7.5</v>
      </c>
      <c r="C272" s="30">
        <v>8</v>
      </c>
      <c r="D272" s="4"/>
      <c r="E272" s="30">
        <v>6</v>
      </c>
      <c r="F272" s="4"/>
      <c r="G272" s="4"/>
      <c r="H272" s="30">
        <v>8</v>
      </c>
      <c r="I272" s="30">
        <v>5.5</v>
      </c>
      <c r="J272" s="30">
        <v>7.5</v>
      </c>
      <c r="K272" s="4"/>
      <c r="L272" s="4"/>
      <c r="M272" s="30">
        <v>7</v>
      </c>
      <c r="N272" s="4"/>
      <c r="O272" s="30">
        <v>7.5</v>
      </c>
    </row>
    <row r="273" ht="13.65" customHeight="1">
      <c r="A273" s="4"/>
      <c r="B273" s="30">
        <v>7.5</v>
      </c>
      <c r="C273" s="30">
        <v>7.5</v>
      </c>
      <c r="D273" s="4"/>
      <c r="E273" s="30">
        <v>7.5</v>
      </c>
      <c r="F273" s="4"/>
      <c r="G273" s="30">
        <v>7.5</v>
      </c>
      <c r="H273" s="30">
        <v>2.5</v>
      </c>
      <c r="I273" s="30">
        <v>9</v>
      </c>
      <c r="J273" s="4"/>
      <c r="K273" s="4"/>
      <c r="L273" s="4"/>
      <c r="M273" s="30">
        <v>6.5</v>
      </c>
      <c r="N273" s="4"/>
      <c r="O273" s="4"/>
    </row>
    <row r="274" ht="13.65" customHeight="1">
      <c r="A274" s="4"/>
      <c r="B274" s="30">
        <v>7</v>
      </c>
      <c r="C274" s="30">
        <v>6</v>
      </c>
      <c r="D274" s="4"/>
      <c r="E274" s="30">
        <v>5</v>
      </c>
      <c r="F274" s="4"/>
      <c r="G274" s="30">
        <v>7.5</v>
      </c>
      <c r="H274" s="30">
        <v>7.5</v>
      </c>
      <c r="I274" s="30">
        <v>6</v>
      </c>
      <c r="J274" s="30">
        <v>6</v>
      </c>
      <c r="K274" s="4"/>
      <c r="L274" s="4"/>
      <c r="M274" s="30">
        <v>8</v>
      </c>
      <c r="N274" s="4"/>
      <c r="O274" s="4"/>
    </row>
    <row r="275" ht="13.65" customHeight="1">
      <c r="A275" s="4"/>
      <c r="B275" s="30">
        <v>8.5</v>
      </c>
      <c r="C275" s="30">
        <v>8</v>
      </c>
      <c r="D275" s="4"/>
      <c r="E275" s="30">
        <v>8</v>
      </c>
      <c r="F275" s="4"/>
      <c r="G275" s="30">
        <v>8.5</v>
      </c>
      <c r="H275" s="4"/>
      <c r="I275" s="30">
        <v>5.5</v>
      </c>
      <c r="J275" s="30">
        <v>8.5</v>
      </c>
      <c r="K275" s="4"/>
      <c r="L275" s="30">
        <v>8</v>
      </c>
      <c r="M275" s="30">
        <v>7.5</v>
      </c>
      <c r="N275" s="4"/>
      <c r="O275" s="4"/>
    </row>
    <row r="276" ht="13.65" customHeight="1">
      <c r="A276" s="4"/>
      <c r="B276" s="30">
        <v>7</v>
      </c>
      <c r="C276" s="30">
        <v>6.5</v>
      </c>
      <c r="D276" s="4"/>
      <c r="E276" s="30">
        <v>8</v>
      </c>
      <c r="F276" s="4"/>
      <c r="G276" s="30">
        <v>8.5</v>
      </c>
      <c r="H276" s="30">
        <v>6</v>
      </c>
      <c r="I276" s="30">
        <v>6.5</v>
      </c>
      <c r="J276" s="30">
        <v>6</v>
      </c>
      <c r="K276" s="4"/>
      <c r="L276" s="30">
        <v>5.5</v>
      </c>
      <c r="M276" s="30">
        <v>6.5</v>
      </c>
      <c r="N276" s="4"/>
      <c r="O276" s="4"/>
    </row>
    <row r="277" ht="13.65" customHeight="1">
      <c r="A277" s="4"/>
      <c r="B277" s="30">
        <v>9</v>
      </c>
      <c r="C277" s="30">
        <v>8</v>
      </c>
      <c r="D277" s="4"/>
      <c r="E277" s="30">
        <v>8.5</v>
      </c>
      <c r="F277" s="4"/>
      <c r="G277" s="30">
        <v>9</v>
      </c>
      <c r="H277" s="30">
        <v>10</v>
      </c>
      <c r="I277" s="30">
        <v>7</v>
      </c>
      <c r="J277" s="30">
        <v>8</v>
      </c>
      <c r="K277" s="4"/>
      <c r="L277" s="30">
        <v>6.5</v>
      </c>
      <c r="M277" s="30">
        <v>8</v>
      </c>
      <c r="N277" s="4"/>
      <c r="O277" s="4"/>
    </row>
    <row r="278" ht="13.65" customHeight="1">
      <c r="A278" s="4"/>
      <c r="B278" s="30">
        <v>9</v>
      </c>
      <c r="C278" s="30">
        <v>7</v>
      </c>
      <c r="D278" s="4"/>
      <c r="E278" s="30">
        <v>6</v>
      </c>
      <c r="F278" s="4"/>
      <c r="G278" s="30">
        <v>7.5</v>
      </c>
      <c r="H278" s="30">
        <v>6.5</v>
      </c>
      <c r="I278" s="30">
        <v>5</v>
      </c>
      <c r="J278" s="30">
        <v>8</v>
      </c>
      <c r="K278" s="30">
        <v>8</v>
      </c>
      <c r="L278" s="30">
        <v>9</v>
      </c>
      <c r="M278" s="30">
        <v>7</v>
      </c>
      <c r="N278" s="4"/>
      <c r="O278" s="4"/>
    </row>
    <row r="279" ht="13.6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ht="13.65" customHeight="1">
      <c r="A280" s="4"/>
      <c r="B280" s="30">
        <v>7</v>
      </c>
      <c r="C280" s="30">
        <v>7</v>
      </c>
      <c r="D280" s="4"/>
      <c r="E280" s="30">
        <v>9</v>
      </c>
      <c r="F280" s="4"/>
      <c r="G280" s="30">
        <v>7.5</v>
      </c>
      <c r="H280" s="30">
        <v>6</v>
      </c>
      <c r="I280" s="30">
        <v>7</v>
      </c>
      <c r="J280" s="30">
        <v>3</v>
      </c>
      <c r="K280" s="4"/>
      <c r="L280" s="4"/>
      <c r="M280" s="30">
        <v>7</v>
      </c>
      <c r="N280" s="4"/>
      <c r="O280" s="4"/>
    </row>
    <row r="281" ht="13.65" customHeight="1">
      <c r="A281" s="4"/>
      <c r="B281" s="30">
        <v>8</v>
      </c>
      <c r="C281" s="30">
        <v>6</v>
      </c>
      <c r="D281" s="4"/>
      <c r="E281" s="30">
        <v>6</v>
      </c>
      <c r="F281" s="4"/>
      <c r="G281" s="30">
        <v>8</v>
      </c>
      <c r="H281" s="30">
        <v>5.5</v>
      </c>
      <c r="I281" s="30">
        <v>5.5</v>
      </c>
      <c r="J281" s="4"/>
      <c r="K281" s="30">
        <v>7</v>
      </c>
      <c r="L281" s="30">
        <v>8</v>
      </c>
      <c r="M281" s="30">
        <v>6</v>
      </c>
      <c r="N281" s="4"/>
      <c r="O281" s="4"/>
    </row>
    <row r="282" ht="13.65" customHeight="1">
      <c r="A282" s="4"/>
      <c r="B282" s="30">
        <v>7</v>
      </c>
      <c r="C282" s="30">
        <v>7</v>
      </c>
      <c r="D282" s="4"/>
      <c r="E282" s="30">
        <v>6.5</v>
      </c>
      <c r="F282" s="4"/>
      <c r="G282" s="30">
        <v>8</v>
      </c>
      <c r="H282" s="30">
        <v>6.5</v>
      </c>
      <c r="I282" s="30">
        <v>5.5</v>
      </c>
      <c r="J282" s="30">
        <v>7</v>
      </c>
      <c r="K282" s="4"/>
      <c r="L282" s="4"/>
      <c r="M282" s="30">
        <v>6.5</v>
      </c>
      <c r="N282" s="4"/>
      <c r="O282" s="4"/>
    </row>
    <row r="283" ht="13.65" customHeight="1">
      <c r="A283" s="4"/>
      <c r="B283" s="30">
        <v>7</v>
      </c>
      <c r="C283" s="30">
        <v>6</v>
      </c>
      <c r="D283" s="4"/>
      <c r="E283" s="30">
        <v>7</v>
      </c>
      <c r="F283" s="4"/>
      <c r="G283" s="30">
        <v>6</v>
      </c>
      <c r="H283" s="30">
        <v>6</v>
      </c>
      <c r="I283" s="30">
        <v>6</v>
      </c>
      <c r="J283" s="30">
        <v>6</v>
      </c>
      <c r="K283" s="4"/>
      <c r="L283" s="4"/>
      <c r="M283" s="30">
        <v>6</v>
      </c>
      <c r="N283" s="4"/>
      <c r="O283" s="4"/>
    </row>
    <row r="284" ht="13.65" customHeight="1">
      <c r="A284" s="4"/>
      <c r="B284" s="30">
        <v>7.5</v>
      </c>
      <c r="C284" s="30">
        <v>10</v>
      </c>
      <c r="D284" s="4"/>
      <c r="E284" s="30">
        <v>7.5</v>
      </c>
      <c r="F284" s="4"/>
      <c r="G284" s="30">
        <v>9</v>
      </c>
      <c r="H284" s="30">
        <v>7</v>
      </c>
      <c r="I284" s="30">
        <v>8</v>
      </c>
      <c r="J284" s="4"/>
      <c r="K284" s="4"/>
      <c r="L284" s="4"/>
      <c r="M284" s="30">
        <v>8.5</v>
      </c>
      <c r="N284" s="4"/>
      <c r="O284" s="4"/>
    </row>
    <row r="285" ht="13.65" customHeight="1">
      <c r="A285" s="4"/>
      <c r="B285" s="30">
        <v>9.5</v>
      </c>
      <c r="C285" s="30">
        <v>10</v>
      </c>
      <c r="D285" s="4"/>
      <c r="E285" s="30">
        <v>6.5</v>
      </c>
      <c r="F285" s="4"/>
      <c r="G285" s="30">
        <v>8.5</v>
      </c>
      <c r="H285" s="30">
        <v>7.5</v>
      </c>
      <c r="I285" s="30">
        <v>6</v>
      </c>
      <c r="J285" s="30">
        <v>8.5</v>
      </c>
      <c r="K285" s="4"/>
      <c r="L285" s="30">
        <v>8</v>
      </c>
      <c r="M285" s="30">
        <v>8.5</v>
      </c>
      <c r="N285" s="4"/>
      <c r="O285" s="4"/>
    </row>
    <row r="286" ht="13.65" customHeight="1">
      <c r="A286" s="4"/>
      <c r="B286" s="30">
        <v>7.5</v>
      </c>
      <c r="C286" s="30">
        <v>5</v>
      </c>
      <c r="D286" s="4"/>
      <c r="E286" s="30">
        <v>6</v>
      </c>
      <c r="F286" s="4"/>
      <c r="G286" s="30">
        <v>7</v>
      </c>
      <c r="H286" s="30">
        <v>5.5</v>
      </c>
      <c r="I286" s="30">
        <v>7.5</v>
      </c>
      <c r="J286" s="30">
        <v>3</v>
      </c>
      <c r="K286" s="4"/>
      <c r="L286" s="30">
        <v>7</v>
      </c>
      <c r="M286" s="30">
        <v>6</v>
      </c>
      <c r="N286" s="4"/>
      <c r="O286" s="4"/>
    </row>
    <row r="287" ht="13.65" customHeight="1">
      <c r="A287" s="4"/>
      <c r="B287" s="30">
        <v>7</v>
      </c>
      <c r="C287" s="30">
        <v>4.5</v>
      </c>
      <c r="D287" s="4"/>
      <c r="E287" s="30">
        <v>4.5</v>
      </c>
      <c r="F287" s="4"/>
      <c r="G287" s="30">
        <v>8</v>
      </c>
      <c r="H287" s="30">
        <v>5</v>
      </c>
      <c r="I287" s="30">
        <v>6</v>
      </c>
      <c r="J287" s="30">
        <v>8</v>
      </c>
      <c r="K287" s="4"/>
      <c r="L287" s="4"/>
      <c r="M287" s="30">
        <v>7</v>
      </c>
      <c r="N287" s="4"/>
      <c r="O287" s="4"/>
    </row>
    <row r="288" ht="13.65" customHeight="1">
      <c r="A288" s="4"/>
      <c r="B288" s="30">
        <v>8</v>
      </c>
      <c r="C288" s="30">
        <v>6</v>
      </c>
      <c r="D288" s="4"/>
      <c r="E288" s="30">
        <v>8</v>
      </c>
      <c r="F288" s="4"/>
      <c r="G288" s="30">
        <v>9</v>
      </c>
      <c r="H288" s="30">
        <v>5</v>
      </c>
      <c r="I288" s="30">
        <v>4</v>
      </c>
      <c r="J288" s="30">
        <v>8</v>
      </c>
      <c r="K288" s="30">
        <v>7</v>
      </c>
      <c r="L288" s="30">
        <v>7</v>
      </c>
      <c r="M288" s="30">
        <v>6</v>
      </c>
      <c r="N288" s="4"/>
      <c r="O288" s="4"/>
    </row>
    <row r="289" ht="13.65" customHeight="1">
      <c r="A289" s="4"/>
      <c r="B289" s="30">
        <v>7</v>
      </c>
      <c r="C289" s="30">
        <v>7</v>
      </c>
      <c r="D289" s="4"/>
      <c r="E289" s="4"/>
      <c r="F289" s="4"/>
      <c r="G289" s="30">
        <v>7</v>
      </c>
      <c r="H289" s="30">
        <v>5.5</v>
      </c>
      <c r="I289" s="30">
        <v>6.5</v>
      </c>
      <c r="J289" s="30">
        <v>8</v>
      </c>
      <c r="K289" s="30">
        <v>5</v>
      </c>
      <c r="L289" s="4"/>
      <c r="M289" s="30">
        <v>7</v>
      </c>
      <c r="N289" s="4"/>
      <c r="O289" s="4"/>
    </row>
    <row r="290" ht="13.65" customHeight="1">
      <c r="A290" s="4"/>
      <c r="B290" s="30">
        <v>7.5</v>
      </c>
      <c r="C290" s="30">
        <v>9</v>
      </c>
      <c r="D290" s="4"/>
      <c r="E290" s="30">
        <v>9</v>
      </c>
      <c r="F290" s="4"/>
      <c r="G290" s="30">
        <v>9</v>
      </c>
      <c r="H290" s="30">
        <v>6</v>
      </c>
      <c r="I290" s="30">
        <v>8</v>
      </c>
      <c r="J290" s="30">
        <v>7</v>
      </c>
      <c r="K290" s="30">
        <v>9</v>
      </c>
      <c r="L290" s="4"/>
      <c r="M290" s="30">
        <v>8.5</v>
      </c>
      <c r="N290" s="4"/>
      <c r="O290" s="4"/>
    </row>
    <row r="291" ht="13.65" customHeight="1">
      <c r="A291" s="4"/>
      <c r="B291" s="30">
        <v>7.5</v>
      </c>
      <c r="C291" s="30">
        <v>6.5</v>
      </c>
      <c r="D291" s="4"/>
      <c r="E291" s="30">
        <v>6</v>
      </c>
      <c r="F291" s="4"/>
      <c r="G291" s="30">
        <v>7.5</v>
      </c>
      <c r="H291" s="4"/>
      <c r="I291" s="30">
        <v>6.5</v>
      </c>
      <c r="J291" s="30">
        <v>5</v>
      </c>
      <c r="K291" s="4"/>
      <c r="L291" s="4"/>
      <c r="M291" s="30">
        <v>6</v>
      </c>
      <c r="N291" s="4"/>
      <c r="O291" s="4"/>
    </row>
    <row r="292" ht="13.65" customHeight="1">
      <c r="A292" s="4"/>
      <c r="B292" s="30">
        <v>8</v>
      </c>
      <c r="C292" s="30">
        <v>7</v>
      </c>
      <c r="D292" s="4"/>
      <c r="E292" s="30">
        <v>6</v>
      </c>
      <c r="F292" s="4"/>
      <c r="G292" s="30">
        <v>7</v>
      </c>
      <c r="H292" s="30">
        <v>7.5</v>
      </c>
      <c r="I292" s="30">
        <v>5.5</v>
      </c>
      <c r="J292" s="30">
        <v>7</v>
      </c>
      <c r="K292" s="4"/>
      <c r="L292" s="4"/>
      <c r="M292" s="30">
        <v>7</v>
      </c>
      <c r="N292" s="4"/>
      <c r="O292" s="4"/>
    </row>
    <row r="293" ht="13.65" customHeight="1">
      <c r="A293" s="4"/>
      <c r="B293" s="30">
        <v>7.5</v>
      </c>
      <c r="C293" s="30">
        <v>6</v>
      </c>
      <c r="D293" s="4"/>
      <c r="E293" s="30">
        <v>6.5</v>
      </c>
      <c r="F293" s="4"/>
      <c r="G293" s="30">
        <v>10</v>
      </c>
      <c r="H293" s="30">
        <v>8</v>
      </c>
      <c r="I293" s="30">
        <v>7</v>
      </c>
      <c r="J293" s="30">
        <v>8.5</v>
      </c>
      <c r="K293" s="4"/>
      <c r="L293" s="4"/>
      <c r="M293" s="30">
        <v>8.5</v>
      </c>
      <c r="N293" s="4"/>
      <c r="O293" s="4"/>
    </row>
    <row r="294" ht="13.65" customHeight="1">
      <c r="A294" s="4"/>
      <c r="B294" s="30">
        <v>8</v>
      </c>
      <c r="C294" s="30">
        <v>7</v>
      </c>
      <c r="D294" s="4"/>
      <c r="E294" s="30">
        <v>6</v>
      </c>
      <c r="F294" s="4"/>
      <c r="G294" s="30">
        <v>7</v>
      </c>
      <c r="H294" s="30">
        <v>5</v>
      </c>
      <c r="I294" s="30">
        <v>6</v>
      </c>
      <c r="J294" s="30">
        <v>6</v>
      </c>
      <c r="K294" s="30">
        <v>7</v>
      </c>
      <c r="L294" s="30">
        <v>8</v>
      </c>
      <c r="M294" s="30">
        <v>6</v>
      </c>
      <c r="N294" s="4"/>
      <c r="O294" s="4"/>
    </row>
    <row r="295" ht="13.65" customHeight="1">
      <c r="A295" s="4"/>
      <c r="B295" s="30">
        <v>7.5</v>
      </c>
      <c r="C295" s="30">
        <v>7</v>
      </c>
      <c r="D295" s="4"/>
      <c r="E295" s="30">
        <v>7</v>
      </c>
      <c r="F295" s="4"/>
      <c r="G295" s="30">
        <v>8</v>
      </c>
      <c r="H295" s="30">
        <v>7.5</v>
      </c>
      <c r="I295" s="30">
        <v>7.5</v>
      </c>
      <c r="J295" s="30">
        <v>9</v>
      </c>
      <c r="K295" s="30">
        <v>6</v>
      </c>
      <c r="L295" s="30">
        <v>6.5</v>
      </c>
      <c r="M295" s="30">
        <v>7.5</v>
      </c>
      <c r="N295" s="4"/>
      <c r="O295" s="4"/>
    </row>
    <row r="296" ht="13.65" customHeight="1">
      <c r="A296" s="4"/>
      <c r="B296" s="30">
        <v>8</v>
      </c>
      <c r="C296" s="4"/>
      <c r="D296" s="4"/>
      <c r="E296" s="30">
        <v>8</v>
      </c>
      <c r="F296" s="4"/>
      <c r="G296" s="30">
        <v>9</v>
      </c>
      <c r="H296" s="30">
        <v>9</v>
      </c>
      <c r="I296" s="30">
        <v>8</v>
      </c>
      <c r="J296" s="4"/>
      <c r="K296" s="30">
        <v>7</v>
      </c>
      <c r="L296" s="30">
        <v>8</v>
      </c>
      <c r="M296" s="30">
        <v>6.5</v>
      </c>
      <c r="N296" s="4"/>
      <c r="O296" s="4"/>
    </row>
    <row r="297" ht="13.65" customHeight="1">
      <c r="A297" s="4"/>
      <c r="B297" s="30">
        <v>7</v>
      </c>
      <c r="C297" s="30">
        <v>6</v>
      </c>
      <c r="D297" s="4"/>
      <c r="E297" s="30">
        <v>7</v>
      </c>
      <c r="F297" s="4"/>
      <c r="G297" s="30">
        <v>6</v>
      </c>
      <c r="H297" s="30">
        <v>8.5</v>
      </c>
      <c r="I297" s="30">
        <v>9</v>
      </c>
      <c r="J297" s="30">
        <v>8.5</v>
      </c>
      <c r="K297" s="4"/>
      <c r="L297" s="30">
        <v>5.5</v>
      </c>
      <c r="M297" s="30">
        <v>7.5</v>
      </c>
      <c r="N297" s="4"/>
      <c r="O297" s="4"/>
    </row>
    <row r="298" ht="13.65" customHeight="1">
      <c r="A298" s="4"/>
      <c r="B298" s="30">
        <v>5</v>
      </c>
      <c r="C298" s="30">
        <v>7</v>
      </c>
      <c r="D298" s="4"/>
      <c r="E298" s="30">
        <v>6</v>
      </c>
      <c r="F298" s="4"/>
      <c r="G298" s="30">
        <v>8</v>
      </c>
      <c r="H298" s="30">
        <v>6</v>
      </c>
      <c r="I298" s="30">
        <v>4.5</v>
      </c>
      <c r="J298" s="4"/>
      <c r="K298" s="30">
        <v>7</v>
      </c>
      <c r="L298" s="30">
        <v>5</v>
      </c>
      <c r="M298" s="30">
        <v>7</v>
      </c>
      <c r="N298" s="4"/>
      <c r="O298" s="4"/>
    </row>
    <row r="299" ht="13.65" customHeight="1">
      <c r="A299" s="4"/>
      <c r="B299" s="30">
        <v>6.5</v>
      </c>
      <c r="C299" s="30">
        <v>9</v>
      </c>
      <c r="D299" s="4"/>
      <c r="E299" s="30">
        <v>8.5</v>
      </c>
      <c r="F299" s="4"/>
      <c r="G299" s="30">
        <v>8</v>
      </c>
      <c r="H299" s="4"/>
      <c r="I299" s="30">
        <v>4.5</v>
      </c>
      <c r="J299" s="30">
        <v>5</v>
      </c>
      <c r="K299" s="4"/>
      <c r="L299" s="4"/>
      <c r="M299" s="30">
        <v>7</v>
      </c>
      <c r="N299" s="4"/>
      <c r="O299" s="4"/>
    </row>
    <row r="300" ht="13.65" customHeight="1">
      <c r="A300" s="4"/>
      <c r="B300" s="30">
        <v>7</v>
      </c>
      <c r="C300" s="30">
        <v>8</v>
      </c>
      <c r="D300" s="4"/>
      <c r="E300" s="30">
        <v>6.5</v>
      </c>
      <c r="F300" s="4"/>
      <c r="G300" s="30">
        <v>7</v>
      </c>
      <c r="H300" s="30">
        <v>7</v>
      </c>
      <c r="I300" s="30">
        <v>7</v>
      </c>
      <c r="J300" s="4"/>
      <c r="K300" s="30">
        <v>6</v>
      </c>
      <c r="L300" s="4"/>
      <c r="M300" s="30">
        <v>6.5</v>
      </c>
      <c r="N300" s="4"/>
      <c r="O300" s="4"/>
    </row>
    <row r="301" ht="13.65" customHeight="1">
      <c r="A301" s="4"/>
      <c r="B301" s="30">
        <v>6.5</v>
      </c>
      <c r="C301" s="30">
        <v>7</v>
      </c>
      <c r="D301" s="4"/>
      <c r="E301" s="30">
        <v>5</v>
      </c>
      <c r="F301" s="4"/>
      <c r="G301" s="30">
        <v>7</v>
      </c>
      <c r="H301" s="30">
        <v>6.5</v>
      </c>
      <c r="I301" s="30">
        <v>6</v>
      </c>
      <c r="J301" s="4"/>
      <c r="K301" s="30">
        <v>6</v>
      </c>
      <c r="L301" s="30">
        <v>6</v>
      </c>
      <c r="M301" s="30">
        <v>8</v>
      </c>
      <c r="N301" s="4"/>
      <c r="O301" s="4"/>
    </row>
    <row r="302" ht="13.65" customHeight="1">
      <c r="A302" s="4"/>
      <c r="B302" s="30">
        <v>7</v>
      </c>
      <c r="C302" s="4"/>
      <c r="D302" s="4"/>
      <c r="E302" s="30">
        <v>6.5</v>
      </c>
      <c r="F302" s="4"/>
      <c r="G302" s="30">
        <v>8.5</v>
      </c>
      <c r="H302" s="4"/>
      <c r="I302" s="30">
        <v>6</v>
      </c>
      <c r="J302" s="4"/>
      <c r="K302" s="4"/>
      <c r="L302" s="4"/>
      <c r="M302" s="30">
        <v>9</v>
      </c>
      <c r="N302" s="4"/>
      <c r="O302" s="4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