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ownloads\"/>
    </mc:Choice>
  </mc:AlternateContent>
  <xr:revisionPtr revIDLastSave="0" documentId="8_{3D344BB3-7DEA-46A1-8870-C02410DC4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UNT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4" i="2" s="1"/>
  <c r="I16" i="2" s="1"/>
  <c r="H9" i="2"/>
  <c r="H14" i="2" s="1"/>
  <c r="H16" i="2" s="1"/>
  <c r="H20" i="2" s="1"/>
  <c r="G9" i="2"/>
  <c r="D14" i="2"/>
  <c r="E14" i="2"/>
  <c r="F14" i="2"/>
  <c r="F16" i="2" s="1"/>
  <c r="G14" i="2"/>
  <c r="G16" i="2" s="1"/>
  <c r="D16" i="2"/>
  <c r="E16" i="2"/>
  <c r="E20" i="2" s="1"/>
  <c r="D19" i="2"/>
  <c r="E19" i="2"/>
  <c r="F19" i="2"/>
  <c r="G19" i="2"/>
  <c r="H19" i="2"/>
  <c r="I19" i="2"/>
  <c r="D20" i="2" l="1"/>
  <c r="I20" i="2"/>
  <c r="I21" i="2" s="1"/>
  <c r="I22" i="2" s="1"/>
  <c r="F20" i="2"/>
  <c r="G20" i="2"/>
  <c r="E21" i="2"/>
  <c r="E22" i="2" s="1"/>
  <c r="F21" i="2"/>
  <c r="F22" i="2" s="1"/>
  <c r="G21" i="2" l="1"/>
  <c r="G22" i="2" s="1"/>
  <c r="H21" i="2"/>
  <c r="H22" i="2" s="1"/>
</calcChain>
</file>

<file path=xl/sharedStrings.xml><?xml version="1.0" encoding="utf-8"?>
<sst xmlns="http://schemas.openxmlformats.org/spreadsheetml/2006/main" count="24" uniqueCount="24">
  <si>
    <t>COUNTY WIDE</t>
  </si>
  <si>
    <t>Real &amp; Personal</t>
  </si>
  <si>
    <t>Motor Vehicles</t>
  </si>
  <si>
    <t>Mobile Homes</t>
  </si>
  <si>
    <t>Timber - 100%</t>
  </si>
  <si>
    <t>Gross Digest</t>
  </si>
  <si>
    <t>Heavy Duty Equipment</t>
  </si>
  <si>
    <t>NOTICE</t>
  </si>
  <si>
    <t>NET M&amp;O MILLAGE RATE</t>
  </si>
  <si>
    <t>Countywide Area</t>
  </si>
  <si>
    <t>VALUE</t>
  </si>
  <si>
    <t>RATE</t>
  </si>
  <si>
    <t>TAX</t>
  </si>
  <si>
    <t>Net Tax $ Increase</t>
  </si>
  <si>
    <t>Net Tax % Increase</t>
  </si>
  <si>
    <t>Less Exemptions</t>
  </si>
  <si>
    <t>NET DIGEST VALUE</t>
  </si>
  <si>
    <t>Gross Maintenance &amp; Operation Millage</t>
  </si>
  <si>
    <t>Less Rollback                   (Local Option Sales Tax)</t>
  </si>
  <si>
    <t>TOTAL M&amp;O TAXES LEVIED</t>
  </si>
  <si>
    <t>following presentation of the current year's tax digest and levy, along with the history of the tax digest and levy for the past five years.</t>
  </si>
  <si>
    <t>CURRENT 2021 PROPERTY TAX DIGEST AND 5 YEAR HISTORY OF LEVY</t>
  </si>
  <si>
    <r>
      <t xml:space="preserve">The </t>
    </r>
    <r>
      <rPr>
        <b/>
        <sz val="9"/>
        <rFont val="Calibri"/>
        <family val="2"/>
      </rPr>
      <t>Chattahoochee County Board of Commissioners</t>
    </r>
    <r>
      <rPr>
        <sz val="9"/>
        <rFont val="Calibri"/>
        <family val="2"/>
      </rPr>
      <t xml:space="preserve"> does hereby announce that the millage rate will be set at a meeting to be held at the</t>
    </r>
  </si>
  <si>
    <r>
      <rPr>
        <b/>
        <sz val="9"/>
        <rFont val="Calibri"/>
        <family val="2"/>
      </rPr>
      <t>215 McNaughton Street</t>
    </r>
    <r>
      <rPr>
        <sz val="9"/>
        <rFont val="Calibri"/>
        <family val="2"/>
      </rPr>
      <t xml:space="preserve"> on </t>
    </r>
    <r>
      <rPr>
        <b/>
        <sz val="9"/>
        <rFont val="Calibri"/>
        <family val="2"/>
      </rPr>
      <t>August 23, 2021</t>
    </r>
    <r>
      <rPr>
        <sz val="9"/>
        <rFont val="Calibri"/>
        <family val="2"/>
      </rPr>
      <t xml:space="preserve"> at </t>
    </r>
    <r>
      <rPr>
        <b/>
        <sz val="9"/>
        <rFont val="Calibri"/>
        <family val="2"/>
      </rPr>
      <t>9:00 AM</t>
    </r>
    <r>
      <rPr>
        <sz val="9"/>
        <rFont val="Calibri"/>
        <family val="2"/>
      </rPr>
      <t xml:space="preserve"> and pursuant to the requirements of O.C.G.A. § 48-5-32 does hereby publish the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</si>
</sst>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000"/>
  </numFmts>
  <fonts count="10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0" fontId="8" fillId="0" borderId="3" xfId="0" applyNumberFormat="1" applyFont="1" applyBorder="1" applyAlignment="1">
      <alignment horizontal="right" vertical="center"/>
    </xf>
    <xf numFmtId="10" fontId="8" fillId="0" borderId="4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6" fontId="8" fillId="0" borderId="1" xfId="0" applyNumberFormat="1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3" fontId="7" fillId="2" borderId="1" xfId="0" applyNumberFormat="1" applyFont="1" applyFill="1" applyBorder="1" applyAlignment="1" applyProtection="1">
      <alignment vertical="center"/>
      <protection locked="0"/>
    </xf>
    <xf numFmtId="3" fontId="7" fillId="2" borderId="2" xfId="0" applyNumberFormat="1" applyFont="1" applyFill="1" applyBorder="1" applyAlignment="1" applyProtection="1">
      <alignment vertical="center"/>
      <protection locked="0"/>
    </xf>
    <xf numFmtId="165" fontId="7" fillId="2" borderId="1" xfId="0" applyNumberFormat="1" applyFont="1" applyFill="1" applyBorder="1" applyAlignment="1" applyProtection="1">
      <alignment vertical="center"/>
      <protection locked="0"/>
    </xf>
    <xf numFmtId="165" fontId="7" fillId="2" borderId="2" xfId="0" applyNumberFormat="1" applyFont="1" applyFill="1" applyBorder="1" applyAlignment="1" applyProtection="1">
      <alignment vertical="center"/>
      <protection locked="0"/>
    </xf>
    <xf numFmtId="6" fontId="7" fillId="2" borderId="1" xfId="0" applyNumberFormat="1" applyFont="1" applyFill="1" applyBorder="1" applyAlignment="1" applyProtection="1">
      <alignment vertical="center"/>
      <protection locked="0"/>
    </xf>
    <xf numFmtId="10" fontId="7" fillId="2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691C-DBFC-4494-A7BA-865B9FD44F38}">
  <dimension ref="A1:J22"/>
  <sheetViews>
    <sheetView tabSelected="1" workbookViewId="0">
      <selection activeCell="K6" sqref="K6"/>
    </sheetView>
  </sheetViews>
  <sheetFormatPr defaultColWidth="8.85546875" defaultRowHeight="12.75" x14ac:dyDescent="0.2"/>
  <cols>
    <col min="1" max="1" width="4.140625" customWidth="1"/>
    <col min="2" max="2" width="4.5703125" customWidth="1"/>
    <col min="3" max="3" width="17.28515625" customWidth="1"/>
    <col min="4" max="4" width="12.42578125" customWidth="1"/>
    <col min="5" max="5" width="13.140625" customWidth="1"/>
    <col min="6" max="6" width="12.5703125" customWidth="1"/>
    <col min="7" max="7" width="12.85546875" customWidth="1"/>
    <col min="8" max="8" width="13.28515625" customWidth="1"/>
    <col min="9" max="9" width="16.7109375" customWidth="1"/>
    <col min="10" max="10" width="16.140625" customWidth="1"/>
    <col min="11" max="11" width="23.28515625" customWidth="1"/>
  </cols>
  <sheetData>
    <row r="1" spans="1:10" ht="13.5" thickBot="1" x14ac:dyDescent="0.25"/>
    <row r="2" spans="1:10" s="1" customFormat="1" ht="15" customHeight="1" x14ac:dyDescent="0.2">
      <c r="A2" s="32" t="s">
        <v>7</v>
      </c>
      <c r="B2" s="33"/>
      <c r="C2" s="33"/>
      <c r="D2" s="33"/>
      <c r="E2" s="33"/>
      <c r="F2" s="33"/>
      <c r="G2" s="33"/>
      <c r="H2" s="33"/>
      <c r="I2" s="34"/>
    </row>
    <row r="3" spans="1:10" s="1" customFormat="1" ht="15" customHeight="1" x14ac:dyDescent="0.2">
      <c r="A3" s="35" t="s">
        <v>22</v>
      </c>
      <c r="B3" s="36"/>
      <c r="C3" s="36"/>
      <c r="D3" s="36"/>
      <c r="E3" s="36"/>
      <c r="F3" s="36"/>
      <c r="G3" s="36"/>
      <c r="H3" s="36"/>
      <c r="I3" s="37"/>
      <c r="J3" s="2"/>
    </row>
    <row r="4" spans="1:10" s="1" customFormat="1" ht="15" customHeight="1" x14ac:dyDescent="0.2">
      <c r="A4" s="38" t="s">
        <v>23</v>
      </c>
      <c r="B4" s="39"/>
      <c r="C4" s="39"/>
      <c r="D4" s="39"/>
      <c r="E4" s="39"/>
      <c r="F4" s="39"/>
      <c r="G4" s="39"/>
      <c r="H4" s="39"/>
      <c r="I4" s="40"/>
      <c r="J4" s="3"/>
    </row>
    <row r="5" spans="1:10" s="1" customFormat="1" ht="15" customHeight="1" x14ac:dyDescent="0.2">
      <c r="A5" s="41" t="s">
        <v>20</v>
      </c>
      <c r="B5" s="42"/>
      <c r="C5" s="42"/>
      <c r="D5" s="42"/>
      <c r="E5" s="42"/>
      <c r="F5" s="42"/>
      <c r="G5" s="42"/>
      <c r="H5" s="42"/>
      <c r="I5" s="43"/>
      <c r="J5" s="3"/>
    </row>
    <row r="6" spans="1:10" s="1" customFormat="1" ht="15" customHeight="1" x14ac:dyDescent="0.2">
      <c r="A6" s="44" t="s">
        <v>21</v>
      </c>
      <c r="B6" s="45"/>
      <c r="C6" s="45"/>
      <c r="D6" s="45"/>
      <c r="E6" s="45"/>
      <c r="F6" s="45"/>
      <c r="G6" s="45"/>
      <c r="H6" s="45"/>
      <c r="I6" s="46"/>
      <c r="J6" s="3"/>
    </row>
    <row r="7" spans="1:10" s="1" customFormat="1" ht="15" customHeight="1" x14ac:dyDescent="0.2">
      <c r="A7" s="44"/>
      <c r="B7" s="45"/>
      <c r="C7" s="45"/>
      <c r="D7" s="45"/>
      <c r="E7" s="45"/>
      <c r="F7" s="45"/>
      <c r="G7" s="45"/>
      <c r="H7" s="45"/>
      <c r="I7" s="46"/>
      <c r="J7" s="3"/>
    </row>
    <row r="8" spans="1:10" s="1" customFormat="1" ht="15" customHeight="1" x14ac:dyDescent="0.2">
      <c r="A8" s="26" t="s">
        <v>9</v>
      </c>
      <c r="B8" s="28" t="s">
        <v>0</v>
      </c>
      <c r="C8" s="28"/>
      <c r="D8" s="4">
        <v>2016</v>
      </c>
      <c r="E8" s="4">
        <v>2017</v>
      </c>
      <c r="F8" s="4">
        <v>2018</v>
      </c>
      <c r="G8" s="4">
        <v>2019</v>
      </c>
      <c r="H8" s="4">
        <v>2020</v>
      </c>
      <c r="I8" s="5">
        <v>2021</v>
      </c>
    </row>
    <row r="9" spans="1:10" s="1" customFormat="1" ht="15" customHeight="1" x14ac:dyDescent="0.2">
      <c r="A9" s="26"/>
      <c r="B9" s="29" t="s">
        <v>10</v>
      </c>
      <c r="C9" s="23" t="s">
        <v>1</v>
      </c>
      <c r="D9" s="17">
        <v>62694156</v>
      </c>
      <c r="E9" s="17">
        <v>61771649</v>
      </c>
      <c r="F9" s="17">
        <v>60434405</v>
      </c>
      <c r="G9" s="17">
        <f>49040961+11213323</f>
        <v>60254284</v>
      </c>
      <c r="H9" s="17">
        <f>48845198+11341098</f>
        <v>60186296</v>
      </c>
      <c r="I9" s="18">
        <f>49479608+10742586</f>
        <v>60222194</v>
      </c>
    </row>
    <row r="10" spans="1:10" s="1" customFormat="1" ht="15" customHeight="1" x14ac:dyDescent="0.2">
      <c r="A10" s="26"/>
      <c r="B10" s="29"/>
      <c r="C10" s="23" t="s">
        <v>2</v>
      </c>
      <c r="D10" s="17">
        <v>3697590</v>
      </c>
      <c r="E10" s="17">
        <v>2691950</v>
      </c>
      <c r="F10" s="17">
        <v>1973820</v>
      </c>
      <c r="G10" s="17">
        <v>1538510</v>
      </c>
      <c r="H10" s="17">
        <v>788290</v>
      </c>
      <c r="I10" s="18">
        <v>1065130</v>
      </c>
    </row>
    <row r="11" spans="1:10" s="1" customFormat="1" ht="15" customHeight="1" x14ac:dyDescent="0.2">
      <c r="A11" s="26"/>
      <c r="B11" s="29"/>
      <c r="C11" s="23" t="s">
        <v>3</v>
      </c>
      <c r="D11" s="17">
        <v>1301138</v>
      </c>
      <c r="E11" s="17">
        <v>1271970</v>
      </c>
      <c r="F11" s="17">
        <v>1157659</v>
      </c>
      <c r="G11" s="17">
        <v>1160893</v>
      </c>
      <c r="H11" s="17">
        <v>1172772</v>
      </c>
      <c r="I11" s="18">
        <v>1180953</v>
      </c>
    </row>
    <row r="12" spans="1:10" s="1" customFormat="1" ht="15" customHeight="1" x14ac:dyDescent="0.2">
      <c r="A12" s="26"/>
      <c r="B12" s="29"/>
      <c r="C12" s="23" t="s">
        <v>4</v>
      </c>
      <c r="D12" s="17">
        <v>422419</v>
      </c>
      <c r="E12" s="17">
        <v>646100</v>
      </c>
      <c r="F12" s="17">
        <v>587362</v>
      </c>
      <c r="G12" s="17">
        <v>569528</v>
      </c>
      <c r="H12" s="17">
        <v>596776</v>
      </c>
      <c r="I12" s="18">
        <v>811045</v>
      </c>
    </row>
    <row r="13" spans="1:10" s="1" customFormat="1" ht="15" customHeight="1" x14ac:dyDescent="0.2">
      <c r="A13" s="26"/>
      <c r="B13" s="29"/>
      <c r="C13" s="23" t="s">
        <v>6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8">
        <v>0</v>
      </c>
    </row>
    <row r="14" spans="1:10" s="1" customFormat="1" ht="15" customHeight="1" x14ac:dyDescent="0.2">
      <c r="A14" s="26"/>
      <c r="B14" s="29"/>
      <c r="C14" s="23" t="s">
        <v>5</v>
      </c>
      <c r="D14" s="6">
        <f t="shared" ref="D14:I14" si="0">SUM(D9:D13)</f>
        <v>68115303</v>
      </c>
      <c r="E14" s="6">
        <f t="shared" si="0"/>
        <v>66381669</v>
      </c>
      <c r="F14" s="6">
        <f t="shared" si="0"/>
        <v>64153246</v>
      </c>
      <c r="G14" s="6">
        <f t="shared" si="0"/>
        <v>63523215</v>
      </c>
      <c r="H14" s="6">
        <f t="shared" si="0"/>
        <v>62744134</v>
      </c>
      <c r="I14" s="7">
        <f t="shared" si="0"/>
        <v>63279322</v>
      </c>
    </row>
    <row r="15" spans="1:10" s="1" customFormat="1" ht="15" customHeight="1" x14ac:dyDescent="0.2">
      <c r="A15" s="26"/>
      <c r="B15" s="29"/>
      <c r="C15" s="23" t="s">
        <v>15</v>
      </c>
      <c r="D15" s="17">
        <v>5242117</v>
      </c>
      <c r="E15" s="17">
        <v>5549959</v>
      </c>
      <c r="F15" s="17">
        <v>5717950</v>
      </c>
      <c r="G15" s="17">
        <v>5763350</v>
      </c>
      <c r="H15" s="17">
        <v>5941167</v>
      </c>
      <c r="I15" s="18">
        <v>5926988</v>
      </c>
    </row>
    <row r="16" spans="1:10" s="1" customFormat="1" ht="15" customHeight="1" x14ac:dyDescent="0.2">
      <c r="A16" s="26"/>
      <c r="B16" s="29"/>
      <c r="C16" s="24" t="s">
        <v>16</v>
      </c>
      <c r="D16" s="6">
        <f t="shared" ref="D16:I16" si="1">D14-D15</f>
        <v>62873186</v>
      </c>
      <c r="E16" s="6">
        <f t="shared" si="1"/>
        <v>60831710</v>
      </c>
      <c r="F16" s="6">
        <f t="shared" si="1"/>
        <v>58435296</v>
      </c>
      <c r="G16" s="6">
        <f t="shared" si="1"/>
        <v>57759865</v>
      </c>
      <c r="H16" s="6">
        <f t="shared" si="1"/>
        <v>56802967</v>
      </c>
      <c r="I16" s="7">
        <f t="shared" si="1"/>
        <v>57352334</v>
      </c>
    </row>
    <row r="17" spans="1:9" s="1" customFormat="1" ht="24" customHeight="1" x14ac:dyDescent="0.2">
      <c r="A17" s="26"/>
      <c r="B17" s="29" t="s">
        <v>11</v>
      </c>
      <c r="C17" s="12" t="s">
        <v>17</v>
      </c>
      <c r="D17" s="19">
        <v>21.984000000000002</v>
      </c>
      <c r="E17" s="19">
        <v>23.215</v>
      </c>
      <c r="F17" s="19">
        <v>21.443999999999999</v>
      </c>
      <c r="G17" s="19">
        <v>21.76</v>
      </c>
      <c r="H17" s="19">
        <v>22.558</v>
      </c>
      <c r="I17" s="20">
        <v>25.658000000000001</v>
      </c>
    </row>
    <row r="18" spans="1:9" s="1" customFormat="1" ht="27" customHeight="1" x14ac:dyDescent="0.2">
      <c r="A18" s="26"/>
      <c r="B18" s="29"/>
      <c r="C18" s="12" t="s">
        <v>18</v>
      </c>
      <c r="D18" s="19">
        <v>13.35</v>
      </c>
      <c r="E18" s="19">
        <v>14.581</v>
      </c>
      <c r="F18" s="19">
        <v>12.794</v>
      </c>
      <c r="G18" s="19">
        <v>13.092000000000001</v>
      </c>
      <c r="H18" s="19">
        <v>13.885</v>
      </c>
      <c r="I18" s="20">
        <v>17.004000000000001</v>
      </c>
    </row>
    <row r="19" spans="1:9" s="1" customFormat="1" ht="15" customHeight="1" x14ac:dyDescent="0.2">
      <c r="A19" s="26"/>
      <c r="B19" s="29"/>
      <c r="C19" s="24" t="s">
        <v>8</v>
      </c>
      <c r="D19" s="15">
        <f t="shared" ref="D19:I19" si="2">D17-D18</f>
        <v>8.6340000000000021</v>
      </c>
      <c r="E19" s="15">
        <f t="shared" si="2"/>
        <v>8.6340000000000003</v>
      </c>
      <c r="F19" s="15">
        <f t="shared" si="2"/>
        <v>8.6499999999999986</v>
      </c>
      <c r="G19" s="15">
        <f t="shared" si="2"/>
        <v>8.668000000000001</v>
      </c>
      <c r="H19" s="15">
        <f t="shared" si="2"/>
        <v>8.673</v>
      </c>
      <c r="I19" s="16">
        <f t="shared" si="2"/>
        <v>8.6539999999999999</v>
      </c>
    </row>
    <row r="20" spans="1:9" s="1" customFormat="1" ht="15" customHeight="1" x14ac:dyDescent="0.2">
      <c r="A20" s="26"/>
      <c r="B20" s="30" t="s">
        <v>12</v>
      </c>
      <c r="C20" s="24" t="s">
        <v>19</v>
      </c>
      <c r="D20" s="8">
        <f t="shared" ref="D20:I20" si="3">D16*(D19/1000)</f>
        <v>542847.08792400023</v>
      </c>
      <c r="E20" s="8">
        <f t="shared" si="3"/>
        <v>525220.98414000007</v>
      </c>
      <c r="F20" s="8">
        <f t="shared" si="3"/>
        <v>505465.3103999999</v>
      </c>
      <c r="G20" s="8">
        <f t="shared" si="3"/>
        <v>500662.50982000004</v>
      </c>
      <c r="H20" s="8">
        <f t="shared" si="3"/>
        <v>492652.13279100001</v>
      </c>
      <c r="I20" s="9">
        <f t="shared" si="3"/>
        <v>496327.098436</v>
      </c>
    </row>
    <row r="21" spans="1:9" s="1" customFormat="1" ht="15" customHeight="1" x14ac:dyDescent="0.2">
      <c r="A21" s="26"/>
      <c r="B21" s="30"/>
      <c r="C21" s="23" t="s">
        <v>13</v>
      </c>
      <c r="D21" s="21"/>
      <c r="E21" s="13">
        <f>E20-D20</f>
        <v>-17626.103784000152</v>
      </c>
      <c r="F21" s="13">
        <f>F20-E20</f>
        <v>-19755.673740000173</v>
      </c>
      <c r="G21" s="13">
        <f>G20-F20</f>
        <v>-4802.8005799998646</v>
      </c>
      <c r="H21" s="13">
        <f>H20-G20</f>
        <v>-8010.3770290000248</v>
      </c>
      <c r="I21" s="14">
        <f>I20-H20</f>
        <v>3674.9656449999893</v>
      </c>
    </row>
    <row r="22" spans="1:9" s="1" customFormat="1" ht="15" customHeight="1" thickBot="1" x14ac:dyDescent="0.25">
      <c r="A22" s="27"/>
      <c r="B22" s="31"/>
      <c r="C22" s="25" t="s">
        <v>14</v>
      </c>
      <c r="D22" s="22"/>
      <c r="E22" s="10">
        <f>E21/D20</f>
        <v>-3.2469739961961154E-2</v>
      </c>
      <c r="F22" s="10">
        <f>F21/E20</f>
        <v>-3.7614022166970781E-2</v>
      </c>
      <c r="G22" s="10">
        <f>G21/F20</f>
        <v>-9.5017412296783902E-3</v>
      </c>
      <c r="H22" s="10">
        <f>H21/G20</f>
        <v>-1.5999554334275887E-2</v>
      </c>
      <c r="I22" s="11">
        <f>I21/H20</f>
        <v>7.4595549280998168E-3</v>
      </c>
    </row>
  </sheetData>
  <mergeCells count="10">
    <mergeCell ref="A2:I2"/>
    <mergeCell ref="A3:I3"/>
    <mergeCell ref="A4:I4"/>
    <mergeCell ref="A5:I5"/>
    <mergeCell ref="A6:I7"/>
    <mergeCell ref="A8:A22"/>
    <mergeCell ref="B8:C8"/>
    <mergeCell ref="B9:B16"/>
    <mergeCell ref="B17:B19"/>
    <mergeCell ref="B20:B22"/>
  </mergeCells>
  <conditionalFormatting sqref="D14:I14 D16:I16 D19:I20 E21:I22">
    <cfRule type="cellIs" dxfId="0" priority="1" stopIfTrue="1" operator="notEqual">
      <formula>0</formula>
    </cfRule>
  </conditionalFormatting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Tax Digest and 5 Year History of Levy Calculated</dc:title>
  <dc:creator>Revenue Employee</dc:creator>
  <cp:lastModifiedBy>clerk</cp:lastModifiedBy>
  <cp:lastPrinted>2021-07-14T17:01:39Z</cp:lastPrinted>
  <dcterms:created xsi:type="dcterms:W3CDTF">2002-01-10T17:12:50Z</dcterms:created>
  <dcterms:modified xsi:type="dcterms:W3CDTF">2021-08-24T12:54:41Z</dcterms:modified>
</cp:coreProperties>
</file>