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EBR\RR y Asociados\Mkt\Plantillas\"/>
    </mc:Choice>
  </mc:AlternateContent>
  <xr:revisionPtr revIDLastSave="0" documentId="13_ncr:1_{4001868E-FB5E-4E8E-8ABF-119C5F4E2F66}" xr6:coauthVersionLast="45" xr6:coauthVersionMax="45" xr10:uidLastSave="{00000000-0000-0000-0000-000000000000}"/>
  <bookViews>
    <workbookView xWindow="-108" yWindow="-108" windowWidth="23256" windowHeight="12576" activeTab="1" xr2:uid="{2CA91314-2958-4DD2-9AD5-CCD6750E76FD}"/>
  </bookViews>
  <sheets>
    <sheet name="Resumen" sheetId="1" r:id="rId1"/>
    <sheet name="Enero" sheetId="11" r:id="rId2"/>
    <sheet name="Febrero" sheetId="12" r:id="rId3"/>
    <sheet name="Marzo" sheetId="13" r:id="rId4"/>
    <sheet name="Abril" sheetId="14" r:id="rId5"/>
    <sheet name="Mayo" sheetId="15" r:id="rId6"/>
    <sheet name="Junio" sheetId="2" r:id="rId7"/>
    <sheet name="Julio" sheetId="5" r:id="rId8"/>
    <sheet name="Agosto" sheetId="6" r:id="rId9"/>
    <sheet name="Setiembre" sheetId="7" r:id="rId10"/>
    <sheet name="Octubre" sheetId="8" r:id="rId11"/>
    <sheet name="Noviembre" sheetId="9" r:id="rId12"/>
    <sheet name="Diciembre" sheetId="10" r:id="rId13"/>
    <sheet name="Listado" sheetId="3" state="hidden" r:id="rId14"/>
  </sheets>
  <definedNames>
    <definedName name="_xlnm._FilterDatabase" localSheetId="0" hidden="1">Resumen!$B$26:$N$87</definedName>
    <definedName name="Doc" localSheetId="13">Listado!$E$13:$E$14</definedName>
    <definedName name="Tasa">Listado!$E$17:$E$19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M10" i="1"/>
  <c r="M15" i="1"/>
  <c r="M14" i="1"/>
  <c r="M13" i="1"/>
  <c r="M12" i="1"/>
  <c r="M11" i="1"/>
  <c r="L10" i="1"/>
  <c r="L15" i="1"/>
  <c r="L14" i="1"/>
  <c r="L13" i="1"/>
  <c r="L12" i="1"/>
  <c r="L11" i="1"/>
  <c r="K10" i="1"/>
  <c r="K15" i="1"/>
  <c r="K14" i="1"/>
  <c r="K13" i="1"/>
  <c r="K12" i="1"/>
  <c r="K11" i="1"/>
  <c r="J10" i="1"/>
  <c r="J15" i="1"/>
  <c r="J14" i="1"/>
  <c r="J13" i="1"/>
  <c r="J12" i="1"/>
  <c r="J11" i="1"/>
  <c r="I10" i="1"/>
  <c r="I15" i="1"/>
  <c r="I14" i="1"/>
  <c r="I13" i="1"/>
  <c r="I12" i="1"/>
  <c r="I11" i="1"/>
  <c r="H10" i="1"/>
  <c r="H15" i="1"/>
  <c r="H14" i="1"/>
  <c r="H13" i="1"/>
  <c r="H12" i="1"/>
  <c r="H11" i="1"/>
  <c r="G10" i="1"/>
  <c r="G15" i="1"/>
  <c r="G14" i="1"/>
  <c r="G13" i="1"/>
  <c r="G12" i="1"/>
  <c r="G11" i="1"/>
  <c r="F10" i="1"/>
  <c r="F15" i="1"/>
  <c r="F14" i="1"/>
  <c r="F13" i="1"/>
  <c r="F12" i="1"/>
  <c r="F11" i="1"/>
  <c r="E10" i="1"/>
  <c r="E15" i="1"/>
  <c r="E14" i="1"/>
  <c r="E13" i="1"/>
  <c r="E12" i="1"/>
  <c r="E11" i="1"/>
  <c r="D10" i="1"/>
  <c r="D15" i="1"/>
  <c r="D14" i="1"/>
  <c r="D13" i="1"/>
  <c r="D12" i="1"/>
  <c r="D11" i="1"/>
  <c r="C10" i="1"/>
  <c r="C11" i="1"/>
  <c r="C12" i="1"/>
  <c r="C13" i="1"/>
  <c r="C14" i="1"/>
  <c r="C15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N75" i="1"/>
  <c r="N73" i="1"/>
  <c r="N72" i="1"/>
  <c r="N71" i="1"/>
  <c r="N70" i="1"/>
  <c r="N69" i="1"/>
  <c r="N68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49" i="1"/>
  <c r="N48" i="1"/>
  <c r="N47" i="1"/>
  <c r="N46" i="1"/>
  <c r="N45" i="1"/>
  <c r="N44" i="1"/>
  <c r="N42" i="1"/>
  <c r="N41" i="1"/>
  <c r="N40" i="1"/>
  <c r="N39" i="1"/>
  <c r="N38" i="1"/>
  <c r="N37" i="1"/>
  <c r="N36" i="1"/>
  <c r="N35" i="1"/>
  <c r="N33" i="1"/>
  <c r="N32" i="1"/>
  <c r="N31" i="1"/>
  <c r="N30" i="1"/>
  <c r="N29" i="1"/>
  <c r="N28" i="1"/>
  <c r="N27" i="1"/>
  <c r="M76" i="1"/>
  <c r="M75" i="1"/>
  <c r="M73" i="1"/>
  <c r="M72" i="1"/>
  <c r="M71" i="1"/>
  <c r="M70" i="1"/>
  <c r="M69" i="1"/>
  <c r="M68" i="1"/>
  <c r="M66" i="1"/>
  <c r="M65" i="1"/>
  <c r="M64" i="1"/>
  <c r="M63" i="1"/>
  <c r="M62" i="1"/>
  <c r="M61" i="1"/>
  <c r="M60" i="1"/>
  <c r="M58" i="1"/>
  <c r="M57" i="1"/>
  <c r="M56" i="1"/>
  <c r="M55" i="1"/>
  <c r="M54" i="1"/>
  <c r="M53" i="1"/>
  <c r="M52" i="1"/>
  <c r="M51" i="1"/>
  <c r="M49" i="1"/>
  <c r="M48" i="1"/>
  <c r="M47" i="1"/>
  <c r="M46" i="1"/>
  <c r="M45" i="1"/>
  <c r="M44" i="1"/>
  <c r="M42" i="1"/>
  <c r="M41" i="1"/>
  <c r="M40" i="1"/>
  <c r="M39" i="1"/>
  <c r="M38" i="1"/>
  <c r="M37" i="1"/>
  <c r="M36" i="1"/>
  <c r="M35" i="1"/>
  <c r="M33" i="1"/>
  <c r="M32" i="1"/>
  <c r="M31" i="1"/>
  <c r="M30" i="1"/>
  <c r="M29" i="1"/>
  <c r="M28" i="1"/>
  <c r="M27" i="1"/>
  <c r="L76" i="1"/>
  <c r="L75" i="1"/>
  <c r="L73" i="1"/>
  <c r="L72" i="1"/>
  <c r="L71" i="1"/>
  <c r="L70" i="1"/>
  <c r="L69" i="1"/>
  <c r="L68" i="1"/>
  <c r="L66" i="1"/>
  <c r="L65" i="1"/>
  <c r="L64" i="1"/>
  <c r="L63" i="1"/>
  <c r="L62" i="1"/>
  <c r="L61" i="1"/>
  <c r="L60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4" i="1"/>
  <c r="L42" i="1"/>
  <c r="L41" i="1"/>
  <c r="L40" i="1"/>
  <c r="L39" i="1"/>
  <c r="L38" i="1"/>
  <c r="L37" i="1"/>
  <c r="L36" i="1"/>
  <c r="L35" i="1"/>
  <c r="L33" i="1"/>
  <c r="L32" i="1"/>
  <c r="L31" i="1"/>
  <c r="L30" i="1"/>
  <c r="L29" i="1"/>
  <c r="L28" i="1"/>
  <c r="L27" i="1"/>
  <c r="K76" i="1"/>
  <c r="K75" i="1"/>
  <c r="K73" i="1"/>
  <c r="K72" i="1"/>
  <c r="K71" i="1"/>
  <c r="K70" i="1"/>
  <c r="K69" i="1"/>
  <c r="K68" i="1"/>
  <c r="K66" i="1"/>
  <c r="K65" i="1"/>
  <c r="K64" i="1"/>
  <c r="K63" i="1"/>
  <c r="K62" i="1"/>
  <c r="K61" i="1"/>
  <c r="K60" i="1"/>
  <c r="K58" i="1"/>
  <c r="K57" i="1"/>
  <c r="K56" i="1"/>
  <c r="K55" i="1"/>
  <c r="K54" i="1"/>
  <c r="K53" i="1"/>
  <c r="K52" i="1"/>
  <c r="K51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5" i="1"/>
  <c r="K33" i="1"/>
  <c r="K32" i="1"/>
  <c r="K31" i="1"/>
  <c r="K30" i="1"/>
  <c r="K29" i="1"/>
  <c r="K28" i="1"/>
  <c r="K27" i="1"/>
  <c r="J76" i="1"/>
  <c r="J75" i="1"/>
  <c r="J73" i="1"/>
  <c r="J72" i="1"/>
  <c r="J71" i="1"/>
  <c r="J70" i="1"/>
  <c r="J69" i="1"/>
  <c r="J68" i="1"/>
  <c r="J66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49" i="1"/>
  <c r="J48" i="1"/>
  <c r="J47" i="1"/>
  <c r="J46" i="1"/>
  <c r="J45" i="1"/>
  <c r="J44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7" i="1"/>
  <c r="I76" i="1"/>
  <c r="I75" i="1"/>
  <c r="I73" i="1"/>
  <c r="I72" i="1"/>
  <c r="I71" i="1"/>
  <c r="I70" i="1"/>
  <c r="I69" i="1"/>
  <c r="I68" i="1"/>
  <c r="I66" i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H76" i="1"/>
  <c r="H75" i="1"/>
  <c r="H73" i="1"/>
  <c r="H72" i="1"/>
  <c r="H71" i="1"/>
  <c r="H70" i="1"/>
  <c r="H69" i="1"/>
  <c r="H68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G76" i="1"/>
  <c r="G75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F76" i="1"/>
  <c r="F75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E76" i="1"/>
  <c r="E75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75" i="1"/>
  <c r="D76" i="1"/>
  <c r="C76" i="1"/>
  <c r="C75" i="1"/>
  <c r="C73" i="1"/>
  <c r="C72" i="1"/>
  <c r="C71" i="1"/>
  <c r="C70" i="1"/>
  <c r="C69" i="1"/>
  <c r="C68" i="1"/>
  <c r="C66" i="1"/>
  <c r="C65" i="1"/>
  <c r="C64" i="1"/>
  <c r="C63" i="1"/>
  <c r="C62" i="1"/>
  <c r="C61" i="1"/>
  <c r="C60" i="1"/>
  <c r="C58" i="1"/>
  <c r="C57" i="1"/>
  <c r="C56" i="1"/>
  <c r="C55" i="1"/>
  <c r="C54" i="1"/>
  <c r="C53" i="1"/>
  <c r="C52" i="1"/>
  <c r="C51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3" i="1"/>
  <c r="C32" i="1"/>
  <c r="C31" i="1"/>
  <c r="C30" i="1"/>
  <c r="C29" i="1"/>
  <c r="C28" i="1"/>
  <c r="C27" i="1"/>
  <c r="G32" i="15"/>
  <c r="D22" i="15"/>
  <c r="F17" i="15"/>
  <c r="G32" i="14"/>
  <c r="D22" i="14"/>
  <c r="F17" i="14"/>
  <c r="G32" i="13"/>
  <c r="D22" i="13"/>
  <c r="F17" i="13"/>
  <c r="G32" i="12"/>
  <c r="D22" i="12"/>
  <c r="F17" i="12"/>
  <c r="G32" i="11"/>
  <c r="F17" i="11"/>
  <c r="G32" i="10"/>
  <c r="D22" i="10"/>
  <c r="F17" i="10"/>
  <c r="G32" i="9"/>
  <c r="D22" i="9"/>
  <c r="F17" i="9"/>
  <c r="G32" i="8"/>
  <c r="D22" i="8"/>
  <c r="F17" i="8"/>
  <c r="G32" i="7"/>
  <c r="D22" i="7"/>
  <c r="F17" i="7"/>
  <c r="G32" i="6"/>
  <c r="D22" i="6"/>
  <c r="F17" i="6"/>
  <c r="G32" i="5"/>
  <c r="D22" i="5"/>
  <c r="F17" i="5"/>
  <c r="G32" i="2"/>
  <c r="F17" i="2"/>
  <c r="D22" i="2"/>
  <c r="O14" i="1" l="1"/>
  <c r="N17" i="1"/>
  <c r="O12" i="1"/>
  <c r="D17" i="1"/>
  <c r="L17" i="1"/>
  <c r="O11" i="1"/>
  <c r="O10" i="1"/>
  <c r="G17" i="1"/>
  <c r="H17" i="1"/>
  <c r="I17" i="1"/>
  <c r="F17" i="1"/>
  <c r="J17" i="1"/>
  <c r="C17" i="1"/>
  <c r="O13" i="1"/>
  <c r="K17" i="1"/>
  <c r="E17" i="1"/>
  <c r="M17" i="1"/>
  <c r="O15" i="1"/>
  <c r="G74" i="1"/>
  <c r="K67" i="1"/>
  <c r="M74" i="1"/>
  <c r="D74" i="1"/>
  <c r="G59" i="1"/>
  <c r="C67" i="1"/>
  <c r="G43" i="1"/>
  <c r="I34" i="1"/>
  <c r="K34" i="1"/>
  <c r="K43" i="1"/>
  <c r="M43" i="1"/>
  <c r="M67" i="1"/>
  <c r="C26" i="1"/>
  <c r="D43" i="1"/>
  <c r="D34" i="1"/>
  <c r="E34" i="1"/>
  <c r="F67" i="1"/>
  <c r="K74" i="1"/>
  <c r="F50" i="1"/>
  <c r="F59" i="1"/>
  <c r="H67" i="1"/>
  <c r="I59" i="1"/>
  <c r="J67" i="1"/>
  <c r="K26" i="1"/>
  <c r="L67" i="1"/>
  <c r="N67" i="1"/>
  <c r="O79" i="1"/>
  <c r="C74" i="1"/>
  <c r="D59" i="1"/>
  <c r="D50" i="1"/>
  <c r="E74" i="1"/>
  <c r="H50" i="1"/>
  <c r="H59" i="1"/>
  <c r="J50" i="1"/>
  <c r="J59" i="1"/>
  <c r="L50" i="1"/>
  <c r="L59" i="1"/>
  <c r="M50" i="1"/>
  <c r="N50" i="1"/>
  <c r="N59" i="1"/>
  <c r="D67" i="1"/>
  <c r="F34" i="1"/>
  <c r="F43" i="1"/>
  <c r="I43" i="1"/>
  <c r="I74" i="1"/>
  <c r="E67" i="1"/>
  <c r="H34" i="1"/>
  <c r="H43" i="1"/>
  <c r="J34" i="1"/>
  <c r="J43" i="1"/>
  <c r="L34" i="1"/>
  <c r="L43" i="1"/>
  <c r="M34" i="1"/>
  <c r="N34" i="1"/>
  <c r="N43" i="1"/>
  <c r="C59" i="1"/>
  <c r="E59" i="1"/>
  <c r="G50" i="1"/>
  <c r="G67" i="1"/>
  <c r="I67" i="1"/>
  <c r="O82" i="1"/>
  <c r="C50" i="1"/>
  <c r="E50" i="1"/>
  <c r="F74" i="1"/>
  <c r="I50" i="1"/>
  <c r="K50" i="1"/>
  <c r="K59" i="1"/>
  <c r="M59" i="1"/>
  <c r="O35" i="1"/>
  <c r="C43" i="1"/>
  <c r="E43" i="1"/>
  <c r="G34" i="1"/>
  <c r="H74" i="1"/>
  <c r="J74" i="1"/>
  <c r="L74" i="1"/>
  <c r="N74" i="1"/>
  <c r="C34" i="1"/>
  <c r="H26" i="1"/>
  <c r="L26" i="1"/>
  <c r="D26" i="1"/>
  <c r="O66" i="1"/>
  <c r="E26" i="1"/>
  <c r="G26" i="1"/>
  <c r="I26" i="1"/>
  <c r="M26" i="1"/>
  <c r="F26" i="1"/>
  <c r="J26" i="1"/>
  <c r="N26" i="1"/>
  <c r="O55" i="1"/>
  <c r="O77" i="1"/>
  <c r="O78" i="1"/>
  <c r="O80" i="1"/>
  <c r="O81" i="1"/>
  <c r="O84" i="1"/>
  <c r="O85" i="1"/>
  <c r="O52" i="1"/>
  <c r="O83" i="1"/>
  <c r="O58" i="1"/>
  <c r="O37" i="1"/>
  <c r="O38" i="1"/>
  <c r="O45" i="1"/>
  <c r="O57" i="1"/>
  <c r="O64" i="1"/>
  <c r="O71" i="1"/>
  <c r="O63" i="1"/>
  <c r="O70" i="1"/>
  <c r="O28" i="1"/>
  <c r="O49" i="1"/>
  <c r="O42" i="1"/>
  <c r="O27" i="1"/>
  <c r="O56" i="1"/>
  <c r="O29" i="1"/>
  <c r="O65" i="1"/>
  <c r="O72" i="1"/>
  <c r="O36" i="1"/>
  <c r="O30" i="1"/>
  <c r="O44" i="1"/>
  <c r="O76" i="1"/>
  <c r="O69" i="1"/>
  <c r="O62" i="1"/>
  <c r="O61" i="1"/>
  <c r="O68" i="1"/>
  <c r="O75" i="1"/>
  <c r="O31" i="1"/>
  <c r="O32" i="1"/>
  <c r="O39" i="1"/>
  <c r="O46" i="1"/>
  <c r="O53" i="1"/>
  <c r="O60" i="1"/>
  <c r="O73" i="1"/>
  <c r="O51" i="1"/>
  <c r="O33" i="1"/>
  <c r="O54" i="1"/>
  <c r="O40" i="1"/>
  <c r="O47" i="1"/>
  <c r="O41" i="1"/>
  <c r="O48" i="1"/>
  <c r="N87" i="1" l="1"/>
  <c r="N19" i="1" s="1"/>
  <c r="G87" i="1"/>
  <c r="G19" i="1" s="1"/>
  <c r="D87" i="1"/>
  <c r="D19" i="1" s="1"/>
  <c r="J87" i="1"/>
  <c r="J19" i="1" s="1"/>
  <c r="L87" i="1"/>
  <c r="L19" i="1" s="1"/>
  <c r="K87" i="1"/>
  <c r="K19" i="1" s="1"/>
  <c r="F87" i="1"/>
  <c r="F19" i="1" s="1"/>
  <c r="H87" i="1"/>
  <c r="H19" i="1" s="1"/>
  <c r="M87" i="1"/>
  <c r="M19" i="1" s="1"/>
  <c r="C87" i="1"/>
  <c r="C19" i="1" s="1"/>
  <c r="I87" i="1"/>
  <c r="I19" i="1" s="1"/>
  <c r="E87" i="1"/>
  <c r="E19" i="1" s="1"/>
  <c r="O43" i="1"/>
  <c r="O50" i="1"/>
  <c r="O34" i="1"/>
  <c r="O59" i="1"/>
  <c r="O67" i="1"/>
  <c r="O74" i="1"/>
  <c r="O26" i="1"/>
  <c r="O87" i="1" l="1"/>
  <c r="P34" i="1" s="1"/>
  <c r="P74" i="1" l="1"/>
  <c r="P59" i="1"/>
  <c r="P43" i="1"/>
  <c r="P26" i="1"/>
  <c r="P67" i="1"/>
  <c r="P50" i="1"/>
</calcChain>
</file>

<file path=xl/sharedStrings.xml><?xml version="1.0" encoding="utf-8"?>
<sst xmlns="http://schemas.openxmlformats.org/spreadsheetml/2006/main" count="890" uniqueCount="610">
  <si>
    <t>TOTAL ANUAL</t>
  </si>
  <si>
    <t>PROPORCIÓN DEL GASTO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</si>
  <si>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</si>
  <si>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</si>
  <si>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</si>
  <si>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</si>
  <si>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</si>
  <si>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</si>
  <si>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</si>
  <si>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</si>
  <si>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</si>
  <si>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</si>
  <si>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</si>
  <si>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</si>
  <si>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Supermercado</t>
  </si>
  <si>
    <t>Almacén</t>
  </si>
  <si>
    <t>Limpieza</t>
  </si>
  <si>
    <t>Perfumería</t>
  </si>
  <si>
    <t>Bebidas</t>
  </si>
  <si>
    <t>Ropa</t>
  </si>
  <si>
    <t>Hogar</t>
  </si>
  <si>
    <t>Frescos</t>
  </si>
  <si>
    <t>Gastos_Fijos</t>
  </si>
  <si>
    <t>Agua</t>
  </si>
  <si>
    <t>Luz</t>
  </si>
  <si>
    <t xml:space="preserve">Gas </t>
  </si>
  <si>
    <t>Teléfono</t>
  </si>
  <si>
    <t>Televisión</t>
  </si>
  <si>
    <t>Internet</t>
  </si>
  <si>
    <t>Celular</t>
  </si>
  <si>
    <t>Suscripción Diario</t>
  </si>
  <si>
    <t>Formación</t>
  </si>
  <si>
    <t>Colegio</t>
  </si>
  <si>
    <t>Material Escolar</t>
  </si>
  <si>
    <t>Libros</t>
  </si>
  <si>
    <t>Excursiones</t>
  </si>
  <si>
    <t>Cursos</t>
  </si>
  <si>
    <t>Delantal</t>
  </si>
  <si>
    <t>Ocio</t>
  </si>
  <si>
    <t>Vacaciones</t>
  </si>
  <si>
    <t>Paseos</t>
  </si>
  <si>
    <t>Espectáculos</t>
  </si>
  <si>
    <t>Deporte</t>
  </si>
  <si>
    <t>Restaurantes</t>
  </si>
  <si>
    <t>Bares</t>
  </si>
  <si>
    <t>Juegos</t>
  </si>
  <si>
    <t>Música</t>
  </si>
  <si>
    <t>Transporte</t>
  </si>
  <si>
    <t>Automóvil</t>
  </si>
  <si>
    <t>Taller</t>
  </si>
  <si>
    <t>Combustible</t>
  </si>
  <si>
    <t>Multas</t>
  </si>
  <si>
    <t>Impuestos</t>
  </si>
  <si>
    <t>Garage</t>
  </si>
  <si>
    <t>Taxi</t>
  </si>
  <si>
    <t>Vivienda</t>
  </si>
  <si>
    <t>Muebles</t>
  </si>
  <si>
    <t>Electrodomésticos</t>
  </si>
  <si>
    <t>Reparaciones</t>
  </si>
  <si>
    <t>Informática</t>
  </si>
  <si>
    <t>Jardinero</t>
  </si>
  <si>
    <t>Textil</t>
  </si>
  <si>
    <t>Salud</t>
  </si>
  <si>
    <t>Médicos</t>
  </si>
  <si>
    <t>Farmacia</t>
  </si>
  <si>
    <t>Cuidado Personal</t>
  </si>
  <si>
    <t>Obra Social</t>
  </si>
  <si>
    <t>Gimnasio</t>
  </si>
  <si>
    <t>Seguros</t>
  </si>
  <si>
    <t>Vida</t>
  </si>
  <si>
    <t>Jubilación</t>
  </si>
  <si>
    <t>Vehículo</t>
  </si>
  <si>
    <t>Año 2020</t>
  </si>
  <si>
    <t>Fecha</t>
  </si>
  <si>
    <t>RUC O C.I.</t>
  </si>
  <si>
    <t>RAZON SOCIAL</t>
  </si>
  <si>
    <t>RUC</t>
  </si>
  <si>
    <t>Razón Social</t>
  </si>
  <si>
    <t>Tipo de Doc.</t>
  </si>
  <si>
    <t>961574-1</t>
  </si>
  <si>
    <t>PEDRO DAMIAN SALDIVAR</t>
  </si>
  <si>
    <t>944486-6</t>
  </si>
  <si>
    <t>ASTRID ROSSANA POLETTI TORRES</t>
  </si>
  <si>
    <t>927749-8</t>
  </si>
  <si>
    <t>TERESA DEJESUS ROJAS RODRIGUEZ</t>
  </si>
  <si>
    <t>80105396-0</t>
  </si>
  <si>
    <t>GLOBAL TECHNOLOGY SOCIEDAD ANÃ?NIMA</t>
  </si>
  <si>
    <t>80103988-6</t>
  </si>
  <si>
    <t>GRUPO CASTELLANO .S.A.</t>
  </si>
  <si>
    <t>80102006-9</t>
  </si>
  <si>
    <t>TECNOSTORE</t>
  </si>
  <si>
    <t>80100428-4</t>
  </si>
  <si>
    <t>GOLDEN LAB GROUP S.R.L.</t>
  </si>
  <si>
    <t>80100318-0</t>
  </si>
  <si>
    <t>CAFSA S.A. (COMERCIALIZADORA DE ALIMENTOS FRESCOS</t>
  </si>
  <si>
    <t>80099877-4</t>
  </si>
  <si>
    <t>FAIRUZ SOCIEDAD ANONIMA</t>
  </si>
  <si>
    <t>80099173-7</t>
  </si>
  <si>
    <t>RADIX SOCIEDAD DE RESPONSABILIDAD LIMITADA</t>
  </si>
  <si>
    <t>80098929-5</t>
  </si>
  <si>
    <t>MAXINES SOCIEDAD DE RESPONSABILIDAD LIMITADA</t>
  </si>
  <si>
    <t>80098855-8</t>
  </si>
  <si>
    <t>GRUPO AVILA S.A.</t>
  </si>
  <si>
    <t>80098537-0</t>
  </si>
  <si>
    <t>SAES SA</t>
  </si>
  <si>
    <t>80097636-3</t>
  </si>
  <si>
    <t>LAS BANDERAS S.R.L.</t>
  </si>
  <si>
    <t>80097441-7</t>
  </si>
  <si>
    <t>FITNESS PY S.A.</t>
  </si>
  <si>
    <t>80097187-6</t>
  </si>
  <si>
    <t>DELICES DE FRANCE SOCIEDAD DE RESPONSABILIDAD LIIM</t>
  </si>
  <si>
    <t>80097107-8</t>
  </si>
  <si>
    <t>ZALARA SOCIEDAD ANONIMA</t>
  </si>
  <si>
    <t>80097024-1</t>
  </si>
  <si>
    <t>CLICK SA</t>
  </si>
  <si>
    <t>80095839-0</t>
  </si>
  <si>
    <t>PETROPAR ARASUNU 1.5 S.R.L.</t>
  </si>
  <si>
    <t>80095496-3</t>
  </si>
  <si>
    <t>AFG GROUP SA</t>
  </si>
  <si>
    <t>80095224-3</t>
  </si>
  <si>
    <t>VITA SANA SOCIEDAD ANONIMA</t>
  </si>
  <si>
    <t>80094354-6</t>
  </si>
  <si>
    <t>DPF S.A.</t>
  </si>
  <si>
    <t>80093928-0</t>
  </si>
  <si>
    <t>ALEMANIA CELL S.A</t>
  </si>
  <si>
    <t>80093613-2</t>
  </si>
  <si>
    <t>SAMAYA S.A.</t>
  </si>
  <si>
    <t>80092241-7</t>
  </si>
  <si>
    <t>SECURE WRAP SOCIEDAD ANONIMA</t>
  </si>
  <si>
    <t>80091921-1</t>
  </si>
  <si>
    <t>EMPRESA FATIMA SOCIEDAD DE RESPONSABILIDAD LIMITAD</t>
  </si>
  <si>
    <t>80091721-9</t>
  </si>
  <si>
    <t>VENECIA SA</t>
  </si>
  <si>
    <t>80091696-4</t>
  </si>
  <si>
    <t>GROUP AMALFI SRL</t>
  </si>
  <si>
    <t>80091354-0</t>
  </si>
  <si>
    <t>INDIAN EMPORIUM</t>
  </si>
  <si>
    <t>80091267-5</t>
  </si>
  <si>
    <t>JP&amp;S  S.R.L.</t>
  </si>
  <si>
    <t>80091211-0</t>
  </si>
  <si>
    <t>ARQ - TEC S.R.L.</t>
  </si>
  <si>
    <t>80089348-4</t>
  </si>
  <si>
    <t>BONA VISTA SA</t>
  </si>
  <si>
    <t>80088580-5</t>
  </si>
  <si>
    <t>BUENAVENTURA CAFE S.R.L</t>
  </si>
  <si>
    <t>80086996-6</t>
  </si>
  <si>
    <t>\"DULCINEA\" SOCIEDAD ANONIMA</t>
  </si>
  <si>
    <t>80086905-2</t>
  </si>
  <si>
    <t>PARAIBA S.A</t>
  </si>
  <si>
    <t>80086844-7</t>
  </si>
  <si>
    <t>OPERACIONES COMERCIALES SA</t>
  </si>
  <si>
    <t>80086292-9</t>
  </si>
  <si>
    <t>MUNDO NETWORK SOCIEDAD ANONIMA</t>
  </si>
  <si>
    <t>80084435-1</t>
  </si>
  <si>
    <t>LA OLLA SA</t>
  </si>
  <si>
    <t>80084077-1</t>
  </si>
  <si>
    <t>FERREX SA</t>
  </si>
  <si>
    <t>80083976-5</t>
  </si>
  <si>
    <t>ARAUCO S.A.</t>
  </si>
  <si>
    <t>80083933-1</t>
  </si>
  <si>
    <t>LA OLIVA GREN SRL</t>
  </si>
  <si>
    <t>80083522-0</t>
  </si>
  <si>
    <t>TECNOLANDIA S.A.</t>
  </si>
  <si>
    <t>80082780-5</t>
  </si>
  <si>
    <t>CINEMARK PARAGUAY SRL</t>
  </si>
  <si>
    <t>80082623-0</t>
  </si>
  <si>
    <t>IDPARAGUAY S.A.</t>
  </si>
  <si>
    <t>80082617-5</t>
  </si>
  <si>
    <t>SMART CASRE SA</t>
  </si>
  <si>
    <t>80082192-0</t>
  </si>
  <si>
    <t>DIARIO CORREO COMERCIAL SA</t>
  </si>
  <si>
    <t>80081566-1</t>
  </si>
  <si>
    <t>PVR STORES PY SA</t>
  </si>
  <si>
    <t>80081262-0</t>
  </si>
  <si>
    <t>COMPUMARKET SA</t>
  </si>
  <si>
    <t>80080381-7</t>
  </si>
  <si>
    <t>CHECHA S.R.L.</t>
  </si>
  <si>
    <t>80077947-9</t>
  </si>
  <si>
    <t>TRAUMATOCENTER SOCIEDAD DE RESPONSABILIDAD LIMITAD</t>
  </si>
  <si>
    <t>80077406-0</t>
  </si>
  <si>
    <t>BIGGIE S.A.</t>
  </si>
  <si>
    <t>80077176-1</t>
  </si>
  <si>
    <t>LHC SOCIEDAD ANONIMA</t>
  </si>
  <si>
    <t>80077147-8</t>
  </si>
  <si>
    <t>TIQUICHUELA SRL</t>
  </si>
  <si>
    <t>80077042-0</t>
  </si>
  <si>
    <t>\"MORADO SOCIEDAD ANONIMA\"</t>
  </si>
  <si>
    <t>80074386-5</t>
  </si>
  <si>
    <t>THE COFFEE BEAN &amp; TEA LEAF</t>
  </si>
  <si>
    <t>80073984-1</t>
  </si>
  <si>
    <t>SOHUM SRL</t>
  </si>
  <si>
    <t>80073505-6</t>
  </si>
  <si>
    <t>GRUPO ANGEL SA</t>
  </si>
  <si>
    <t>80073467-0</t>
  </si>
  <si>
    <t>\" C &amp; E KA'AVO\"  S.A.</t>
  </si>
  <si>
    <t>80072380-5</t>
  </si>
  <si>
    <t>MARKETPLACE S.A.</t>
  </si>
  <si>
    <t>80071802-0</t>
  </si>
  <si>
    <t>CARACAL SA</t>
  </si>
  <si>
    <t>80069769-3</t>
  </si>
  <si>
    <t>BERRY SOCIEDAD DE RESPONSABILIDAD LIMITADA</t>
  </si>
  <si>
    <t>80069514-3</t>
  </si>
  <si>
    <t>QUANTEX SA</t>
  </si>
  <si>
    <t>80069359-0</t>
  </si>
  <si>
    <t>FABRI OFERTAS S.A.</t>
  </si>
  <si>
    <t>8006787-5</t>
  </si>
  <si>
    <t>IGNACIO CID</t>
  </si>
  <si>
    <t>80067698-0</t>
  </si>
  <si>
    <t>CONDE LIRIO SRL</t>
  </si>
  <si>
    <t>80067610-6</t>
  </si>
  <si>
    <t>CINECENTER SOCIEDAD ANONIMA (CINECENTER S.A.</t>
  </si>
  <si>
    <t>80064307-9</t>
  </si>
  <si>
    <t>ISLA ALTA S,A,</t>
  </si>
  <si>
    <t>80064240-6</t>
  </si>
  <si>
    <t>TANISBER S.A</t>
  </si>
  <si>
    <t>80063470-5</t>
  </si>
  <si>
    <t>GASTRONOMIA CASERA SA</t>
  </si>
  <si>
    <t>80061258-2</t>
  </si>
  <si>
    <t>CEBRE SOCIEDAD ANONIMA</t>
  </si>
  <si>
    <t>80060637-0</t>
  </si>
  <si>
    <t>EL LECTOR SA</t>
  </si>
  <si>
    <t>80058497-0</t>
  </si>
  <si>
    <t>GS TRADING IMPORT EXPORT S.R.L.</t>
  </si>
  <si>
    <t>80056867-2</t>
  </si>
  <si>
    <t>JHONNY B GOOD</t>
  </si>
  <si>
    <t>80054749-7</t>
  </si>
  <si>
    <t>AJAX S R L</t>
  </si>
  <si>
    <t>80053780-7</t>
  </si>
  <si>
    <t>4 M SOCIEDAD ANONIMA COMERCIAL E INMOBILIARIA</t>
  </si>
  <si>
    <t>80052847-6</t>
  </si>
  <si>
    <t>MODISTER SA</t>
  </si>
  <si>
    <t>80052292-3</t>
  </si>
  <si>
    <t>BELLINI PASTAS</t>
  </si>
  <si>
    <t>80051180-8</t>
  </si>
  <si>
    <t>ECOBAR SRL</t>
  </si>
  <si>
    <t>80051098-4</t>
  </si>
  <si>
    <t>SPORT GROUP SA</t>
  </si>
  <si>
    <t>80050373-2</t>
  </si>
  <si>
    <t>GUATAPORA SA</t>
  </si>
  <si>
    <t>80048992-6</t>
  </si>
  <si>
    <t>COMBUBAR COMPANY SRL</t>
  </si>
  <si>
    <t>80048348-0</t>
  </si>
  <si>
    <t>VELUTE S.R.L.</t>
  </si>
  <si>
    <t>80048087-2</t>
  </si>
  <si>
    <t>14 DE MAYO MESON S.R.L.</t>
  </si>
  <si>
    <t>80046733-7</t>
  </si>
  <si>
    <t>AEROFISIC S.R.L.</t>
  </si>
  <si>
    <t>80045701-3</t>
  </si>
  <si>
    <t>L.A. BUSINESS S.A.</t>
  </si>
  <si>
    <t>80040939-6</t>
  </si>
  <si>
    <t>GESTION DE SERVICIOS S.A.</t>
  </si>
  <si>
    <t>80040683-4</t>
  </si>
  <si>
    <t>FABRI OFERTAS</t>
  </si>
  <si>
    <t>80036446-5</t>
  </si>
  <si>
    <t>ATLAS REPRESENTACIONES S.A.</t>
  </si>
  <si>
    <t>80033608-9</t>
  </si>
  <si>
    <t>DOCTO S.R.L.</t>
  </si>
  <si>
    <t>80030714-3</t>
  </si>
  <si>
    <t>ALIMENTOS  DISTRIB. Y SERVICIOS SA</t>
  </si>
  <si>
    <t>80030580-9</t>
  </si>
  <si>
    <t>MARSUS SA</t>
  </si>
  <si>
    <t>80030535-3</t>
  </si>
  <si>
    <t>FARMACIA CATEDRAL SA</t>
  </si>
  <si>
    <t>80030384-9</t>
  </si>
  <si>
    <t>LOS CORRALES SA</t>
  </si>
  <si>
    <t>80029770-9</t>
  </si>
  <si>
    <t>UNI PARAGUAY SA</t>
  </si>
  <si>
    <t>80028994-3</t>
  </si>
  <si>
    <t>CREMASUN SA</t>
  </si>
  <si>
    <t>80028029-6</t>
  </si>
  <si>
    <t>FARMATOTAL DEFENSORES SA</t>
  </si>
  <si>
    <t>80027920-4</t>
  </si>
  <si>
    <t>SPUTH FOOD SA</t>
  </si>
  <si>
    <t>80027883-6</t>
  </si>
  <si>
    <t>ALASTRES SRL</t>
  </si>
  <si>
    <t>80027116-5</t>
  </si>
  <si>
    <t>AXION ENERGY PARAGUAY S.R.L.</t>
  </si>
  <si>
    <t>80026692-7</t>
  </si>
  <si>
    <t>OLIER SAE</t>
  </si>
  <si>
    <t>80026263-8</t>
  </si>
  <si>
    <t>EPSA SA</t>
  </si>
  <si>
    <t>80026096-1</t>
  </si>
  <si>
    <t>PROMEDENT S.A.</t>
  </si>
  <si>
    <t>80026041-4</t>
  </si>
  <si>
    <t>STARSOFT S.R.L.</t>
  </si>
  <si>
    <t>80025975-0</t>
  </si>
  <si>
    <t>GABANA SA</t>
  </si>
  <si>
    <t>80025958-0</t>
  </si>
  <si>
    <t>PLAZA OFERTA SA</t>
  </si>
  <si>
    <t>80025957-2</t>
  </si>
  <si>
    <t>MANUFACTURA DE CRINES SA</t>
  </si>
  <si>
    <t>80025739-1</t>
  </si>
  <si>
    <t>TELEXPAR SRL</t>
  </si>
  <si>
    <t>80025405-8</t>
  </si>
  <si>
    <t>LA VIENESA SA</t>
  </si>
  <si>
    <t>80025239-0</t>
  </si>
  <si>
    <t>PANAL COMPAÃ?IA DE SEGUROS GENERALES SA PROPIEDAD</t>
  </si>
  <si>
    <t>80024928-3</t>
  </si>
  <si>
    <t>BANCO ATLAS SA</t>
  </si>
  <si>
    <t>80024787-6</t>
  </si>
  <si>
    <t>IMAN S.A</t>
  </si>
  <si>
    <t>80024686-1</t>
  </si>
  <si>
    <t>SANTA FELICIA SRL</t>
  </si>
  <si>
    <t>80024576-8</t>
  </si>
  <si>
    <t>GARDEN AUTOMOTORES SA</t>
  </si>
  <si>
    <t>80024421-4</t>
  </si>
  <si>
    <t>GINO VENTORI SRL</t>
  </si>
  <si>
    <t>80023991-1</t>
  </si>
  <si>
    <t>DIOSESIS DE CAACUPE</t>
  </si>
  <si>
    <t>80023541-0</t>
  </si>
  <si>
    <t>COPACO SA</t>
  </si>
  <si>
    <t>80022955-0</t>
  </si>
  <si>
    <t>BANCO BILBAO VIZCAYA ARGENTARIA PARAGUAY S.A.</t>
  </si>
  <si>
    <t>80022877-4</t>
  </si>
  <si>
    <t>FARMA S.A.</t>
  </si>
  <si>
    <t>80022721-2</t>
  </si>
  <si>
    <t>ESTIRPE GUARANI SA</t>
  </si>
  <si>
    <t>80022629-1</t>
  </si>
  <si>
    <t>GODS PAN SA</t>
  </si>
  <si>
    <t>80022570-8</t>
  </si>
  <si>
    <t>BANCO FAMILIAR SAECA</t>
  </si>
  <si>
    <t>80022557-0</t>
  </si>
  <si>
    <t>FERIA ASUNCION SA</t>
  </si>
  <si>
    <t>80022539-2</t>
  </si>
  <si>
    <t>MUNDO DE PAPEL SRL</t>
  </si>
  <si>
    <t>80022158-3</t>
  </si>
  <si>
    <t>FABIOLA SA</t>
  </si>
  <si>
    <t>80022115-0</t>
  </si>
  <si>
    <t>ZAVIRO CORPORATION</t>
  </si>
  <si>
    <t>80022106-0</t>
  </si>
  <si>
    <t>SALEMMA RETAIL SA</t>
  </si>
  <si>
    <t>80022012-9</t>
  </si>
  <si>
    <t>LEE GARDEN S.A</t>
  </si>
  <si>
    <t>80021212-6</t>
  </si>
  <si>
    <t>CENTRO INTEGRAL DE ORTOPEDIA SRL (CEIDOR SRL)</t>
  </si>
  <si>
    <t>80021071-9</t>
  </si>
  <si>
    <t>FUNDACION VISION</t>
  </si>
  <si>
    <t>80021041-7</t>
  </si>
  <si>
    <t>RSSA</t>
  </si>
  <si>
    <t>80020559-6</t>
  </si>
  <si>
    <t>ROCATEX SRL</t>
  </si>
  <si>
    <t>80020546-4</t>
  </si>
  <si>
    <t>CENTENARIO SRL</t>
  </si>
  <si>
    <t>80020447-6</t>
  </si>
  <si>
    <t>PASCUAL SCAVONE IV Y CIA SRL</t>
  </si>
  <si>
    <t>80019867-0</t>
  </si>
  <si>
    <t>PLUSCAR SA</t>
  </si>
  <si>
    <t>80019790-9</t>
  </si>
  <si>
    <t>EMPRENDIMIENTOS NORA RUOTI S.R.L.</t>
  </si>
  <si>
    <t>80019742-9</t>
  </si>
  <si>
    <t>FARMACIA OLIVA SA</t>
  </si>
  <si>
    <t>80019551-5</t>
  </si>
  <si>
    <t>CADENA FARMACENTER SA</t>
  </si>
  <si>
    <t>80018418-1</t>
  </si>
  <si>
    <t>HOGAR FELIZ SA</t>
  </si>
  <si>
    <t>80018144-1</t>
  </si>
  <si>
    <t>SABORES DEL CAFE SA</t>
  </si>
  <si>
    <t>80017433-0</t>
  </si>
  <si>
    <t>BELLCOS PEREGUAY SA</t>
  </si>
  <si>
    <t>80017369-4</t>
  </si>
  <si>
    <t>GIMSA</t>
  </si>
  <si>
    <t>80017185-3</t>
  </si>
  <si>
    <t>DROGUERIA ITALQUIMICA SA</t>
  </si>
  <si>
    <t>80016951-4</t>
  </si>
  <si>
    <t>CADENA REAL SA</t>
  </si>
  <si>
    <t>80016742-2</t>
  </si>
  <si>
    <t>ESTACION BAHIA S.A.</t>
  </si>
  <si>
    <t>80016096-7</t>
  </si>
  <si>
    <t>RETAIL SA</t>
  </si>
  <si>
    <t>80015654-4</t>
  </si>
  <si>
    <t>DORAL SA</t>
  </si>
  <si>
    <t>80015257-3</t>
  </si>
  <si>
    <t>GENERAL SANTOS S.A</t>
  </si>
  <si>
    <t>80014868-1</t>
  </si>
  <si>
    <t>Y P SOCIEDAD ANONIMA</t>
  </si>
  <si>
    <t>80014066-4</t>
  </si>
  <si>
    <t>SERVICIOS RAPIDOS DEL PARAGUAY SA</t>
  </si>
  <si>
    <t>80013083-9</t>
  </si>
  <si>
    <t>AYCER TRADING SRL</t>
  </si>
  <si>
    <t>80012964-4</t>
  </si>
  <si>
    <t>GRAGE SRL</t>
  </si>
  <si>
    <t>80012739-0</t>
  </si>
  <si>
    <t>TEMA AUTOMOTORES SA</t>
  </si>
  <si>
    <t>80012416-2</t>
  </si>
  <si>
    <t>PALYGA CONFECCIONES SACI</t>
  </si>
  <si>
    <t>80012387-5</t>
  </si>
  <si>
    <t>SELTZ SA</t>
  </si>
  <si>
    <t>80012323-9</t>
  </si>
  <si>
    <t>INSTON PARAGUAY SA</t>
  </si>
  <si>
    <t>80012295-0</t>
  </si>
  <si>
    <t>ROCHESTER DIGITAL SA</t>
  </si>
  <si>
    <t>80012289-5</t>
  </si>
  <si>
    <t>MODERNA CONFECCIONES SA</t>
  </si>
  <si>
    <t>80010916-3</t>
  </si>
  <si>
    <t>IMAGIC CLINICA DIAGNOSTICA</t>
  </si>
  <si>
    <t>80010761-6</t>
  </si>
  <si>
    <t>GENTE SA DE INVERSIONES Y MANDATOS</t>
  </si>
  <si>
    <t>80010140-5</t>
  </si>
  <si>
    <t>CAMPI SA</t>
  </si>
  <si>
    <t>80009735-1</t>
  </si>
  <si>
    <t>ANDE</t>
  </si>
  <si>
    <t>80009685-1</t>
  </si>
  <si>
    <t>LA GIOCONDA SA</t>
  </si>
  <si>
    <t>80009538-3</t>
  </si>
  <si>
    <t>VECTOR &amp; ASOCIADOS</t>
  </si>
  <si>
    <t>80009190-6</t>
  </si>
  <si>
    <t>PRODUCTOS EDWARD SAI</t>
  </si>
  <si>
    <t>80008811-5</t>
  </si>
  <si>
    <t>MONITAL S.R.L.</t>
  </si>
  <si>
    <t>80008538-8</t>
  </si>
  <si>
    <t>INDUSTRIALIZADORA MANA SRL</t>
  </si>
  <si>
    <t>80008431-4</t>
  </si>
  <si>
    <t>KEMSA CISA</t>
  </si>
  <si>
    <t>80007979-5</t>
  </si>
  <si>
    <t>MAPFRE PARAGUAY COMPAÃ?IA DE SEGUROS SA</t>
  </si>
  <si>
    <t>80005859-3</t>
  </si>
  <si>
    <t>UNION LIBANESA</t>
  </si>
  <si>
    <t>80005736-8</t>
  </si>
  <si>
    <t>COPATRAVEL AGENCIA DE VIAJES Y TURISMO SA</t>
  </si>
  <si>
    <t>80005181-5</t>
  </si>
  <si>
    <t>QUATTRO D GRUPO SANTA ROSA SRL</t>
  </si>
  <si>
    <t>80004928-4</t>
  </si>
  <si>
    <t>SA SAN RAMON AGRO INDUSTRIAL Y COMERCIAL</t>
  </si>
  <si>
    <t>80004850-4</t>
  </si>
  <si>
    <t>ELI SACI</t>
  </si>
  <si>
    <t>80003950-5</t>
  </si>
  <si>
    <t>MC PACO SRL</t>
  </si>
  <si>
    <t>80003876-2</t>
  </si>
  <si>
    <t>BODY CLUB</t>
  </si>
  <si>
    <t>80003765-0</t>
  </si>
  <si>
    <t>WEMASA SA</t>
  </si>
  <si>
    <t>80003668-9</t>
  </si>
  <si>
    <t>TECHNO AMERICAN S.A.</t>
  </si>
  <si>
    <t>80003466-0</t>
  </si>
  <si>
    <t>A Y M SRL</t>
  </si>
  <si>
    <t>80003296-9</t>
  </si>
  <si>
    <t>ALIMENTOS ESPECIALES S.A.</t>
  </si>
  <si>
    <t>80003175-0</t>
  </si>
  <si>
    <t>COMERCIAL PANAMERICANA SA</t>
  </si>
  <si>
    <t>80003082-6</t>
  </si>
  <si>
    <t>EMPRESA DE TRANSPORTE Ã?ANDUTI SRL</t>
  </si>
  <si>
    <t>80002961-5</t>
  </si>
  <si>
    <t>CASA MAITA SRL</t>
  </si>
  <si>
    <t>80002675-6</t>
  </si>
  <si>
    <t>PETROLEOS PARAGUAYOS(PETROPAR)</t>
  </si>
  <si>
    <t>80002613-6</t>
  </si>
  <si>
    <t>ZUSA S.A.C.I.</t>
  </si>
  <si>
    <t>80002549-0</t>
  </si>
  <si>
    <t>PLASTIMAR ICSA</t>
  </si>
  <si>
    <t>80002449-4</t>
  </si>
  <si>
    <t>SUPERMERCADO GUARANI SRL</t>
  </si>
  <si>
    <t>80002401-0</t>
  </si>
  <si>
    <t>POSTA S A I C I F A</t>
  </si>
  <si>
    <t>80002201-7</t>
  </si>
  <si>
    <t>BANCO ITAU PARAGUAY SA</t>
  </si>
  <si>
    <t>80001912-1</t>
  </si>
  <si>
    <t>SALUSTRO S.A</t>
  </si>
  <si>
    <t>80001890-7</t>
  </si>
  <si>
    <t>FENIX SA</t>
  </si>
  <si>
    <t>80001883-4</t>
  </si>
  <si>
    <t>CARTONES YAGUARETE SA</t>
  </si>
  <si>
    <t>80001759-5</t>
  </si>
  <si>
    <t>LIDO BAR SRL</t>
  </si>
  <si>
    <t>80001736-6</t>
  </si>
  <si>
    <t>DISEÃ?O Y ARTE  (U.N.A.) FACULTAD DE ARQUITECTURA</t>
  </si>
  <si>
    <t>80001688-2</t>
  </si>
  <si>
    <t>MARTINEZ HNOS SRL</t>
  </si>
  <si>
    <t>80001615-7</t>
  </si>
  <si>
    <t>GALERIA GUARANI SA</t>
  </si>
  <si>
    <t>80001607-6</t>
  </si>
  <si>
    <t>INMOBILIARIA DEL ESTE SA</t>
  </si>
  <si>
    <t>80001513-4</t>
  </si>
  <si>
    <t>NUEVA AMERICANA SA</t>
  </si>
  <si>
    <t>80000958-4</t>
  </si>
  <si>
    <t>CRÃ?DITO Y SERVICIOS LTDA COOPERATIVA UNIVERSITARI</t>
  </si>
  <si>
    <t>80000564-3</t>
  </si>
  <si>
    <t>MUNICIPALIDAD DE LAMBARE</t>
  </si>
  <si>
    <t>80000519-8</t>
  </si>
  <si>
    <t>TELEFONICA DEL PY SA</t>
  </si>
  <si>
    <t>80000423-0</t>
  </si>
  <si>
    <t>DIRECC.NACIONAL DE AERONAUTICA  CIVIL D.I.N.A.C.</t>
  </si>
  <si>
    <t>80000402-7</t>
  </si>
  <si>
    <t>AGROINDUSTRIAL GUARAPI SA</t>
  </si>
  <si>
    <t>760611-7</t>
  </si>
  <si>
    <t>DR SANDRO GUNTER STRUBING SCHESMER</t>
  </si>
  <si>
    <t>749607-9</t>
  </si>
  <si>
    <t>FELIX GUALBERTO RESQUIN VALIENTE</t>
  </si>
  <si>
    <t>710439-1</t>
  </si>
  <si>
    <t>OSCAR ALBERTO LOPEZ LARREA</t>
  </si>
  <si>
    <t>7075834-4</t>
  </si>
  <si>
    <t>JESSICA TAMARA GALEANO MOYANO</t>
  </si>
  <si>
    <t>7037679-4</t>
  </si>
  <si>
    <t>HIKMAT HOMMOS</t>
  </si>
  <si>
    <t>669241-9</t>
  </si>
  <si>
    <t>DORA ESTELA BENITEZ CRUZ</t>
  </si>
  <si>
    <t>629332-8</t>
  </si>
  <si>
    <t>LUZ BELLO</t>
  </si>
  <si>
    <t>616623-7</t>
  </si>
  <si>
    <t>SARA EFIGENIA PLAZ DE GAMARRA</t>
  </si>
  <si>
    <t>5537861-7</t>
  </si>
  <si>
    <t>ROSSANA MABEL FERNANDEZ FRANCO</t>
  </si>
  <si>
    <t>5401286-4</t>
  </si>
  <si>
    <t>RICHARD DAVID BENEGAS JARA</t>
  </si>
  <si>
    <t>4973037-1</t>
  </si>
  <si>
    <t>FATIMA SOLEDAD GARCIA CACERES</t>
  </si>
  <si>
    <t>4633088-7</t>
  </si>
  <si>
    <t>AMAYA DESIREE VILLAR AVALOS</t>
  </si>
  <si>
    <t>4418741-6</t>
  </si>
  <si>
    <t>NELSON DAVID MALDONADO</t>
  </si>
  <si>
    <t>4374170-3</t>
  </si>
  <si>
    <t>ELIAS GABRIEL AYALA BARUJA</t>
  </si>
  <si>
    <t>436440-6</t>
  </si>
  <si>
    <t>HERMANN HEINRICH NORDBRUCH THIELKE</t>
  </si>
  <si>
    <t>4258794-8</t>
  </si>
  <si>
    <t>ANDREA BENITEZ</t>
  </si>
  <si>
    <t>404417-7</t>
  </si>
  <si>
    <t>DESIDERIO ABRAHAM PEÃ?A</t>
  </si>
  <si>
    <t>4042515-0</t>
  </si>
  <si>
    <t>NICOLAS RIVA</t>
  </si>
  <si>
    <t>401787-0</t>
  </si>
  <si>
    <t>MARIA DEL ROCIO LEOZ BERTHOMIER</t>
  </si>
  <si>
    <t>398977-1</t>
  </si>
  <si>
    <t>ANTONIO ESTIGARRIBIA VELAZQUEZ</t>
  </si>
  <si>
    <t>3980745-2</t>
  </si>
  <si>
    <t>MARTHA CAROLINA FRUTOS ROJAS</t>
  </si>
  <si>
    <t>3979806-2</t>
  </si>
  <si>
    <t>FERNANDO ARIEL OVIEDO</t>
  </si>
  <si>
    <t>3950956-7</t>
  </si>
  <si>
    <t>JOSEPH COIFURE</t>
  </si>
  <si>
    <t>3915789-0</t>
  </si>
  <si>
    <t>FRANCISCO RAFAEL DERENE RODRIGUEZ</t>
  </si>
  <si>
    <t>3798062-9</t>
  </si>
  <si>
    <t>ROSE MARIE CORONEL</t>
  </si>
  <si>
    <t>3787423-3</t>
  </si>
  <si>
    <t>HUGO RAFAEL PAREDES RIOS</t>
  </si>
  <si>
    <t>3690403-1</t>
  </si>
  <si>
    <t>DAVID IRALA RODRIGUEZ</t>
  </si>
  <si>
    <t>3642570-2</t>
  </si>
  <si>
    <t>MONICA MOLINAS ESGAIB</t>
  </si>
  <si>
    <t>362232-0</t>
  </si>
  <si>
    <t>MARIA TERESA AUXILIADORA NAVARRO FRETES</t>
  </si>
  <si>
    <t>3526195-1</t>
  </si>
  <si>
    <t>DENNIS SILVIO ARMOA JOVER</t>
  </si>
  <si>
    <t>3393530-0</t>
  </si>
  <si>
    <t>FREIA MICAELA RAQUEL VON SCHOCHER ZARZA</t>
  </si>
  <si>
    <t>3195397-2</t>
  </si>
  <si>
    <t>LETIZIA CAROLINA VARGAS PEÑA</t>
  </si>
  <si>
    <t>298531-4</t>
  </si>
  <si>
    <t>MARIO RAMON TORRES PORTILLO</t>
  </si>
  <si>
    <t>2879104-5</t>
  </si>
  <si>
    <t>GUSTAVO RAMON GARAY</t>
  </si>
  <si>
    <t>2496360-7</t>
  </si>
  <si>
    <t>EDUARDO ALFONSO MAZO ROJAS</t>
  </si>
  <si>
    <t>2377766-4</t>
  </si>
  <si>
    <t>CESAR F MARTINEZ CENTURION</t>
  </si>
  <si>
    <t>2372229-0</t>
  </si>
  <si>
    <t>RODOLFO SALINAS GOMEZ</t>
  </si>
  <si>
    <t>2266752-0</t>
  </si>
  <si>
    <t>JEANNETTE ELIZABETH AROTZARENA DE ROMAN</t>
  </si>
  <si>
    <t>214834-0</t>
  </si>
  <si>
    <t>MIRIAN ROJAS</t>
  </si>
  <si>
    <t>2059615-4</t>
  </si>
  <si>
    <t>JUAN REINALDO FLORES AREVALO</t>
  </si>
  <si>
    <t>1753373-2</t>
  </si>
  <si>
    <t>GRAFICA TIEMPO</t>
  </si>
  <si>
    <t>1636355-8</t>
  </si>
  <si>
    <t>PABLO LEON DELGADO</t>
  </si>
  <si>
    <t>1510726-4</t>
  </si>
  <si>
    <t>ROLANDO NICOLAS PEREIRA ESPINOLA</t>
  </si>
  <si>
    <t>1473843-0</t>
  </si>
  <si>
    <t>DRA. RAMONA BOBADILLA</t>
  </si>
  <si>
    <t>1418574-1</t>
  </si>
  <si>
    <t>TERESA GONZALEZ</t>
  </si>
  <si>
    <t>1336717-0</t>
  </si>
  <si>
    <t>SUSANA ELIZABETH ROJAS RODRIGUEZ</t>
  </si>
  <si>
    <t>1314256-9</t>
  </si>
  <si>
    <t>MARIA MENA</t>
  </si>
  <si>
    <t>1204610-8</t>
  </si>
  <si>
    <t>MIGUEL ANGEL GUILLEN MARECOS</t>
  </si>
  <si>
    <t>1187810-0</t>
  </si>
  <si>
    <t>MARIA ELENA IBAÃ?EZ GIMENEZ</t>
  </si>
  <si>
    <t>1171627-4</t>
  </si>
  <si>
    <t>LUCY CAROLINA ORTEGA ORTIZ</t>
  </si>
  <si>
    <t>1159259-1</t>
  </si>
  <si>
    <t>OSVALDO BUCCI</t>
  </si>
  <si>
    <t>Contado</t>
  </si>
  <si>
    <t>Crédito</t>
  </si>
  <si>
    <t>Tipo de documento</t>
  </si>
  <si>
    <t>Tasa</t>
  </si>
  <si>
    <t>Exenta</t>
  </si>
  <si>
    <t>Concepto</t>
  </si>
  <si>
    <t>Otros</t>
  </si>
  <si>
    <t>Conceptos</t>
  </si>
  <si>
    <t>Impuestos combinados</t>
  </si>
  <si>
    <t>Tipo de ingreso</t>
  </si>
  <si>
    <t>Dependiente</t>
  </si>
  <si>
    <t>Independiente</t>
  </si>
  <si>
    <t>Honorarios profesionales</t>
  </si>
  <si>
    <t>Salario de forma dependiente</t>
  </si>
  <si>
    <t>Alquileres</t>
  </si>
  <si>
    <t>Ventas de productos</t>
  </si>
  <si>
    <t>Comisiones</t>
  </si>
  <si>
    <t>INGRESOS</t>
  </si>
  <si>
    <t>EGRESOS</t>
  </si>
  <si>
    <t>Monto de Ingreso</t>
  </si>
  <si>
    <t>Monto de Egreso</t>
  </si>
  <si>
    <t>TOTAL</t>
  </si>
  <si>
    <t>CONCEPTOS</t>
  </si>
  <si>
    <t>TOTAL MENSUAL</t>
  </si>
  <si>
    <t>REMANENTE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</si>
</sst>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color rgb="FF4F8E3A"/>
      <name val="Verdana"/>
      <family val="2"/>
    </font>
    <font>
      <b/>
      <sz val="9"/>
      <color theme="5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F8E3A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/>
      <top/>
      <bottom style="thin">
        <color theme="6" tint="0.7999816888943144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indexed="23"/>
      </right>
      <top/>
      <bottom style="medium">
        <color theme="6"/>
      </bottom>
      <diagonal/>
    </border>
    <border>
      <left style="thin">
        <color indexed="23"/>
      </left>
      <right style="medium">
        <color indexed="23"/>
      </right>
      <top/>
      <bottom style="medium">
        <color theme="6"/>
      </bottom>
      <diagonal/>
    </border>
    <border>
      <left style="medium">
        <color theme="6" tint="0.79998168889431442"/>
      </left>
      <right/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/>
      </left>
      <right style="medium">
        <color indexed="23"/>
      </right>
      <top/>
      <bottom/>
      <diagonal/>
    </border>
    <border>
      <left style="medium">
        <color theme="6"/>
      </left>
      <right style="medium">
        <color indexed="23"/>
      </right>
      <top/>
      <bottom style="medium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medium">
        <color theme="6" tint="0.79995117038483843"/>
      </left>
      <right style="medium">
        <color theme="6" tint="0.79995117038483843"/>
      </right>
      <top style="medium">
        <color theme="6" tint="0.79995117038483843"/>
      </top>
      <bottom style="medium">
        <color theme="6" tint="0.7999511703848384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6" tint="0.79998168889431442"/>
      </left>
      <right/>
      <top style="medium">
        <color theme="6" tint="0.79998168889431442"/>
      </top>
      <bottom/>
      <diagonal/>
    </border>
    <border>
      <left style="medium">
        <color theme="6" tint="0.79995117038483843"/>
      </left>
      <right/>
      <top style="medium">
        <color theme="6" tint="0.79995117038483843"/>
      </top>
      <bottom style="medium">
        <color theme="6" tint="0.79995117038483843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theme="6"/>
      </right>
      <top/>
      <bottom/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  <border>
      <left style="medium">
        <color theme="6" tint="0.79998168889431442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theme="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3" borderId="2" xfId="0" applyFont="1" applyFill="1" applyBorder="1" applyAlignment="1" applyProtection="1">
      <alignment horizontal="center"/>
    </xf>
    <xf numFmtId="9" fontId="6" fillId="3" borderId="2" xfId="0" applyNumberFormat="1" applyFont="1" applyFill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9" fontId="6" fillId="0" borderId="0" xfId="0" applyNumberFormat="1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43" fontId="6" fillId="3" borderId="2" xfId="1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164" fontId="2" fillId="3" borderId="2" xfId="1" applyNumberFormat="1" applyFont="1" applyFill="1" applyBorder="1" applyProtection="1">
      <protection hidden="1"/>
    </xf>
    <xf numFmtId="0" fontId="2" fillId="3" borderId="2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0" fontId="7" fillId="0" borderId="15" xfId="0" applyFont="1" applyFill="1" applyBorder="1" applyAlignment="1" applyProtection="1">
      <alignment horizontal="center"/>
      <protection hidden="1"/>
    </xf>
    <xf numFmtId="0" fontId="2" fillId="0" borderId="12" xfId="0" applyFont="1" applyBorder="1" applyProtection="1">
      <protection hidden="1"/>
    </xf>
    <xf numFmtId="164" fontId="2" fillId="0" borderId="12" xfId="1" applyNumberFormat="1" applyFont="1" applyBorder="1" applyProtection="1">
      <protection hidden="1"/>
    </xf>
    <xf numFmtId="164" fontId="2" fillId="0" borderId="16" xfId="1" applyNumberFormat="1" applyFont="1" applyBorder="1" applyProtection="1">
      <protection hidden="1"/>
    </xf>
    <xf numFmtId="164" fontId="2" fillId="0" borderId="18" xfId="1" applyNumberFormat="1" applyFont="1" applyBorder="1" applyProtection="1">
      <protection hidden="1"/>
    </xf>
    <xf numFmtId="164" fontId="2" fillId="0" borderId="0" xfId="1" applyNumberFormat="1" applyFont="1" applyBorder="1" applyProtection="1">
      <protection hidden="1"/>
    </xf>
    <xf numFmtId="164" fontId="2" fillId="0" borderId="19" xfId="1" applyNumberFormat="1" applyFont="1" applyBorder="1" applyProtection="1"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164" fontId="6" fillId="0" borderId="14" xfId="0" applyNumberFormat="1" applyFont="1" applyBorder="1" applyProtection="1"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164" fontId="4" fillId="2" borderId="5" xfId="1" applyNumberFormat="1" applyFont="1" applyFill="1" applyBorder="1" applyAlignment="1" applyProtection="1">
      <alignment horizontal="center"/>
      <protection hidden="1"/>
    </xf>
    <xf numFmtId="164" fontId="5" fillId="2" borderId="9" xfId="1" applyNumberFormat="1" applyFont="1" applyFill="1" applyBorder="1" applyAlignment="1" applyProtection="1">
      <alignment horizontal="center"/>
      <protection hidden="1"/>
    </xf>
    <xf numFmtId="9" fontId="4" fillId="2" borderId="1" xfId="2" applyFont="1" applyFill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left"/>
      <protection hidden="1"/>
    </xf>
    <xf numFmtId="164" fontId="5" fillId="0" borderId="5" xfId="1" applyNumberFormat="1" applyFont="1" applyFill="1" applyBorder="1" applyAlignment="1" applyProtection="1">
      <alignment horizontal="center"/>
      <protection hidden="1"/>
    </xf>
    <xf numFmtId="164" fontId="5" fillId="0" borderId="8" xfId="1" applyNumberFormat="1" applyFont="1" applyFill="1" applyBorder="1" applyAlignment="1" applyProtection="1">
      <alignment horizontal="center"/>
      <protection hidden="1"/>
    </xf>
    <xf numFmtId="164" fontId="5" fillId="0" borderId="9" xfId="1" applyNumberFormat="1" applyFont="1" applyFill="1" applyBorder="1" applyAlignment="1" applyProtection="1">
      <alignment horizontal="center"/>
      <protection hidden="1"/>
    </xf>
    <xf numFmtId="9" fontId="4" fillId="0" borderId="1" xfId="2" applyFont="1" applyFill="1" applyBorder="1" applyAlignment="1" applyProtection="1">
      <alignment horizontal="center"/>
      <protection hidden="1"/>
    </xf>
    <xf numFmtId="164" fontId="4" fillId="2" borderId="9" xfId="1" applyNumberFormat="1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164" fontId="5" fillId="0" borderId="10" xfId="1" applyNumberFormat="1" applyFont="1" applyFill="1" applyBorder="1" applyAlignment="1" applyProtection="1">
      <alignment horizontal="center"/>
      <protection hidden="1"/>
    </xf>
    <xf numFmtId="9" fontId="4" fillId="0" borderId="7" xfId="2" applyFont="1" applyFill="1" applyBorder="1" applyAlignment="1" applyProtection="1">
      <alignment horizontal="center"/>
      <protection hidden="1"/>
    </xf>
    <xf numFmtId="0" fontId="6" fillId="2" borderId="11" xfId="0" applyFont="1" applyFill="1" applyBorder="1" applyAlignment="1" applyProtection="1">
      <alignment horizontal="center"/>
      <protection hidden="1"/>
    </xf>
    <xf numFmtId="164" fontId="6" fillId="0" borderId="11" xfId="0" applyNumberFormat="1" applyFont="1" applyBorder="1" applyAlignment="1" applyProtection="1">
      <alignment horizontal="center"/>
      <protection hidden="1"/>
    </xf>
    <xf numFmtId="0" fontId="8" fillId="5" borderId="14" xfId="0" applyFont="1" applyFill="1" applyBorder="1" applyAlignment="1" applyProtection="1">
      <alignment horizontal="center"/>
      <protection hidden="1"/>
    </xf>
    <xf numFmtId="164" fontId="8" fillId="5" borderId="14" xfId="0" applyNumberFormat="1" applyFont="1" applyFill="1" applyBorder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/>
      <protection locked="0"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/>
      <protection locked="0"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F8E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525780</xdr:colOff>
      <xdr:row>1</xdr:row>
      <xdr:rowOff>45720</xdr:rowOff>
    </xdr:from>
    <xdr:to>
      <xdr:col>8</xdr:col>
      <xdr:colOff>53340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AC2D46-D675-4715-8839-1FBD96CB8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4564380" y="190500"/>
          <a:ext cx="1219200" cy="4648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53B75-23E9-427E-B51A-1A16141009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21A63-6564-4384-A81B-3626B23BBF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04150A-9FC7-4EB7-A25A-BA49EEC2B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348A8C-7BC4-45FA-8029-2F805FBBB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86AA9E-CE16-4A3F-B221-000228CC9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4F0CD2-BECA-4FB7-B31F-5976EAE1CF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AF704D-3F54-4635-B397-1F680A52F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AFCD41-6E0F-426D-A81E-3AF6C7B1FC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F39041-4EB7-4FA3-9E6A-21A2B68FD6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62D88E-B373-43EC-8817-437C90DE3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83AE87-8599-41E7-ABE8-5FD98C1BB8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0</xdr:rowOff>
    </xdr:from>
    <xdr:to>
      <xdr:col>2</xdr:col>
      <xdr:colOff>723900</xdr:colOff>
      <xdr:row>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C10249-8E97-4E8C-BE3D-B7C06316C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1" r="6647" b="6154"/>
        <a:stretch/>
      </xdr:blipFill>
      <xdr:spPr>
        <a:xfrm>
          <a:off x="320040" y="144780"/>
          <a:ext cx="1219200" cy="46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E9CD4-A5FB-44E5-AF67-D979D17CA9FC}">
  <dimension ref="B1:P87"/>
  <sheetViews>
    <sheetView showGridLines="0" topLeftCell="A53" workbookViewId="0">
      <selection activeCell="A86" sqref="A86"/>
    </sheetView>
  </sheetViews>
  <sheetFormatPr defaultRowHeight="11.4" x14ac:dyDescent="0.2"/>
  <cols>
    <col min="1" max="1" width="2.5546875" style="18" customWidth="1"/>
    <col min="2" max="2" width="26.6640625" style="18" bestFit="1" customWidth="1"/>
    <col min="3" max="3" width="11.88671875" style="18" bestFit="1" customWidth="1"/>
    <col min="4" max="4" width="9.5546875" style="18" bestFit="1" customWidth="1"/>
    <col min="5" max="9" width="8.21875" style="18" bestFit="1" customWidth="1"/>
    <col min="10" max="10" width="9.109375" style="18" bestFit="1" customWidth="1"/>
    <col min="11" max="11" width="12.6640625" style="18" bestFit="1" customWidth="1"/>
    <col min="12" max="12" width="10" style="18" bestFit="1" customWidth="1"/>
    <col min="13" max="13" width="12.5546875" style="18" bestFit="1" customWidth="1"/>
    <col min="14" max="14" width="11.44140625" style="18" bestFit="1" customWidth="1"/>
    <col min="15" max="15" width="14.109375" style="18" bestFit="1" customWidth="1"/>
    <col min="16" max="16" width="31.5546875" style="18" bestFit="1" customWidth="1"/>
    <col min="17" max="16384" width="8.88671875" style="18"/>
  </cols>
  <sheetData>
    <row r="1" spans="2:16" x14ac:dyDescent="0.2">
      <c r="P1" s="19"/>
    </row>
    <row r="2" spans="2:16" x14ac:dyDescent="0.2">
      <c r="P2" s="19"/>
    </row>
    <row r="3" spans="2:16" x14ac:dyDescent="0.2">
      <c r="P3" s="19"/>
    </row>
    <row r="4" spans="2:16" x14ac:dyDescent="0.2">
      <c r="P4" s="19"/>
    </row>
    <row r="5" spans="2:16" x14ac:dyDescent="0.2">
      <c r="P5" s="19"/>
    </row>
    <row r="6" spans="2:16" x14ac:dyDescent="0.2">
      <c r="B6" s="48" t="s">
        <v>602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P6" s="19"/>
    </row>
    <row r="7" spans="2:16" ht="12" thickBot="1" x14ac:dyDescent="0.25">
      <c r="P7" s="19"/>
    </row>
    <row r="8" spans="2:16" ht="12" thickBot="1" x14ac:dyDescent="0.25">
      <c r="B8" s="49" t="s">
        <v>607</v>
      </c>
      <c r="C8" s="50" t="s">
        <v>72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6"/>
      <c r="O8" s="57" t="s">
        <v>0</v>
      </c>
      <c r="P8" s="59"/>
    </row>
    <row r="9" spans="2:16" ht="12" thickBot="1" x14ac:dyDescent="0.25">
      <c r="B9" s="55"/>
      <c r="C9" s="20" t="s">
        <v>2</v>
      </c>
      <c r="D9" s="20" t="s">
        <v>3</v>
      </c>
      <c r="E9" s="20" t="s">
        <v>4</v>
      </c>
      <c r="F9" s="20" t="s">
        <v>5</v>
      </c>
      <c r="G9" s="20" t="s">
        <v>6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11</v>
      </c>
      <c r="M9" s="20" t="s">
        <v>12</v>
      </c>
      <c r="N9" s="21" t="s">
        <v>13</v>
      </c>
      <c r="O9" s="58"/>
      <c r="P9" s="59"/>
    </row>
    <row r="10" spans="2:16" ht="12" thickBot="1" x14ac:dyDescent="0.25">
      <c r="B10" s="22" t="s">
        <v>597</v>
      </c>
      <c r="C10" s="23">
        <f>+SUMIF(Enero!$E$8:$E$16,Resumen!B10,Enero!$F$8:$F$16)</f>
        <v>0</v>
      </c>
      <c r="D10" s="23">
        <f>+SUMIF(Febrero!$E$8:$E$16,Resumen!B10,Febrero!$F$8:$F$16)</f>
        <v>0</v>
      </c>
      <c r="E10" s="23">
        <f>+SUMIF(Marzo!$E$8:$E$16,Resumen!B10,Marzo!$F$8:$F$16)</f>
        <v>0</v>
      </c>
      <c r="F10" s="23">
        <f>+SUMIF(Abril!$E$8:$E$16,Resumen!B10,Abril!$F$8:$F$16)</f>
        <v>0</v>
      </c>
      <c r="G10" s="23">
        <f>+SUMIF(Mayo!$E$8:$E$16,Resumen!B10,Mayo!$F$8:$F$16)</f>
        <v>0</v>
      </c>
      <c r="H10" s="23">
        <f>+SUMIF(Junio!$E$8:$E$16,Resumen!B10,Junio!$F$8:$F$16)</f>
        <v>0</v>
      </c>
      <c r="I10" s="23">
        <f>+SUMIF(Julio!$E$8:$E$16,Resumen!B10,Julio!$F$8:$F$16)</f>
        <v>0</v>
      </c>
      <c r="J10" s="23">
        <f>+SUMIF(Agosto!$E$8:$E$16,Resumen!B10,Agosto!$F$8:$F$16)</f>
        <v>0</v>
      </c>
      <c r="K10" s="23">
        <f>+SUMIF(Setiembre!$E$8:$E$16,Resumen!B10,Setiembre!$F$8:$F$16)</f>
        <v>0</v>
      </c>
      <c r="L10" s="23">
        <f>+SUMIF(Octubre!$E$8:$E$16,Resumen!B10,Octubre!$F$8:$F$16)</f>
        <v>0</v>
      </c>
      <c r="M10" s="23">
        <f>+SUMIF(Noviembre!$E$8:$E$16,Resumen!B10,Noviembre!$F$8:$F$16)</f>
        <v>0</v>
      </c>
      <c r="N10" s="24">
        <f>+SUMIF(Diciembre!$E$8:$E$16,Resumen!B10,Diciembre!$F$8:$F$16)</f>
        <v>0</v>
      </c>
      <c r="O10" s="25">
        <f>+SUM(C10:N10)</f>
        <v>0</v>
      </c>
      <c r="P10" s="26"/>
    </row>
    <row r="11" spans="2:16" ht="12" thickBot="1" x14ac:dyDescent="0.25">
      <c r="B11" s="22" t="s">
        <v>598</v>
      </c>
      <c r="C11" s="23">
        <f>+SUMIF(Enero!$E$8:$E$16,Resumen!B11,Enero!$F$8:$F$16)</f>
        <v>0</v>
      </c>
      <c r="D11" s="23">
        <f>+SUMIF(Febrero!$E$8:$E$16,Resumen!B11,Febrero!$F$8:$F$16)</f>
        <v>0</v>
      </c>
      <c r="E11" s="23">
        <f>+SUMIF(Marzo!$E$8:$E$16,Resumen!B11,Marzo!$F$8:$F$16)</f>
        <v>0</v>
      </c>
      <c r="F11" s="23">
        <f>+SUMIF(Abril!$E$8:$E$16,Resumen!B11,Abril!$F$8:$F$16)</f>
        <v>0</v>
      </c>
      <c r="G11" s="23">
        <f>+SUMIF(Mayo!$E$8:$E$16,Resumen!B11,Mayo!$F$8:$F$16)</f>
        <v>0</v>
      </c>
      <c r="H11" s="23">
        <f>+SUMIF(Junio!$E$8:$E$16,Resumen!B11,Junio!$F$8:$F$16)</f>
        <v>0</v>
      </c>
      <c r="I11" s="23">
        <f>+SUMIF(Julio!$E$8:$E$16,Resumen!B11,Julio!$F$8:$F$16)</f>
        <v>0</v>
      </c>
      <c r="J11" s="23">
        <f>+SUMIF(Agosto!$E$8:$E$16,Resumen!B11,Agosto!$F$8:$F$16)</f>
        <v>0</v>
      </c>
      <c r="K11" s="23">
        <f>+SUMIF(Setiembre!$E$8:$E$16,Resumen!B11,Setiembre!$F$8:$F$16)</f>
        <v>0</v>
      </c>
      <c r="L11" s="23">
        <f>+SUMIF(Octubre!$E$8:$E$16,Resumen!B11,Octubre!$F$8:$F$16)</f>
        <v>0</v>
      </c>
      <c r="M11" s="23">
        <f>+SUMIF(Noviembre!$E$8:$E$16,Resumen!B11,Noviembre!$F$8:$F$16)</f>
        <v>0</v>
      </c>
      <c r="N11" s="24">
        <f>+SUMIF(Diciembre!$E$8:$E$16,Resumen!B11,Diciembre!$F$8:$F$16)</f>
        <v>0</v>
      </c>
      <c r="O11" s="25">
        <f t="shared" ref="O11:O15" si="0">+SUM(C11:N11)</f>
        <v>0</v>
      </c>
      <c r="P11" s="26"/>
    </row>
    <row r="12" spans="2:16" ht="12" thickBot="1" x14ac:dyDescent="0.25">
      <c r="B12" s="22" t="s">
        <v>599</v>
      </c>
      <c r="C12" s="23">
        <f>+SUMIF(Enero!$E$8:$E$16,Resumen!B12,Enero!$F$8:$F$16)</f>
        <v>0</v>
      </c>
      <c r="D12" s="23">
        <f>+SUMIF(Febrero!$E$8:$E$16,Resumen!B12,Febrero!$F$8:$F$16)</f>
        <v>0</v>
      </c>
      <c r="E12" s="23">
        <f>+SUMIF(Marzo!$E$8:$E$16,Resumen!B12,Marzo!$F$8:$F$16)</f>
        <v>0</v>
      </c>
      <c r="F12" s="23">
        <f>+SUMIF(Abril!$E$8:$E$16,Resumen!B12,Abril!$F$8:$F$16)</f>
        <v>0</v>
      </c>
      <c r="G12" s="23">
        <f>+SUMIF(Mayo!$E$8:$E$16,Resumen!B12,Mayo!$F$8:$F$16)</f>
        <v>0</v>
      </c>
      <c r="H12" s="23">
        <f>+SUMIF(Junio!$E$8:$E$16,Resumen!B12,Junio!$F$8:$F$16)</f>
        <v>0</v>
      </c>
      <c r="I12" s="23">
        <f>+SUMIF(Julio!$E$8:$E$16,Resumen!B12,Julio!$F$8:$F$16)</f>
        <v>0</v>
      </c>
      <c r="J12" s="23">
        <f>+SUMIF(Agosto!$E$8:$E$16,Resumen!B12,Agosto!$F$8:$F$16)</f>
        <v>0</v>
      </c>
      <c r="K12" s="23">
        <f>+SUMIF(Setiembre!$E$8:$E$16,Resumen!B12,Setiembre!$F$8:$F$16)</f>
        <v>0</v>
      </c>
      <c r="L12" s="23">
        <f>+SUMIF(Octubre!$E$8:$E$16,Resumen!B12,Octubre!$F$8:$F$16)</f>
        <v>0</v>
      </c>
      <c r="M12" s="23">
        <f>+SUMIF(Noviembre!$E$8:$E$16,Resumen!B12,Noviembre!$F$8:$F$16)</f>
        <v>0</v>
      </c>
      <c r="N12" s="24">
        <f>+SUMIF(Diciembre!$E$8:$E$16,Resumen!B12,Diciembre!$F$8:$F$16)</f>
        <v>0</v>
      </c>
      <c r="O12" s="25">
        <f t="shared" si="0"/>
        <v>0</v>
      </c>
      <c r="P12" s="26"/>
    </row>
    <row r="13" spans="2:16" ht="12" thickBot="1" x14ac:dyDescent="0.25">
      <c r="B13" s="22" t="s">
        <v>600</v>
      </c>
      <c r="C13" s="23">
        <f>+SUMIF(Enero!$E$8:$E$16,Resumen!B13,Enero!$F$8:$F$16)</f>
        <v>0</v>
      </c>
      <c r="D13" s="23">
        <f>+SUMIF(Febrero!$E$8:$E$16,Resumen!B13,Febrero!$F$8:$F$16)</f>
        <v>0</v>
      </c>
      <c r="E13" s="23">
        <f>+SUMIF(Marzo!$E$8:$E$16,Resumen!B13,Marzo!$F$8:$F$16)</f>
        <v>0</v>
      </c>
      <c r="F13" s="23">
        <f>+SUMIF(Abril!$E$8:$E$16,Resumen!B13,Abril!$F$8:$F$16)</f>
        <v>0</v>
      </c>
      <c r="G13" s="23">
        <f>+SUMIF(Mayo!$E$8:$E$16,Resumen!B13,Mayo!$F$8:$F$16)</f>
        <v>0</v>
      </c>
      <c r="H13" s="23">
        <f>+SUMIF(Junio!$E$8:$E$16,Resumen!B13,Junio!$F$8:$F$16)</f>
        <v>0</v>
      </c>
      <c r="I13" s="23">
        <f>+SUMIF(Julio!$E$8:$E$16,Resumen!B13,Julio!$F$8:$F$16)</f>
        <v>0</v>
      </c>
      <c r="J13" s="23">
        <f>+SUMIF(Agosto!$E$8:$E$16,Resumen!B13,Agosto!$F$8:$F$16)</f>
        <v>0</v>
      </c>
      <c r="K13" s="23">
        <f>+SUMIF(Setiembre!$E$8:$E$16,Resumen!B13,Setiembre!$F$8:$F$16)</f>
        <v>0</v>
      </c>
      <c r="L13" s="23">
        <f>+SUMIF(Octubre!$E$8:$E$16,Resumen!B13,Octubre!$F$8:$F$16)</f>
        <v>0</v>
      </c>
      <c r="M13" s="23">
        <f>+SUMIF(Noviembre!$E$8:$E$16,Resumen!B13,Noviembre!$F$8:$F$16)</f>
        <v>0</v>
      </c>
      <c r="N13" s="24">
        <f>+SUMIF(Diciembre!$E$8:$E$16,Resumen!B13,Diciembre!$F$8:$F$16)</f>
        <v>0</v>
      </c>
      <c r="O13" s="25">
        <f t="shared" si="0"/>
        <v>0</v>
      </c>
      <c r="P13" s="26"/>
    </row>
    <row r="14" spans="2:16" ht="12" thickBot="1" x14ac:dyDescent="0.25">
      <c r="B14" s="22" t="s">
        <v>601</v>
      </c>
      <c r="C14" s="23">
        <f>+SUMIF(Enero!$E$8:$E$16,Resumen!B14,Enero!$F$8:$F$16)</f>
        <v>0</v>
      </c>
      <c r="D14" s="23">
        <f>+SUMIF(Febrero!$E$8:$E$16,Resumen!B14,Febrero!$F$8:$F$16)</f>
        <v>0</v>
      </c>
      <c r="E14" s="23">
        <f>+SUMIF(Marzo!$E$8:$E$16,Resumen!B14,Marzo!$F$8:$F$16)</f>
        <v>0</v>
      </c>
      <c r="F14" s="23">
        <f>+SUMIF(Abril!$E$8:$E$16,Resumen!B14,Abril!$F$8:$F$16)</f>
        <v>0</v>
      </c>
      <c r="G14" s="23">
        <f>+SUMIF(Mayo!$E$8:$E$16,Resumen!B14,Mayo!$F$8:$F$16)</f>
        <v>0</v>
      </c>
      <c r="H14" s="23">
        <f>+SUMIF(Junio!$E$8:$E$16,Resumen!B14,Junio!$F$8:$F$16)</f>
        <v>0</v>
      </c>
      <c r="I14" s="23">
        <f>+SUMIF(Julio!$E$8:$E$16,Resumen!B14,Julio!$F$8:$F$16)</f>
        <v>0</v>
      </c>
      <c r="J14" s="23">
        <f>+SUMIF(Agosto!$E$8:$E$16,Resumen!B14,Agosto!$F$8:$F$16)</f>
        <v>0</v>
      </c>
      <c r="K14" s="23">
        <f>+SUMIF(Setiembre!$E$8:$E$16,Resumen!B14,Setiembre!$F$8:$F$16)</f>
        <v>0</v>
      </c>
      <c r="L14" s="23">
        <f>+SUMIF(Octubre!$E$8:$E$16,Resumen!B14,Octubre!$F$8:$F$16)</f>
        <v>0</v>
      </c>
      <c r="M14" s="23">
        <f>+SUMIF(Noviembre!$E$8:$E$16,Resumen!B14,Noviembre!$F$8:$F$16)</f>
        <v>0</v>
      </c>
      <c r="N14" s="24">
        <f>+SUMIF(Diciembre!$E$8:$E$16,Resumen!B14,Diciembre!$F$8:$F$16)</f>
        <v>0</v>
      </c>
      <c r="O14" s="25">
        <f t="shared" si="0"/>
        <v>0</v>
      </c>
      <c r="P14" s="26"/>
    </row>
    <row r="15" spans="2:16" ht="12" thickBot="1" x14ac:dyDescent="0.25">
      <c r="B15" s="22" t="s">
        <v>591</v>
      </c>
      <c r="C15" s="23">
        <f>+SUMIF(Enero!$E$8:$E$16,Resumen!B15,Enero!$F$8:$F$16)</f>
        <v>0</v>
      </c>
      <c r="D15" s="23">
        <f>+SUMIF(Febrero!$E$8:$E$16,Resumen!B15,Febrero!$F$8:$F$16)</f>
        <v>0</v>
      </c>
      <c r="E15" s="23">
        <f>+SUMIF(Marzo!$E$8:$E$16,Resumen!B15,Marzo!$F$8:$F$16)</f>
        <v>0</v>
      </c>
      <c r="F15" s="23">
        <f>+SUMIF(Abril!$E$8:$E$16,Resumen!B15,Abril!$F$8:$F$16)</f>
        <v>0</v>
      </c>
      <c r="G15" s="23">
        <f>+SUMIF(Mayo!$E$8:$E$16,Resumen!B15,Mayo!$F$8:$F$16)</f>
        <v>0</v>
      </c>
      <c r="H15" s="23">
        <f>+SUMIF(Junio!$E$8:$E$16,Resumen!B15,Junio!$F$8:$F$16)</f>
        <v>0</v>
      </c>
      <c r="I15" s="23">
        <f>+SUMIF(Julio!$E$8:$E$16,Resumen!B15,Julio!$F$8:$F$16)</f>
        <v>0</v>
      </c>
      <c r="J15" s="23">
        <f>+SUMIF(Agosto!$E$8:$E$16,Resumen!B15,Agosto!$F$8:$F$16)</f>
        <v>0</v>
      </c>
      <c r="K15" s="23">
        <f>+SUMIF(Setiembre!$E$8:$E$16,Resumen!B15,Setiembre!$F$8:$F$16)</f>
        <v>0</v>
      </c>
      <c r="L15" s="23">
        <f>+SUMIF(Octubre!$E$8:$E$16,Resumen!B15,Octubre!$F$8:$F$16)</f>
        <v>0</v>
      </c>
      <c r="M15" s="23">
        <f>+SUMIF(Noviembre!$E$8:$E$16,Resumen!B15,Noviembre!$F$8:$F$16)</f>
        <v>0</v>
      </c>
      <c r="N15" s="24">
        <f>+SUMIF(Diciembre!$E$8:$E$16,Resumen!B15,Diciembre!$F$8:$F$16)</f>
        <v>0</v>
      </c>
      <c r="O15" s="27">
        <f t="shared" si="0"/>
        <v>0</v>
      </c>
      <c r="P15" s="26"/>
    </row>
    <row r="16" spans="2:16" x14ac:dyDescent="0.2">
      <c r="P16" s="19"/>
    </row>
    <row r="17" spans="2:16" x14ac:dyDescent="0.2">
      <c r="B17" s="28" t="s">
        <v>608</v>
      </c>
      <c r="C17" s="29">
        <f>+SUM(C10:C15)</f>
        <v>0</v>
      </c>
      <c r="D17" s="29">
        <f t="shared" ref="D17:N17" si="1">+SUM(D10:D15)</f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29">
        <f t="shared" si="1"/>
        <v>0</v>
      </c>
      <c r="J17" s="29">
        <f t="shared" si="1"/>
        <v>0</v>
      </c>
      <c r="K17" s="29">
        <f t="shared" si="1"/>
        <v>0</v>
      </c>
      <c r="L17" s="29">
        <f t="shared" si="1"/>
        <v>0</v>
      </c>
      <c r="M17" s="29">
        <f t="shared" si="1"/>
        <v>0</v>
      </c>
      <c r="N17" s="29">
        <f t="shared" si="1"/>
        <v>0</v>
      </c>
    </row>
    <row r="19" spans="2:16" x14ac:dyDescent="0.2">
      <c r="B19" s="46" t="s">
        <v>609</v>
      </c>
      <c r="C19" s="47">
        <f>+C17-C87</f>
        <v>0</v>
      </c>
      <c r="D19" s="47">
        <f t="shared" ref="D19:N19" si="2">+D17-D87</f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  <c r="H19" s="47">
        <f t="shared" si="2"/>
        <v>0</v>
      </c>
      <c r="I19" s="47">
        <f t="shared" si="2"/>
        <v>0</v>
      </c>
      <c r="J19" s="47">
        <f t="shared" si="2"/>
        <v>0</v>
      </c>
      <c r="K19" s="47">
        <f t="shared" si="2"/>
        <v>0</v>
      </c>
      <c r="L19" s="47">
        <f t="shared" si="2"/>
        <v>0</v>
      </c>
      <c r="M19" s="47">
        <f t="shared" si="2"/>
        <v>0</v>
      </c>
      <c r="N19" s="47">
        <f t="shared" si="2"/>
        <v>0</v>
      </c>
    </row>
    <row r="22" spans="2:16" ht="14.4" customHeight="1" x14ac:dyDescent="0.2">
      <c r="B22" s="48" t="s">
        <v>603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6" ht="12" thickBot="1" x14ac:dyDescent="0.25"/>
    <row r="24" spans="2:16" ht="14.4" customHeight="1" thickBot="1" x14ac:dyDescent="0.25">
      <c r="B24" s="49" t="s">
        <v>607</v>
      </c>
      <c r="C24" s="50" t="s">
        <v>72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 t="s">
        <v>0</v>
      </c>
      <c r="P24" s="53" t="s">
        <v>1</v>
      </c>
    </row>
    <row r="25" spans="2:16" ht="12" thickBot="1" x14ac:dyDescent="0.25">
      <c r="B25" s="49"/>
      <c r="C25" s="30" t="s">
        <v>2</v>
      </c>
      <c r="D25" s="30" t="s">
        <v>3</v>
      </c>
      <c r="E25" s="30" t="s">
        <v>4</v>
      </c>
      <c r="F25" s="30" t="s">
        <v>5</v>
      </c>
      <c r="G25" s="30" t="s">
        <v>6</v>
      </c>
      <c r="H25" s="30" t="s">
        <v>7</v>
      </c>
      <c r="I25" s="30" t="s">
        <v>8</v>
      </c>
      <c r="J25" s="30" t="s">
        <v>9</v>
      </c>
      <c r="K25" s="30" t="s">
        <v>10</v>
      </c>
      <c r="L25" s="30" t="s">
        <v>11</v>
      </c>
      <c r="M25" s="30" t="s">
        <v>12</v>
      </c>
      <c r="N25" s="30" t="s">
        <v>13</v>
      </c>
      <c r="O25" s="52"/>
      <c r="P25" s="54"/>
    </row>
    <row r="26" spans="2:16" ht="12" thickBot="1" x14ac:dyDescent="0.25">
      <c r="B26" s="31" t="s">
        <v>14</v>
      </c>
      <c r="C26" s="32">
        <f t="shared" ref="C26:N26" si="3">+SUM(C27:C33)</f>
        <v>0</v>
      </c>
      <c r="D26" s="32">
        <f t="shared" si="3"/>
        <v>0</v>
      </c>
      <c r="E26" s="32">
        <f t="shared" si="3"/>
        <v>0</v>
      </c>
      <c r="F26" s="32">
        <f t="shared" si="3"/>
        <v>0</v>
      </c>
      <c r="G26" s="32">
        <f t="shared" si="3"/>
        <v>0</v>
      </c>
      <c r="H26" s="32">
        <f t="shared" si="3"/>
        <v>0</v>
      </c>
      <c r="I26" s="32">
        <f t="shared" si="3"/>
        <v>0</v>
      </c>
      <c r="J26" s="32">
        <f t="shared" si="3"/>
        <v>0</v>
      </c>
      <c r="K26" s="32">
        <f t="shared" si="3"/>
        <v>0</v>
      </c>
      <c r="L26" s="32">
        <f t="shared" si="3"/>
        <v>0</v>
      </c>
      <c r="M26" s="32">
        <f t="shared" si="3"/>
        <v>0</v>
      </c>
      <c r="N26" s="32">
        <f t="shared" si="3"/>
        <v>0</v>
      </c>
      <c r="O26" s="33">
        <f t="shared" ref="O26:O76" si="4">SUM(C26:N26)</f>
        <v>0</v>
      </c>
      <c r="P26" s="34" t="str">
        <f>IFERROR(O26/$O$87,"")</f>
        <v/>
      </c>
    </row>
    <row r="27" spans="2:16" ht="12" thickBot="1" x14ac:dyDescent="0.25">
      <c r="B27" s="35" t="s">
        <v>15</v>
      </c>
      <c r="C27" s="36">
        <f>+SUMIF(Enero!$F$22:$F$31,Resumen!B27,Enero!$G$22:$G$31)</f>
        <v>0</v>
      </c>
      <c r="D27" s="36">
        <f>+SUMIF(Febrero!$F$22:$F$31,Resumen!B27,Febrero!$G$22:$G$31)</f>
        <v>0</v>
      </c>
      <c r="E27" s="36">
        <f>+SUMIF(Marzo!$F$22:$F$31,Resumen!B27,Marzo!$G$22:$G$31)</f>
        <v>0</v>
      </c>
      <c r="F27" s="36">
        <f>+SUMIF(Abril!$F$22:$F$31,Resumen!B27,Abril!$G$22:$G$31)</f>
        <v>0</v>
      </c>
      <c r="G27" s="36">
        <f>+SUMIF(Mayo!$F$22:$F$31,Resumen!B27,Mayo!$G$22:$G$31)</f>
        <v>0</v>
      </c>
      <c r="H27" s="36">
        <f>+SUMIF(Junio!$F$22:$F$31,Resumen!B27,Junio!$G$22:$G$31)</f>
        <v>0</v>
      </c>
      <c r="I27" s="36">
        <f>+SUMIF(Julio!$F$22:$F$31,Resumen!B27,Julio!$G$22:$G$31)</f>
        <v>0</v>
      </c>
      <c r="J27" s="36">
        <f>+SUMIF(Agosto!$F$22:$F$31,Resumen!B27,Agosto!$G$22:$G$31)</f>
        <v>0</v>
      </c>
      <c r="K27" s="36">
        <f>+SUMIF(Setiembre!$F$22:$F$31,Resumen!B27,Setiembre!$G$22:$G$31)</f>
        <v>0</v>
      </c>
      <c r="L27" s="36">
        <f>+SUMIF(Octubre!$F$22:$F$31,Resumen!B27,Octubre!$G$22:$G$31)</f>
        <v>0</v>
      </c>
      <c r="M27" s="36">
        <f>+SUMIF(Noviembre!$F$22:$F$31,Resumen!B27,Noviembre!$G$22:$G$31)</f>
        <v>0</v>
      </c>
      <c r="N27" s="37">
        <f>+SUMIF(Diciembre!$F$22:$F$31,Resumen!B27,Diciembre!$G$22:$G$31)</f>
        <v>0</v>
      </c>
      <c r="O27" s="38">
        <f t="shared" si="4"/>
        <v>0</v>
      </c>
      <c r="P27" s="39"/>
    </row>
    <row r="28" spans="2:16" ht="12" thickBot="1" x14ac:dyDescent="0.25">
      <c r="B28" s="35" t="s">
        <v>16</v>
      </c>
      <c r="C28" s="36">
        <f>+SUMIF(Enero!$F$22:$F$31,Resumen!B28,Enero!$G$22:$G$31)</f>
        <v>0</v>
      </c>
      <c r="D28" s="36">
        <f>+SUMIF(Febrero!$F$22:$F$31,Resumen!B28,Febrero!$G$22:$G$31)</f>
        <v>0</v>
      </c>
      <c r="E28" s="36">
        <f>+SUMIF(Marzo!$F$22:$F$31,Resumen!B28,Marzo!$G$22:$G$31)</f>
        <v>0</v>
      </c>
      <c r="F28" s="36">
        <f>+SUMIF(Abril!$F$22:$F$31,Resumen!B28,Abril!$G$22:$G$31)</f>
        <v>0</v>
      </c>
      <c r="G28" s="36">
        <f>+SUMIF(Mayo!$F$22:$F$31,Resumen!B28,Mayo!$G$22:$G$31)</f>
        <v>0</v>
      </c>
      <c r="H28" s="36">
        <f>+SUMIF(Junio!$F$22:$F$31,Resumen!B28,Junio!$G$22:$G$31)</f>
        <v>0</v>
      </c>
      <c r="I28" s="36">
        <f>+SUMIF(Julio!$F$22:$F$31,Resumen!B28,Julio!$G$22:$G$31)</f>
        <v>0</v>
      </c>
      <c r="J28" s="36">
        <f>+SUMIF(Agosto!$F$22:$F$31,Resumen!B28,Agosto!$G$22:$G$31)</f>
        <v>0</v>
      </c>
      <c r="K28" s="36">
        <f>+SUMIF(Setiembre!$F$22:$F$31,Resumen!B28,Setiembre!$G$22:$G$31)</f>
        <v>0</v>
      </c>
      <c r="L28" s="36">
        <f>+SUMIF(Octubre!$F$22:$F$31,Resumen!B28,Octubre!$G$22:$G$31)</f>
        <v>0</v>
      </c>
      <c r="M28" s="36">
        <f>+SUMIF(Noviembre!$F$22:$F$31,Resumen!B28,Noviembre!$G$22:$G$31)</f>
        <v>0</v>
      </c>
      <c r="N28" s="37">
        <f>+SUMIF(Diciembre!$F$22:$F$31,Resumen!B28,Diciembre!$G$22:$G$31)</f>
        <v>0</v>
      </c>
      <c r="O28" s="38">
        <f t="shared" si="4"/>
        <v>0</v>
      </c>
      <c r="P28" s="39"/>
    </row>
    <row r="29" spans="2:16" ht="12" thickBot="1" x14ac:dyDescent="0.25">
      <c r="B29" s="35" t="s">
        <v>17</v>
      </c>
      <c r="C29" s="36">
        <f>+SUMIF(Enero!$F$22:$F$31,Resumen!B29,Enero!$G$22:$G$31)</f>
        <v>0</v>
      </c>
      <c r="D29" s="36">
        <f>+SUMIF(Febrero!$F$22:$F$31,Resumen!B29,Febrero!$G$22:$G$31)</f>
        <v>0</v>
      </c>
      <c r="E29" s="36">
        <f>+SUMIF(Marzo!$F$22:$F$31,Resumen!B29,Marzo!$G$22:$G$31)</f>
        <v>0</v>
      </c>
      <c r="F29" s="36">
        <f>+SUMIF(Abril!$F$22:$F$31,Resumen!B29,Abril!$G$22:$G$31)</f>
        <v>0</v>
      </c>
      <c r="G29" s="36">
        <f>+SUMIF(Mayo!$F$22:$F$31,Resumen!B29,Mayo!$G$22:$G$31)</f>
        <v>0</v>
      </c>
      <c r="H29" s="36">
        <f>+SUMIF(Junio!$F$22:$F$31,Resumen!B29,Junio!$G$22:$G$31)</f>
        <v>0</v>
      </c>
      <c r="I29" s="36">
        <f>+SUMIF(Julio!$F$22:$F$31,Resumen!B29,Julio!$G$22:$G$31)</f>
        <v>0</v>
      </c>
      <c r="J29" s="36">
        <f>+SUMIF(Agosto!$F$22:$F$31,Resumen!B29,Agosto!$G$22:$G$31)</f>
        <v>0</v>
      </c>
      <c r="K29" s="36">
        <f>+SUMIF(Setiembre!$F$22:$F$31,Resumen!B29,Setiembre!$G$22:$G$31)</f>
        <v>0</v>
      </c>
      <c r="L29" s="36">
        <f>+SUMIF(Octubre!$F$22:$F$31,Resumen!B29,Octubre!$G$22:$G$31)</f>
        <v>0</v>
      </c>
      <c r="M29" s="36">
        <f>+SUMIF(Noviembre!$F$22:$F$31,Resumen!B29,Noviembre!$G$22:$G$31)</f>
        <v>0</v>
      </c>
      <c r="N29" s="37">
        <f>+SUMIF(Diciembre!$F$22:$F$31,Resumen!B29,Diciembre!$G$22:$G$31)</f>
        <v>0</v>
      </c>
      <c r="O29" s="38">
        <f t="shared" si="4"/>
        <v>0</v>
      </c>
      <c r="P29" s="39"/>
    </row>
    <row r="30" spans="2:16" ht="12" thickBot="1" x14ac:dyDescent="0.25">
      <c r="B30" s="35" t="s">
        <v>18</v>
      </c>
      <c r="C30" s="36">
        <f>+SUMIF(Enero!$F$22:$F$31,Resumen!B30,Enero!$G$22:$G$31)</f>
        <v>0</v>
      </c>
      <c r="D30" s="36">
        <f>+SUMIF(Febrero!$F$22:$F$31,Resumen!B30,Febrero!$G$22:$G$31)</f>
        <v>0</v>
      </c>
      <c r="E30" s="36">
        <f>+SUMIF(Marzo!$F$22:$F$31,Resumen!B30,Marzo!$G$22:$G$31)</f>
        <v>0</v>
      </c>
      <c r="F30" s="36">
        <f>+SUMIF(Abril!$F$22:$F$31,Resumen!B30,Abril!$G$22:$G$31)</f>
        <v>0</v>
      </c>
      <c r="G30" s="36">
        <f>+SUMIF(Mayo!$F$22:$F$31,Resumen!B30,Mayo!$G$22:$G$31)</f>
        <v>0</v>
      </c>
      <c r="H30" s="36">
        <f>+SUMIF(Junio!$F$22:$F$31,Resumen!B30,Junio!$G$22:$G$31)</f>
        <v>0</v>
      </c>
      <c r="I30" s="36">
        <f>+SUMIF(Julio!$F$22:$F$31,Resumen!B30,Julio!$G$22:$G$31)</f>
        <v>0</v>
      </c>
      <c r="J30" s="36">
        <f>+SUMIF(Agosto!$F$22:$F$31,Resumen!B30,Agosto!$G$22:$G$31)</f>
        <v>0</v>
      </c>
      <c r="K30" s="36">
        <f>+SUMIF(Setiembre!$F$22:$F$31,Resumen!B30,Setiembre!$G$22:$G$31)</f>
        <v>0</v>
      </c>
      <c r="L30" s="36">
        <f>+SUMIF(Octubre!$F$22:$F$31,Resumen!B30,Octubre!$G$22:$G$31)</f>
        <v>0</v>
      </c>
      <c r="M30" s="36">
        <f>+SUMIF(Noviembre!$F$22:$F$31,Resumen!B30,Noviembre!$G$22:$G$31)</f>
        <v>0</v>
      </c>
      <c r="N30" s="37">
        <f>+SUMIF(Diciembre!$F$22:$F$31,Resumen!B30,Diciembre!$G$22:$G$31)</f>
        <v>0</v>
      </c>
      <c r="O30" s="38">
        <f t="shared" si="4"/>
        <v>0</v>
      </c>
      <c r="P30" s="39"/>
    </row>
    <row r="31" spans="2:16" ht="12" thickBot="1" x14ac:dyDescent="0.25">
      <c r="B31" s="35" t="s">
        <v>19</v>
      </c>
      <c r="C31" s="36">
        <f>+SUMIF(Enero!$F$22:$F$31,Resumen!B31,Enero!$G$22:$G$31)</f>
        <v>0</v>
      </c>
      <c r="D31" s="36">
        <f>+SUMIF(Febrero!$F$22:$F$31,Resumen!B31,Febrero!$G$22:$G$31)</f>
        <v>0</v>
      </c>
      <c r="E31" s="36">
        <f>+SUMIF(Marzo!$F$22:$F$31,Resumen!B31,Marzo!$G$22:$G$31)</f>
        <v>0</v>
      </c>
      <c r="F31" s="36">
        <f>+SUMIF(Abril!$F$22:$F$31,Resumen!B31,Abril!$G$22:$G$31)</f>
        <v>0</v>
      </c>
      <c r="G31" s="36">
        <f>+SUMIF(Mayo!$F$22:$F$31,Resumen!B31,Mayo!$G$22:$G$31)</f>
        <v>0</v>
      </c>
      <c r="H31" s="36">
        <f>+SUMIF(Junio!$F$22:$F$31,Resumen!B31,Junio!$G$22:$G$31)</f>
        <v>0</v>
      </c>
      <c r="I31" s="36">
        <f>+SUMIF(Julio!$F$22:$F$31,Resumen!B31,Julio!$G$22:$G$31)</f>
        <v>0</v>
      </c>
      <c r="J31" s="36">
        <f>+SUMIF(Agosto!$F$22:$F$31,Resumen!B31,Agosto!$G$22:$G$31)</f>
        <v>0</v>
      </c>
      <c r="K31" s="36">
        <f>+SUMIF(Setiembre!$F$22:$F$31,Resumen!B31,Setiembre!$G$22:$G$31)</f>
        <v>0</v>
      </c>
      <c r="L31" s="36">
        <f>+SUMIF(Octubre!$F$22:$F$31,Resumen!B31,Octubre!$G$22:$G$31)</f>
        <v>0</v>
      </c>
      <c r="M31" s="36">
        <f>+SUMIF(Noviembre!$F$22:$F$31,Resumen!B31,Noviembre!$G$22:$G$31)</f>
        <v>0</v>
      </c>
      <c r="N31" s="37">
        <f>+SUMIF(Diciembre!$F$22:$F$31,Resumen!B31,Diciembre!$G$22:$G$31)</f>
        <v>0</v>
      </c>
      <c r="O31" s="38">
        <f t="shared" si="4"/>
        <v>0</v>
      </c>
      <c r="P31" s="39"/>
    </row>
    <row r="32" spans="2:16" ht="12" thickBot="1" x14ac:dyDescent="0.25">
      <c r="B32" s="35" t="s">
        <v>20</v>
      </c>
      <c r="C32" s="36">
        <f>+SUMIF(Enero!$F$22:$F$31,Resumen!B32,Enero!$G$22:$G$31)</f>
        <v>0</v>
      </c>
      <c r="D32" s="36">
        <f>+SUMIF(Febrero!$F$22:$F$31,Resumen!B32,Febrero!$G$22:$G$31)</f>
        <v>0</v>
      </c>
      <c r="E32" s="36">
        <f>+SUMIF(Marzo!$F$22:$F$31,Resumen!B32,Marzo!$G$22:$G$31)</f>
        <v>0</v>
      </c>
      <c r="F32" s="36">
        <f>+SUMIF(Abril!$F$22:$F$31,Resumen!B32,Abril!$G$22:$G$31)</f>
        <v>0</v>
      </c>
      <c r="G32" s="36">
        <f>+SUMIF(Mayo!$F$22:$F$31,Resumen!B32,Mayo!$G$22:$G$31)</f>
        <v>0</v>
      </c>
      <c r="H32" s="36">
        <f>+SUMIF(Junio!$F$22:$F$31,Resumen!B32,Junio!$G$22:$G$31)</f>
        <v>0</v>
      </c>
      <c r="I32" s="36">
        <f>+SUMIF(Julio!$F$22:$F$31,Resumen!B32,Julio!$G$22:$G$31)</f>
        <v>0</v>
      </c>
      <c r="J32" s="36">
        <f>+SUMIF(Agosto!$F$22:$F$31,Resumen!B32,Agosto!$G$22:$G$31)</f>
        <v>0</v>
      </c>
      <c r="K32" s="36">
        <f>+SUMIF(Setiembre!$F$22:$F$31,Resumen!B32,Setiembre!$G$22:$G$31)</f>
        <v>0</v>
      </c>
      <c r="L32" s="36">
        <f>+SUMIF(Octubre!$F$22:$F$31,Resumen!B32,Octubre!$G$22:$G$31)</f>
        <v>0</v>
      </c>
      <c r="M32" s="36">
        <f>+SUMIF(Noviembre!$F$22:$F$31,Resumen!B32,Noviembre!$G$22:$G$31)</f>
        <v>0</v>
      </c>
      <c r="N32" s="37">
        <f>+SUMIF(Diciembre!$F$22:$F$31,Resumen!B32,Diciembre!$G$22:$G$31)</f>
        <v>0</v>
      </c>
      <c r="O32" s="38">
        <f t="shared" si="4"/>
        <v>0</v>
      </c>
      <c r="P32" s="39"/>
    </row>
    <row r="33" spans="2:16" ht="12" thickBot="1" x14ac:dyDescent="0.25">
      <c r="B33" s="35" t="s">
        <v>21</v>
      </c>
      <c r="C33" s="36">
        <f>+SUMIF(Enero!$F$22:$F$31,Resumen!B33,Enero!$G$22:$G$31)</f>
        <v>0</v>
      </c>
      <c r="D33" s="36">
        <f>+SUMIF(Febrero!$F$22:$F$31,Resumen!B33,Febrero!$G$22:$G$31)</f>
        <v>0</v>
      </c>
      <c r="E33" s="36">
        <f>+SUMIF(Marzo!$F$22:$F$31,Resumen!B33,Marzo!$G$22:$G$31)</f>
        <v>0</v>
      </c>
      <c r="F33" s="36">
        <f>+SUMIF(Abril!$F$22:$F$31,Resumen!B33,Abril!$G$22:$G$31)</f>
        <v>0</v>
      </c>
      <c r="G33" s="36">
        <f>+SUMIF(Mayo!$F$22:$F$31,Resumen!B33,Mayo!$G$22:$G$31)</f>
        <v>0</v>
      </c>
      <c r="H33" s="36">
        <f>+SUMIF(Junio!$F$22:$F$31,Resumen!B33,Junio!$G$22:$G$31)</f>
        <v>0</v>
      </c>
      <c r="I33" s="36">
        <f>+SUMIF(Julio!$F$22:$F$31,Resumen!B33,Julio!$G$22:$G$31)</f>
        <v>0</v>
      </c>
      <c r="J33" s="36">
        <f>+SUMIF(Agosto!$F$22:$F$31,Resumen!B33,Agosto!$G$22:$G$31)</f>
        <v>0</v>
      </c>
      <c r="K33" s="36">
        <f>+SUMIF(Setiembre!$F$22:$F$31,Resumen!B33,Setiembre!$G$22:$G$31)</f>
        <v>0</v>
      </c>
      <c r="L33" s="36">
        <f>+SUMIF(Octubre!$F$22:$F$31,Resumen!B33,Octubre!$G$22:$G$31)</f>
        <v>0</v>
      </c>
      <c r="M33" s="36">
        <f>+SUMIF(Noviembre!$F$22:$F$31,Resumen!B33,Noviembre!$G$22:$G$31)</f>
        <v>0</v>
      </c>
      <c r="N33" s="37">
        <f>+SUMIF(Diciembre!$F$22:$F$31,Resumen!B33,Diciembre!$G$22:$G$31)</f>
        <v>0</v>
      </c>
      <c r="O33" s="38">
        <f t="shared" si="4"/>
        <v>0</v>
      </c>
      <c r="P33" s="39"/>
    </row>
    <row r="34" spans="2:16" ht="12" thickBot="1" x14ac:dyDescent="0.25">
      <c r="B34" s="31" t="s">
        <v>22</v>
      </c>
      <c r="C34" s="32">
        <f t="shared" ref="C34:N34" si="5">+SUM(C35:C42)</f>
        <v>0</v>
      </c>
      <c r="D34" s="32">
        <f t="shared" si="5"/>
        <v>0</v>
      </c>
      <c r="E34" s="32">
        <f t="shared" si="5"/>
        <v>0</v>
      </c>
      <c r="F34" s="32">
        <f t="shared" si="5"/>
        <v>0</v>
      </c>
      <c r="G34" s="32">
        <f t="shared" si="5"/>
        <v>0</v>
      </c>
      <c r="H34" s="32">
        <f t="shared" si="5"/>
        <v>0</v>
      </c>
      <c r="I34" s="32">
        <f t="shared" si="5"/>
        <v>0</v>
      </c>
      <c r="J34" s="32">
        <f t="shared" si="5"/>
        <v>0</v>
      </c>
      <c r="K34" s="32">
        <f t="shared" si="5"/>
        <v>0</v>
      </c>
      <c r="L34" s="32">
        <f t="shared" si="5"/>
        <v>0</v>
      </c>
      <c r="M34" s="32">
        <f t="shared" si="5"/>
        <v>0</v>
      </c>
      <c r="N34" s="32">
        <f t="shared" si="5"/>
        <v>0</v>
      </c>
      <c r="O34" s="33">
        <f t="shared" si="4"/>
        <v>0</v>
      </c>
      <c r="P34" s="34" t="str">
        <f>IFERROR(O34/$O$87,"")</f>
        <v/>
      </c>
    </row>
    <row r="35" spans="2:16" ht="12" thickBot="1" x14ac:dyDescent="0.25">
      <c r="B35" s="35" t="s">
        <v>23</v>
      </c>
      <c r="C35" s="36">
        <f>+SUMIF(Enero!$F$22:$F$31,Resumen!B35,Enero!$G$22:$G$31)</f>
        <v>0</v>
      </c>
      <c r="D35" s="36">
        <f>+SUMIF(Febrero!$F$22:$F$31,Resumen!B35,Febrero!$G$22:$G$31)</f>
        <v>0</v>
      </c>
      <c r="E35" s="36">
        <f>+SUMIF(Marzo!$F$22:$F$31,Resumen!B35,Marzo!$G$22:$G$31)</f>
        <v>0</v>
      </c>
      <c r="F35" s="36">
        <f>+SUMIF(Abril!$F$22:$F$31,Resumen!B35,Abril!$G$22:$G$31)</f>
        <v>0</v>
      </c>
      <c r="G35" s="36">
        <f>+SUMIF(Mayo!$F$22:$F$31,Resumen!B35,Mayo!$G$22:$G$31)</f>
        <v>0</v>
      </c>
      <c r="H35" s="36">
        <f>+SUMIF(Junio!$F$22:$F$31,Resumen!B35,Junio!$G$22:$G$31)</f>
        <v>0</v>
      </c>
      <c r="I35" s="36">
        <f>+SUMIF(Julio!$F$22:$F$31,Resumen!B35,Julio!$G$22:$G$31)</f>
        <v>0</v>
      </c>
      <c r="J35" s="36">
        <f>+SUMIF(Agosto!$F$22:$F$31,Resumen!B35,Agosto!$G$22:$G$31)</f>
        <v>0</v>
      </c>
      <c r="K35" s="36">
        <f>+SUMIF(Setiembre!$F$22:$F$31,Resumen!B35,Setiembre!$G$22:$G$31)</f>
        <v>0</v>
      </c>
      <c r="L35" s="36">
        <f>+SUMIF(Octubre!$F$22:$F$31,Resumen!B35,Octubre!$G$22:$G$31)</f>
        <v>0</v>
      </c>
      <c r="M35" s="36">
        <f>+SUMIF(Noviembre!$F$22:$F$31,Resumen!B35,Noviembre!$G$22:$G$31)</f>
        <v>0</v>
      </c>
      <c r="N35" s="37">
        <f>+SUMIF(Diciembre!$F$22:$F$31,Resumen!B35,Diciembre!$G$22:$G$31)</f>
        <v>0</v>
      </c>
      <c r="O35" s="38">
        <f t="shared" si="4"/>
        <v>0</v>
      </c>
      <c r="P35" s="39"/>
    </row>
    <row r="36" spans="2:16" ht="12" thickBot="1" x14ac:dyDescent="0.25">
      <c r="B36" s="35" t="s">
        <v>24</v>
      </c>
      <c r="C36" s="36">
        <f>+SUMIF(Enero!$F$22:$F$31,Resumen!B36,Enero!$G$22:$G$31)</f>
        <v>0</v>
      </c>
      <c r="D36" s="36">
        <f>+SUMIF(Febrero!$F$22:$F$31,Resumen!B36,Febrero!$G$22:$G$31)</f>
        <v>0</v>
      </c>
      <c r="E36" s="36">
        <f>+SUMIF(Marzo!$F$22:$F$31,Resumen!B36,Marzo!$G$22:$G$31)</f>
        <v>0</v>
      </c>
      <c r="F36" s="36">
        <f>+SUMIF(Abril!$F$22:$F$31,Resumen!B36,Abril!$G$22:$G$31)</f>
        <v>0</v>
      </c>
      <c r="G36" s="36">
        <f>+SUMIF(Mayo!$F$22:$F$31,Resumen!B36,Mayo!$G$22:$G$31)</f>
        <v>0</v>
      </c>
      <c r="H36" s="36">
        <f>+SUMIF(Junio!$F$22:$F$31,Resumen!B36,Junio!$G$22:$G$31)</f>
        <v>0</v>
      </c>
      <c r="I36" s="36">
        <f>+SUMIF(Julio!$F$22:$F$31,Resumen!B36,Julio!$G$22:$G$31)</f>
        <v>0</v>
      </c>
      <c r="J36" s="36">
        <f>+SUMIF(Agosto!$F$22:$F$31,Resumen!B36,Agosto!$G$22:$G$31)</f>
        <v>0</v>
      </c>
      <c r="K36" s="36">
        <f>+SUMIF(Setiembre!$F$22:$F$31,Resumen!B36,Setiembre!$G$22:$G$31)</f>
        <v>0</v>
      </c>
      <c r="L36" s="36">
        <f>+SUMIF(Octubre!$F$22:$F$31,Resumen!B36,Octubre!$G$22:$G$31)</f>
        <v>0</v>
      </c>
      <c r="M36" s="36">
        <f>+SUMIF(Noviembre!$F$22:$F$31,Resumen!B36,Noviembre!$G$22:$G$31)</f>
        <v>0</v>
      </c>
      <c r="N36" s="37">
        <f>+SUMIF(Diciembre!$F$22:$F$31,Resumen!B36,Diciembre!$G$22:$G$31)</f>
        <v>0</v>
      </c>
      <c r="O36" s="38">
        <f t="shared" si="4"/>
        <v>0</v>
      </c>
      <c r="P36" s="39"/>
    </row>
    <row r="37" spans="2:16" ht="12" thickBot="1" x14ac:dyDescent="0.25">
      <c r="B37" s="35" t="s">
        <v>25</v>
      </c>
      <c r="C37" s="36">
        <f>+SUMIF(Enero!$F$22:$F$31,Resumen!B37,Enero!$G$22:$G$31)</f>
        <v>0</v>
      </c>
      <c r="D37" s="36">
        <f>+SUMIF(Febrero!$F$22:$F$31,Resumen!B37,Febrero!$G$22:$G$31)</f>
        <v>0</v>
      </c>
      <c r="E37" s="36">
        <f>+SUMIF(Marzo!$F$22:$F$31,Resumen!B37,Marzo!$G$22:$G$31)</f>
        <v>0</v>
      </c>
      <c r="F37" s="36">
        <f>+SUMIF(Abril!$F$22:$F$31,Resumen!B37,Abril!$G$22:$G$31)</f>
        <v>0</v>
      </c>
      <c r="G37" s="36">
        <f>+SUMIF(Mayo!$F$22:$F$31,Resumen!B37,Mayo!$G$22:$G$31)</f>
        <v>0</v>
      </c>
      <c r="H37" s="36">
        <f>+SUMIF(Junio!$F$22:$F$31,Resumen!B37,Junio!$G$22:$G$31)</f>
        <v>0</v>
      </c>
      <c r="I37" s="36">
        <f>+SUMIF(Julio!$F$22:$F$31,Resumen!B37,Julio!$G$22:$G$31)</f>
        <v>0</v>
      </c>
      <c r="J37" s="36">
        <f>+SUMIF(Agosto!$F$22:$F$31,Resumen!B37,Agosto!$G$22:$G$31)</f>
        <v>0</v>
      </c>
      <c r="K37" s="36">
        <f>+SUMIF(Setiembre!$F$22:$F$31,Resumen!B37,Setiembre!$G$22:$G$31)</f>
        <v>0</v>
      </c>
      <c r="L37" s="36">
        <f>+SUMIF(Octubre!$F$22:$F$31,Resumen!B37,Octubre!$G$22:$G$31)</f>
        <v>0</v>
      </c>
      <c r="M37" s="36">
        <f>+SUMIF(Noviembre!$F$22:$F$31,Resumen!B37,Noviembre!$G$22:$G$31)</f>
        <v>0</v>
      </c>
      <c r="N37" s="37">
        <f>+SUMIF(Diciembre!$F$22:$F$31,Resumen!B37,Diciembre!$G$22:$G$31)</f>
        <v>0</v>
      </c>
      <c r="O37" s="38">
        <f t="shared" si="4"/>
        <v>0</v>
      </c>
      <c r="P37" s="39"/>
    </row>
    <row r="38" spans="2:16" ht="12" thickBot="1" x14ac:dyDescent="0.25">
      <c r="B38" s="35" t="s">
        <v>26</v>
      </c>
      <c r="C38" s="36">
        <f>+SUMIF(Enero!$F$22:$F$31,Resumen!B38,Enero!$G$22:$G$31)</f>
        <v>0</v>
      </c>
      <c r="D38" s="36">
        <f>+SUMIF(Febrero!$F$22:$F$31,Resumen!B38,Febrero!$G$22:$G$31)</f>
        <v>0</v>
      </c>
      <c r="E38" s="36">
        <f>+SUMIF(Marzo!$F$22:$F$31,Resumen!B38,Marzo!$G$22:$G$31)</f>
        <v>0</v>
      </c>
      <c r="F38" s="36">
        <f>+SUMIF(Abril!$F$22:$F$31,Resumen!B38,Abril!$G$22:$G$31)</f>
        <v>0</v>
      </c>
      <c r="G38" s="36">
        <f>+SUMIF(Mayo!$F$22:$F$31,Resumen!B38,Mayo!$G$22:$G$31)</f>
        <v>0</v>
      </c>
      <c r="H38" s="36">
        <f>+SUMIF(Junio!$F$22:$F$31,Resumen!B38,Junio!$G$22:$G$31)</f>
        <v>0</v>
      </c>
      <c r="I38" s="36">
        <f>+SUMIF(Julio!$F$22:$F$31,Resumen!B38,Julio!$G$22:$G$31)</f>
        <v>0</v>
      </c>
      <c r="J38" s="36">
        <f>+SUMIF(Agosto!$F$22:$F$31,Resumen!B38,Agosto!$G$22:$G$31)</f>
        <v>0</v>
      </c>
      <c r="K38" s="36">
        <f>+SUMIF(Setiembre!$F$22:$F$31,Resumen!B38,Setiembre!$G$22:$G$31)</f>
        <v>0</v>
      </c>
      <c r="L38" s="36">
        <f>+SUMIF(Octubre!$F$22:$F$31,Resumen!B38,Octubre!$G$22:$G$31)</f>
        <v>0</v>
      </c>
      <c r="M38" s="36">
        <f>+SUMIF(Noviembre!$F$22:$F$31,Resumen!B38,Noviembre!$G$22:$G$31)</f>
        <v>0</v>
      </c>
      <c r="N38" s="37">
        <f>+SUMIF(Diciembre!$F$22:$F$31,Resumen!B38,Diciembre!$G$22:$G$31)</f>
        <v>0</v>
      </c>
      <c r="O38" s="38">
        <f t="shared" si="4"/>
        <v>0</v>
      </c>
      <c r="P38" s="39"/>
    </row>
    <row r="39" spans="2:16" ht="12" thickBot="1" x14ac:dyDescent="0.25">
      <c r="B39" s="35" t="s">
        <v>27</v>
      </c>
      <c r="C39" s="36">
        <f>+SUMIF(Enero!$F$22:$F$31,Resumen!B39,Enero!$G$22:$G$31)</f>
        <v>0</v>
      </c>
      <c r="D39" s="36">
        <f>+SUMIF(Febrero!$F$22:$F$31,Resumen!B39,Febrero!$G$22:$G$31)</f>
        <v>0</v>
      </c>
      <c r="E39" s="36">
        <f>+SUMIF(Marzo!$F$22:$F$31,Resumen!B39,Marzo!$G$22:$G$31)</f>
        <v>0</v>
      </c>
      <c r="F39" s="36">
        <f>+SUMIF(Abril!$F$22:$F$31,Resumen!B39,Abril!$G$22:$G$31)</f>
        <v>0</v>
      </c>
      <c r="G39" s="36">
        <f>+SUMIF(Mayo!$F$22:$F$31,Resumen!B39,Mayo!$G$22:$G$31)</f>
        <v>0</v>
      </c>
      <c r="H39" s="36">
        <f>+SUMIF(Junio!$F$22:$F$31,Resumen!B39,Junio!$G$22:$G$31)</f>
        <v>0</v>
      </c>
      <c r="I39" s="36">
        <f>+SUMIF(Julio!$F$22:$F$31,Resumen!B39,Julio!$G$22:$G$31)</f>
        <v>0</v>
      </c>
      <c r="J39" s="36">
        <f>+SUMIF(Agosto!$F$22:$F$31,Resumen!B39,Agosto!$G$22:$G$31)</f>
        <v>0</v>
      </c>
      <c r="K39" s="36">
        <f>+SUMIF(Setiembre!$F$22:$F$31,Resumen!B39,Setiembre!$G$22:$G$31)</f>
        <v>0</v>
      </c>
      <c r="L39" s="36">
        <f>+SUMIF(Octubre!$F$22:$F$31,Resumen!B39,Octubre!$G$22:$G$31)</f>
        <v>0</v>
      </c>
      <c r="M39" s="36">
        <f>+SUMIF(Noviembre!$F$22:$F$31,Resumen!B39,Noviembre!$G$22:$G$31)</f>
        <v>0</v>
      </c>
      <c r="N39" s="37">
        <f>+SUMIF(Diciembre!$F$22:$F$31,Resumen!B39,Diciembre!$G$22:$G$31)</f>
        <v>0</v>
      </c>
      <c r="O39" s="38">
        <f t="shared" si="4"/>
        <v>0</v>
      </c>
      <c r="P39" s="39"/>
    </row>
    <row r="40" spans="2:16" ht="12" thickBot="1" x14ac:dyDescent="0.25">
      <c r="B40" s="35" t="s">
        <v>28</v>
      </c>
      <c r="C40" s="36">
        <f>+SUMIF(Enero!$F$22:$F$31,Resumen!B40,Enero!$G$22:$G$31)</f>
        <v>0</v>
      </c>
      <c r="D40" s="36">
        <f>+SUMIF(Febrero!$F$22:$F$31,Resumen!B40,Febrero!$G$22:$G$31)</f>
        <v>0</v>
      </c>
      <c r="E40" s="36">
        <f>+SUMIF(Marzo!$F$22:$F$31,Resumen!B40,Marzo!$G$22:$G$31)</f>
        <v>0</v>
      </c>
      <c r="F40" s="36">
        <f>+SUMIF(Abril!$F$22:$F$31,Resumen!B40,Abril!$G$22:$G$31)</f>
        <v>0</v>
      </c>
      <c r="G40" s="36">
        <f>+SUMIF(Mayo!$F$22:$F$31,Resumen!B40,Mayo!$G$22:$G$31)</f>
        <v>0</v>
      </c>
      <c r="H40" s="36">
        <f>+SUMIF(Junio!$F$22:$F$31,Resumen!B40,Junio!$G$22:$G$31)</f>
        <v>0</v>
      </c>
      <c r="I40" s="36">
        <f>+SUMIF(Julio!$F$22:$F$31,Resumen!B40,Julio!$G$22:$G$31)</f>
        <v>0</v>
      </c>
      <c r="J40" s="36">
        <f>+SUMIF(Agosto!$F$22:$F$31,Resumen!B40,Agosto!$G$22:$G$31)</f>
        <v>0</v>
      </c>
      <c r="K40" s="36">
        <f>+SUMIF(Setiembre!$F$22:$F$31,Resumen!B40,Setiembre!$G$22:$G$31)</f>
        <v>0</v>
      </c>
      <c r="L40" s="36">
        <f>+SUMIF(Octubre!$F$22:$F$31,Resumen!B40,Octubre!$G$22:$G$31)</f>
        <v>0</v>
      </c>
      <c r="M40" s="36">
        <f>+SUMIF(Noviembre!$F$22:$F$31,Resumen!B40,Noviembre!$G$22:$G$31)</f>
        <v>0</v>
      </c>
      <c r="N40" s="37">
        <f>+SUMIF(Diciembre!$F$22:$F$31,Resumen!B40,Diciembre!$G$22:$G$31)</f>
        <v>0</v>
      </c>
      <c r="O40" s="38">
        <f t="shared" si="4"/>
        <v>0</v>
      </c>
      <c r="P40" s="39"/>
    </row>
    <row r="41" spans="2:16" ht="12" thickBot="1" x14ac:dyDescent="0.25">
      <c r="B41" s="35" t="s">
        <v>29</v>
      </c>
      <c r="C41" s="36">
        <f>+SUMIF(Enero!$F$22:$F$31,Resumen!B41,Enero!$G$22:$G$31)</f>
        <v>0</v>
      </c>
      <c r="D41" s="36">
        <f>+SUMIF(Febrero!$F$22:$F$31,Resumen!B41,Febrero!$G$22:$G$31)</f>
        <v>0</v>
      </c>
      <c r="E41" s="36">
        <f>+SUMIF(Marzo!$F$22:$F$31,Resumen!B41,Marzo!$G$22:$G$31)</f>
        <v>0</v>
      </c>
      <c r="F41" s="36">
        <f>+SUMIF(Abril!$F$22:$F$31,Resumen!B41,Abril!$G$22:$G$31)</f>
        <v>0</v>
      </c>
      <c r="G41" s="36">
        <f>+SUMIF(Mayo!$F$22:$F$31,Resumen!B41,Mayo!$G$22:$G$31)</f>
        <v>0</v>
      </c>
      <c r="H41" s="36">
        <f>+SUMIF(Junio!$F$22:$F$31,Resumen!B41,Junio!$G$22:$G$31)</f>
        <v>0</v>
      </c>
      <c r="I41" s="36">
        <f>+SUMIF(Julio!$F$22:$F$31,Resumen!B41,Julio!$G$22:$G$31)</f>
        <v>0</v>
      </c>
      <c r="J41" s="36">
        <f>+SUMIF(Agosto!$F$22:$F$31,Resumen!B41,Agosto!$G$22:$G$31)</f>
        <v>0</v>
      </c>
      <c r="K41" s="36">
        <f>+SUMIF(Setiembre!$F$22:$F$31,Resumen!B41,Setiembre!$G$22:$G$31)</f>
        <v>0</v>
      </c>
      <c r="L41" s="36">
        <f>+SUMIF(Octubre!$F$22:$F$31,Resumen!B41,Octubre!$G$22:$G$31)</f>
        <v>0</v>
      </c>
      <c r="M41" s="36">
        <f>+SUMIF(Noviembre!$F$22:$F$31,Resumen!B41,Noviembre!$G$22:$G$31)</f>
        <v>0</v>
      </c>
      <c r="N41" s="37">
        <f>+SUMIF(Diciembre!$F$22:$F$31,Resumen!B41,Diciembre!$G$22:$G$31)</f>
        <v>0</v>
      </c>
      <c r="O41" s="38">
        <f t="shared" si="4"/>
        <v>0</v>
      </c>
      <c r="P41" s="39"/>
    </row>
    <row r="42" spans="2:16" ht="12" thickBot="1" x14ac:dyDescent="0.25">
      <c r="B42" s="35" t="s">
        <v>30</v>
      </c>
      <c r="C42" s="36">
        <f>+SUMIF(Enero!$F$22:$F$31,Resumen!B42,Enero!$G$22:$G$31)</f>
        <v>0</v>
      </c>
      <c r="D42" s="36">
        <f>+SUMIF(Febrero!$F$22:$F$31,Resumen!B42,Febrero!$G$22:$G$31)</f>
        <v>0</v>
      </c>
      <c r="E42" s="36">
        <f>+SUMIF(Marzo!$F$22:$F$31,Resumen!B42,Marzo!$G$22:$G$31)</f>
        <v>0</v>
      </c>
      <c r="F42" s="36">
        <f>+SUMIF(Abril!$F$22:$F$31,Resumen!B42,Abril!$G$22:$G$31)</f>
        <v>0</v>
      </c>
      <c r="G42" s="36">
        <f>+SUMIF(Mayo!$F$22:$F$31,Resumen!B42,Mayo!$G$22:$G$31)</f>
        <v>0</v>
      </c>
      <c r="H42" s="36">
        <f>+SUMIF(Junio!$F$22:$F$31,Resumen!B42,Junio!$G$22:$G$31)</f>
        <v>0</v>
      </c>
      <c r="I42" s="36">
        <f>+SUMIF(Julio!$F$22:$F$31,Resumen!B42,Julio!$G$22:$G$31)</f>
        <v>0</v>
      </c>
      <c r="J42" s="36">
        <f>+SUMIF(Agosto!$F$22:$F$31,Resumen!B42,Agosto!$G$22:$G$31)</f>
        <v>0</v>
      </c>
      <c r="K42" s="36">
        <f>+SUMIF(Setiembre!$F$22:$F$31,Resumen!B42,Setiembre!$G$22:$G$31)</f>
        <v>0</v>
      </c>
      <c r="L42" s="36">
        <f>+SUMIF(Octubre!$F$22:$F$31,Resumen!B42,Octubre!$G$22:$G$31)</f>
        <v>0</v>
      </c>
      <c r="M42" s="36">
        <f>+SUMIF(Noviembre!$F$22:$F$31,Resumen!B42,Noviembre!$G$22:$G$31)</f>
        <v>0</v>
      </c>
      <c r="N42" s="37">
        <f>+SUMIF(Diciembre!$F$22:$F$31,Resumen!B42,Diciembre!$G$22:$G$31)</f>
        <v>0</v>
      </c>
      <c r="O42" s="38">
        <f t="shared" si="4"/>
        <v>0</v>
      </c>
      <c r="P42" s="39"/>
    </row>
    <row r="43" spans="2:16" ht="12" thickBot="1" x14ac:dyDescent="0.25">
      <c r="B43" s="31" t="s">
        <v>31</v>
      </c>
      <c r="C43" s="32">
        <f t="shared" ref="C43:N43" si="6">+SUM(C44:C49)</f>
        <v>0</v>
      </c>
      <c r="D43" s="32">
        <f t="shared" si="6"/>
        <v>0</v>
      </c>
      <c r="E43" s="32">
        <f t="shared" si="6"/>
        <v>0</v>
      </c>
      <c r="F43" s="32">
        <f t="shared" si="6"/>
        <v>0</v>
      </c>
      <c r="G43" s="32">
        <f t="shared" si="6"/>
        <v>0</v>
      </c>
      <c r="H43" s="32">
        <f t="shared" si="6"/>
        <v>0</v>
      </c>
      <c r="I43" s="32">
        <f t="shared" si="6"/>
        <v>0</v>
      </c>
      <c r="J43" s="32">
        <f t="shared" si="6"/>
        <v>0</v>
      </c>
      <c r="K43" s="32">
        <f t="shared" si="6"/>
        <v>0</v>
      </c>
      <c r="L43" s="32">
        <f t="shared" si="6"/>
        <v>0</v>
      </c>
      <c r="M43" s="32">
        <f t="shared" si="6"/>
        <v>0</v>
      </c>
      <c r="N43" s="32">
        <f t="shared" si="6"/>
        <v>0</v>
      </c>
      <c r="O43" s="33">
        <f t="shared" si="4"/>
        <v>0</v>
      </c>
      <c r="P43" s="34" t="str">
        <f>IFERROR(O43/$O$87,"")</f>
        <v/>
      </c>
    </row>
    <row r="44" spans="2:16" ht="12" thickBot="1" x14ac:dyDescent="0.25">
      <c r="B44" s="35" t="s">
        <v>32</v>
      </c>
      <c r="C44" s="36">
        <f>+SUMIF(Enero!$F$22:$F$31,Resumen!B44,Enero!$G$22:$G$31)</f>
        <v>0</v>
      </c>
      <c r="D44" s="36">
        <f>+SUMIF(Febrero!$F$22:$F$31,Resumen!B44,Febrero!$G$22:$G$31)</f>
        <v>0</v>
      </c>
      <c r="E44" s="36">
        <f>+SUMIF(Marzo!$F$22:$F$31,Resumen!B44,Marzo!$G$22:$G$31)</f>
        <v>0</v>
      </c>
      <c r="F44" s="36">
        <f>+SUMIF(Abril!$F$22:$F$31,Resumen!B44,Abril!$G$22:$G$31)</f>
        <v>0</v>
      </c>
      <c r="G44" s="36">
        <f>+SUMIF(Mayo!$F$22:$F$31,Resumen!B44,Mayo!$G$22:$G$31)</f>
        <v>0</v>
      </c>
      <c r="H44" s="36">
        <f>+SUMIF(Junio!$F$22:$F$31,Resumen!B44,Junio!$G$22:$G$31)</f>
        <v>0</v>
      </c>
      <c r="I44" s="36">
        <f>+SUMIF(Julio!$F$22:$F$31,Resumen!B44,Julio!$G$22:$G$31)</f>
        <v>0</v>
      </c>
      <c r="J44" s="36">
        <f>+SUMIF(Agosto!$F$22:$F$31,Resumen!B44,Agosto!$G$22:$G$31)</f>
        <v>0</v>
      </c>
      <c r="K44" s="36">
        <f>+SUMIF(Setiembre!$F$22:$F$31,Resumen!B44,Setiembre!$G$22:$G$31)</f>
        <v>0</v>
      </c>
      <c r="L44" s="36">
        <f>+SUMIF(Octubre!$F$22:$F$31,Resumen!B44,Octubre!$G$22:$G$31)</f>
        <v>0</v>
      </c>
      <c r="M44" s="36">
        <f>+SUMIF(Noviembre!$F$22:$F$31,Resumen!B44,Noviembre!$G$22:$G$31)</f>
        <v>0</v>
      </c>
      <c r="N44" s="37">
        <f>+SUMIF(Diciembre!$F$22:$F$31,Resumen!B44,Diciembre!$G$22:$G$31)</f>
        <v>0</v>
      </c>
      <c r="O44" s="38">
        <f t="shared" si="4"/>
        <v>0</v>
      </c>
      <c r="P44" s="39"/>
    </row>
    <row r="45" spans="2:16" ht="12" thickBot="1" x14ac:dyDescent="0.25">
      <c r="B45" s="35" t="s">
        <v>33</v>
      </c>
      <c r="C45" s="36">
        <f>+SUMIF(Enero!$F$22:$F$31,Resumen!B45,Enero!$G$22:$G$31)</f>
        <v>0</v>
      </c>
      <c r="D45" s="36">
        <f>+SUMIF(Febrero!$F$22:$F$31,Resumen!B45,Febrero!$G$22:$G$31)</f>
        <v>0</v>
      </c>
      <c r="E45" s="36">
        <f>+SUMIF(Marzo!$F$22:$F$31,Resumen!B45,Marzo!$G$22:$G$31)</f>
        <v>0</v>
      </c>
      <c r="F45" s="36">
        <f>+SUMIF(Abril!$F$22:$F$31,Resumen!B45,Abril!$G$22:$G$31)</f>
        <v>0</v>
      </c>
      <c r="G45" s="36">
        <f>+SUMIF(Mayo!$F$22:$F$31,Resumen!B45,Mayo!$G$22:$G$31)</f>
        <v>0</v>
      </c>
      <c r="H45" s="36">
        <f>+SUMIF(Junio!$F$22:$F$31,Resumen!B45,Junio!$G$22:$G$31)</f>
        <v>0</v>
      </c>
      <c r="I45" s="36">
        <f>+SUMIF(Julio!$F$22:$F$31,Resumen!B45,Julio!$G$22:$G$31)</f>
        <v>0</v>
      </c>
      <c r="J45" s="36">
        <f>+SUMIF(Agosto!$F$22:$F$31,Resumen!B45,Agosto!$G$22:$G$31)</f>
        <v>0</v>
      </c>
      <c r="K45" s="36">
        <f>+SUMIF(Setiembre!$F$22:$F$31,Resumen!B45,Setiembre!$G$22:$G$31)</f>
        <v>0</v>
      </c>
      <c r="L45" s="36">
        <f>+SUMIF(Octubre!$F$22:$F$31,Resumen!B45,Octubre!$G$22:$G$31)</f>
        <v>0</v>
      </c>
      <c r="M45" s="36">
        <f>+SUMIF(Noviembre!$F$22:$F$31,Resumen!B45,Noviembre!$G$22:$G$31)</f>
        <v>0</v>
      </c>
      <c r="N45" s="37">
        <f>+SUMIF(Diciembre!$F$22:$F$31,Resumen!B45,Diciembre!$G$22:$G$31)</f>
        <v>0</v>
      </c>
      <c r="O45" s="38">
        <f t="shared" si="4"/>
        <v>0</v>
      </c>
      <c r="P45" s="39"/>
    </row>
    <row r="46" spans="2:16" ht="12" thickBot="1" x14ac:dyDescent="0.25">
      <c r="B46" s="35" t="s">
        <v>34</v>
      </c>
      <c r="C46" s="36">
        <f>+SUMIF(Enero!$F$22:$F$31,Resumen!B46,Enero!$G$22:$G$31)</f>
        <v>0</v>
      </c>
      <c r="D46" s="36">
        <f>+SUMIF(Febrero!$F$22:$F$31,Resumen!B46,Febrero!$G$22:$G$31)</f>
        <v>0</v>
      </c>
      <c r="E46" s="36">
        <f>+SUMIF(Marzo!$F$22:$F$31,Resumen!B46,Marzo!$G$22:$G$31)</f>
        <v>0</v>
      </c>
      <c r="F46" s="36">
        <f>+SUMIF(Abril!$F$22:$F$31,Resumen!B46,Abril!$G$22:$G$31)</f>
        <v>0</v>
      </c>
      <c r="G46" s="36">
        <f>+SUMIF(Mayo!$F$22:$F$31,Resumen!B46,Mayo!$G$22:$G$31)</f>
        <v>0</v>
      </c>
      <c r="H46" s="36">
        <f>+SUMIF(Junio!$F$22:$F$31,Resumen!B46,Junio!$G$22:$G$31)</f>
        <v>0</v>
      </c>
      <c r="I46" s="36">
        <f>+SUMIF(Julio!$F$22:$F$31,Resumen!B46,Julio!$G$22:$G$31)</f>
        <v>0</v>
      </c>
      <c r="J46" s="36">
        <f>+SUMIF(Agosto!$F$22:$F$31,Resumen!B46,Agosto!$G$22:$G$31)</f>
        <v>0</v>
      </c>
      <c r="K46" s="36">
        <f>+SUMIF(Setiembre!$F$22:$F$31,Resumen!B46,Setiembre!$G$22:$G$31)</f>
        <v>0</v>
      </c>
      <c r="L46" s="36">
        <f>+SUMIF(Octubre!$F$22:$F$31,Resumen!B46,Octubre!$G$22:$G$31)</f>
        <v>0</v>
      </c>
      <c r="M46" s="36">
        <f>+SUMIF(Noviembre!$F$22:$F$31,Resumen!B46,Noviembre!$G$22:$G$31)</f>
        <v>0</v>
      </c>
      <c r="N46" s="37">
        <f>+SUMIF(Diciembre!$F$22:$F$31,Resumen!B46,Diciembre!$G$22:$G$31)</f>
        <v>0</v>
      </c>
      <c r="O46" s="38">
        <f t="shared" si="4"/>
        <v>0</v>
      </c>
      <c r="P46" s="39"/>
    </row>
    <row r="47" spans="2:16" ht="12" thickBot="1" x14ac:dyDescent="0.25">
      <c r="B47" s="35" t="s">
        <v>35</v>
      </c>
      <c r="C47" s="36">
        <f>+SUMIF(Enero!$F$22:$F$31,Resumen!B47,Enero!$G$22:$G$31)</f>
        <v>0</v>
      </c>
      <c r="D47" s="36">
        <f>+SUMIF(Febrero!$F$22:$F$31,Resumen!B47,Febrero!$G$22:$G$31)</f>
        <v>0</v>
      </c>
      <c r="E47" s="36">
        <f>+SUMIF(Marzo!$F$22:$F$31,Resumen!B47,Marzo!$G$22:$G$31)</f>
        <v>0</v>
      </c>
      <c r="F47" s="36">
        <f>+SUMIF(Abril!$F$22:$F$31,Resumen!B47,Abril!$G$22:$G$31)</f>
        <v>0</v>
      </c>
      <c r="G47" s="36">
        <f>+SUMIF(Mayo!$F$22:$F$31,Resumen!B47,Mayo!$G$22:$G$31)</f>
        <v>0</v>
      </c>
      <c r="H47" s="36">
        <f>+SUMIF(Junio!$F$22:$F$31,Resumen!B47,Junio!$G$22:$G$31)</f>
        <v>0</v>
      </c>
      <c r="I47" s="36">
        <f>+SUMIF(Julio!$F$22:$F$31,Resumen!B47,Julio!$G$22:$G$31)</f>
        <v>0</v>
      </c>
      <c r="J47" s="36">
        <f>+SUMIF(Agosto!$F$22:$F$31,Resumen!B47,Agosto!$G$22:$G$31)</f>
        <v>0</v>
      </c>
      <c r="K47" s="36">
        <f>+SUMIF(Setiembre!$F$22:$F$31,Resumen!B47,Setiembre!$G$22:$G$31)</f>
        <v>0</v>
      </c>
      <c r="L47" s="36">
        <f>+SUMIF(Octubre!$F$22:$F$31,Resumen!B47,Octubre!$G$22:$G$31)</f>
        <v>0</v>
      </c>
      <c r="M47" s="36">
        <f>+SUMIF(Noviembre!$F$22:$F$31,Resumen!B47,Noviembre!$G$22:$G$31)</f>
        <v>0</v>
      </c>
      <c r="N47" s="37">
        <f>+SUMIF(Diciembre!$F$22:$F$31,Resumen!B47,Diciembre!$G$22:$G$31)</f>
        <v>0</v>
      </c>
      <c r="O47" s="38">
        <f t="shared" si="4"/>
        <v>0</v>
      </c>
      <c r="P47" s="39"/>
    </row>
    <row r="48" spans="2:16" ht="12" thickBot="1" x14ac:dyDescent="0.25">
      <c r="B48" s="35" t="s">
        <v>36</v>
      </c>
      <c r="C48" s="36">
        <f>+SUMIF(Enero!$F$22:$F$31,Resumen!B48,Enero!$G$22:$G$31)</f>
        <v>0</v>
      </c>
      <c r="D48" s="36">
        <f>+SUMIF(Febrero!$F$22:$F$31,Resumen!B48,Febrero!$G$22:$G$31)</f>
        <v>0</v>
      </c>
      <c r="E48" s="36">
        <f>+SUMIF(Marzo!$F$22:$F$31,Resumen!B48,Marzo!$G$22:$G$31)</f>
        <v>0</v>
      </c>
      <c r="F48" s="36">
        <f>+SUMIF(Abril!$F$22:$F$31,Resumen!B48,Abril!$G$22:$G$31)</f>
        <v>0</v>
      </c>
      <c r="G48" s="36">
        <f>+SUMIF(Mayo!$F$22:$F$31,Resumen!B48,Mayo!$G$22:$G$31)</f>
        <v>0</v>
      </c>
      <c r="H48" s="36">
        <f>+SUMIF(Junio!$F$22:$F$31,Resumen!B48,Junio!$G$22:$G$31)</f>
        <v>0</v>
      </c>
      <c r="I48" s="36">
        <f>+SUMIF(Julio!$F$22:$F$31,Resumen!B48,Julio!$G$22:$G$31)</f>
        <v>0</v>
      </c>
      <c r="J48" s="36">
        <f>+SUMIF(Agosto!$F$22:$F$31,Resumen!B48,Agosto!$G$22:$G$31)</f>
        <v>0</v>
      </c>
      <c r="K48" s="36">
        <f>+SUMIF(Setiembre!$F$22:$F$31,Resumen!B48,Setiembre!$G$22:$G$31)</f>
        <v>0</v>
      </c>
      <c r="L48" s="36">
        <f>+SUMIF(Octubre!$F$22:$F$31,Resumen!B48,Octubre!$G$22:$G$31)</f>
        <v>0</v>
      </c>
      <c r="M48" s="36">
        <f>+SUMIF(Noviembre!$F$22:$F$31,Resumen!B48,Noviembre!$G$22:$G$31)</f>
        <v>0</v>
      </c>
      <c r="N48" s="37">
        <f>+SUMIF(Diciembre!$F$22:$F$31,Resumen!B48,Diciembre!$G$22:$G$31)</f>
        <v>0</v>
      </c>
      <c r="O48" s="38">
        <f t="shared" si="4"/>
        <v>0</v>
      </c>
      <c r="P48" s="39"/>
    </row>
    <row r="49" spans="2:16" ht="12" thickBot="1" x14ac:dyDescent="0.25">
      <c r="B49" s="35" t="s">
        <v>37</v>
      </c>
      <c r="C49" s="36">
        <f>+SUMIF(Enero!$F$22:$F$31,Resumen!B49,Enero!$G$22:$G$31)</f>
        <v>0</v>
      </c>
      <c r="D49" s="36">
        <f>+SUMIF(Febrero!$F$22:$F$31,Resumen!B49,Febrero!$G$22:$G$31)</f>
        <v>0</v>
      </c>
      <c r="E49" s="36">
        <f>+SUMIF(Marzo!$F$22:$F$31,Resumen!B49,Marzo!$G$22:$G$31)</f>
        <v>0</v>
      </c>
      <c r="F49" s="36">
        <f>+SUMIF(Abril!$F$22:$F$31,Resumen!B49,Abril!$G$22:$G$31)</f>
        <v>0</v>
      </c>
      <c r="G49" s="36">
        <f>+SUMIF(Mayo!$F$22:$F$31,Resumen!B49,Mayo!$G$22:$G$31)</f>
        <v>0</v>
      </c>
      <c r="H49" s="36">
        <f>+SUMIF(Junio!$F$22:$F$31,Resumen!B49,Junio!$G$22:$G$31)</f>
        <v>0</v>
      </c>
      <c r="I49" s="36">
        <f>+SUMIF(Julio!$F$22:$F$31,Resumen!B49,Julio!$G$22:$G$31)</f>
        <v>0</v>
      </c>
      <c r="J49" s="36">
        <f>+SUMIF(Agosto!$F$22:$F$31,Resumen!B49,Agosto!$G$22:$G$31)</f>
        <v>0</v>
      </c>
      <c r="K49" s="36">
        <f>+SUMIF(Setiembre!$F$22:$F$31,Resumen!B49,Setiembre!$G$22:$G$31)</f>
        <v>0</v>
      </c>
      <c r="L49" s="36">
        <f>+SUMIF(Octubre!$F$22:$F$31,Resumen!B49,Octubre!$G$22:$G$31)</f>
        <v>0</v>
      </c>
      <c r="M49" s="36">
        <f>+SUMIF(Noviembre!$F$22:$F$31,Resumen!B49,Noviembre!$G$22:$G$31)</f>
        <v>0</v>
      </c>
      <c r="N49" s="37">
        <f>+SUMIF(Diciembre!$F$22:$F$31,Resumen!B49,Diciembre!$G$22:$G$31)</f>
        <v>0</v>
      </c>
      <c r="O49" s="38">
        <f t="shared" si="4"/>
        <v>0</v>
      </c>
      <c r="P49" s="39"/>
    </row>
    <row r="50" spans="2:16" ht="12" thickBot="1" x14ac:dyDescent="0.25">
      <c r="B50" s="31" t="s">
        <v>38</v>
      </c>
      <c r="C50" s="32">
        <f t="shared" ref="C50:N50" si="7">+SUM(C51:C58)</f>
        <v>0</v>
      </c>
      <c r="D50" s="32">
        <f t="shared" si="7"/>
        <v>0</v>
      </c>
      <c r="E50" s="32">
        <f t="shared" si="7"/>
        <v>0</v>
      </c>
      <c r="F50" s="32">
        <f t="shared" si="7"/>
        <v>0</v>
      </c>
      <c r="G50" s="32">
        <f t="shared" si="7"/>
        <v>0</v>
      </c>
      <c r="H50" s="32">
        <f t="shared" si="7"/>
        <v>0</v>
      </c>
      <c r="I50" s="32">
        <f t="shared" si="7"/>
        <v>0</v>
      </c>
      <c r="J50" s="32">
        <f t="shared" si="7"/>
        <v>0</v>
      </c>
      <c r="K50" s="32">
        <f t="shared" si="7"/>
        <v>0</v>
      </c>
      <c r="L50" s="32">
        <f t="shared" si="7"/>
        <v>0</v>
      </c>
      <c r="M50" s="32">
        <f t="shared" si="7"/>
        <v>0</v>
      </c>
      <c r="N50" s="32">
        <f t="shared" si="7"/>
        <v>0</v>
      </c>
      <c r="O50" s="33">
        <f t="shared" si="4"/>
        <v>0</v>
      </c>
      <c r="P50" s="34" t="str">
        <f>IFERROR(O50/$O$87,"")</f>
        <v/>
      </c>
    </row>
    <row r="51" spans="2:16" ht="12" thickBot="1" x14ac:dyDescent="0.25">
      <c r="B51" s="35" t="s">
        <v>39</v>
      </c>
      <c r="C51" s="36">
        <f>+SUMIF(Enero!$F$22:$F$31,Resumen!B51,Enero!$G$22:$G$31)</f>
        <v>0</v>
      </c>
      <c r="D51" s="36">
        <f>+SUMIF(Febrero!$F$22:$F$31,Resumen!B51,Febrero!$G$22:$G$31)</f>
        <v>0</v>
      </c>
      <c r="E51" s="36">
        <f>+SUMIF(Marzo!$F$22:$F$31,Resumen!B51,Marzo!$G$22:$G$31)</f>
        <v>0</v>
      </c>
      <c r="F51" s="36">
        <f>+SUMIF(Abril!$F$22:$F$31,Resumen!B51,Abril!$G$22:$G$31)</f>
        <v>0</v>
      </c>
      <c r="G51" s="36">
        <f>+SUMIF(Mayo!$F$22:$F$31,Resumen!B51,Mayo!$G$22:$G$31)</f>
        <v>0</v>
      </c>
      <c r="H51" s="36">
        <f>+SUMIF(Junio!$F$22:$F$31,Resumen!B51,Junio!$G$22:$G$31)</f>
        <v>0</v>
      </c>
      <c r="I51" s="36">
        <f>+SUMIF(Julio!$F$22:$F$31,Resumen!B51,Julio!$G$22:$G$31)</f>
        <v>0</v>
      </c>
      <c r="J51" s="36">
        <f>+SUMIF(Agosto!$F$22:$F$31,Resumen!B51,Agosto!$G$22:$G$31)</f>
        <v>0</v>
      </c>
      <c r="K51" s="36">
        <f>+SUMIF(Setiembre!$F$22:$F$31,Resumen!B51,Setiembre!$G$22:$G$31)</f>
        <v>0</v>
      </c>
      <c r="L51" s="36">
        <f>+SUMIF(Octubre!$F$22:$F$31,Resumen!B51,Octubre!$G$22:$G$31)</f>
        <v>0</v>
      </c>
      <c r="M51" s="36">
        <f>+SUMIF(Noviembre!$F$22:$F$31,Resumen!B51,Noviembre!$G$22:$G$31)</f>
        <v>0</v>
      </c>
      <c r="N51" s="37">
        <f>+SUMIF(Diciembre!$F$22:$F$31,Resumen!B51,Diciembre!$G$22:$G$31)</f>
        <v>0</v>
      </c>
      <c r="O51" s="38">
        <f t="shared" si="4"/>
        <v>0</v>
      </c>
      <c r="P51" s="39"/>
    </row>
    <row r="52" spans="2:16" ht="12" thickBot="1" x14ac:dyDescent="0.25">
      <c r="B52" s="35" t="s">
        <v>40</v>
      </c>
      <c r="C52" s="36">
        <f>+SUMIF(Enero!$F$22:$F$31,Resumen!B52,Enero!$G$22:$G$31)</f>
        <v>0</v>
      </c>
      <c r="D52" s="36">
        <f>+SUMIF(Febrero!$F$22:$F$31,Resumen!B52,Febrero!$G$22:$G$31)</f>
        <v>0</v>
      </c>
      <c r="E52" s="36">
        <f>+SUMIF(Marzo!$F$22:$F$31,Resumen!B52,Marzo!$G$22:$G$31)</f>
        <v>0</v>
      </c>
      <c r="F52" s="36">
        <f>+SUMIF(Abril!$F$22:$F$31,Resumen!B52,Abril!$G$22:$G$31)</f>
        <v>0</v>
      </c>
      <c r="G52" s="36">
        <f>+SUMIF(Mayo!$F$22:$F$31,Resumen!B52,Mayo!$G$22:$G$31)</f>
        <v>0</v>
      </c>
      <c r="H52" s="36">
        <f>+SUMIF(Junio!$F$22:$F$31,Resumen!B52,Junio!$G$22:$G$31)</f>
        <v>0</v>
      </c>
      <c r="I52" s="36">
        <f>+SUMIF(Julio!$F$22:$F$31,Resumen!B52,Julio!$G$22:$G$31)</f>
        <v>0</v>
      </c>
      <c r="J52" s="36">
        <f>+SUMIF(Agosto!$F$22:$F$31,Resumen!B52,Agosto!$G$22:$G$31)</f>
        <v>0</v>
      </c>
      <c r="K52" s="36">
        <f>+SUMIF(Setiembre!$F$22:$F$31,Resumen!B52,Setiembre!$G$22:$G$31)</f>
        <v>0</v>
      </c>
      <c r="L52" s="36">
        <f>+SUMIF(Octubre!$F$22:$F$31,Resumen!B52,Octubre!$G$22:$G$31)</f>
        <v>0</v>
      </c>
      <c r="M52" s="36">
        <f>+SUMIF(Noviembre!$F$22:$F$31,Resumen!B52,Noviembre!$G$22:$G$31)</f>
        <v>0</v>
      </c>
      <c r="N52" s="37">
        <f>+SUMIF(Diciembre!$F$22:$F$31,Resumen!B52,Diciembre!$G$22:$G$31)</f>
        <v>0</v>
      </c>
      <c r="O52" s="38">
        <f t="shared" si="4"/>
        <v>0</v>
      </c>
      <c r="P52" s="39"/>
    </row>
    <row r="53" spans="2:16" ht="12" thickBot="1" x14ac:dyDescent="0.25">
      <c r="B53" s="35" t="s">
        <v>41</v>
      </c>
      <c r="C53" s="36">
        <f>+SUMIF(Enero!$F$22:$F$31,Resumen!B53,Enero!$G$22:$G$31)</f>
        <v>0</v>
      </c>
      <c r="D53" s="36">
        <f>+SUMIF(Febrero!$F$22:$F$31,Resumen!B53,Febrero!$G$22:$G$31)</f>
        <v>0</v>
      </c>
      <c r="E53" s="36">
        <f>+SUMIF(Marzo!$F$22:$F$31,Resumen!B53,Marzo!$G$22:$G$31)</f>
        <v>0</v>
      </c>
      <c r="F53" s="36">
        <f>+SUMIF(Abril!$F$22:$F$31,Resumen!B53,Abril!$G$22:$G$31)</f>
        <v>0</v>
      </c>
      <c r="G53" s="36">
        <f>+SUMIF(Mayo!$F$22:$F$31,Resumen!B53,Mayo!$G$22:$G$31)</f>
        <v>0</v>
      </c>
      <c r="H53" s="36">
        <f>+SUMIF(Junio!$F$22:$F$31,Resumen!B53,Junio!$G$22:$G$31)</f>
        <v>0</v>
      </c>
      <c r="I53" s="36">
        <f>+SUMIF(Julio!$F$22:$F$31,Resumen!B53,Julio!$G$22:$G$31)</f>
        <v>0</v>
      </c>
      <c r="J53" s="36">
        <f>+SUMIF(Agosto!$F$22:$F$31,Resumen!B53,Agosto!$G$22:$G$31)</f>
        <v>0</v>
      </c>
      <c r="K53" s="36">
        <f>+SUMIF(Setiembre!$F$22:$F$31,Resumen!B53,Setiembre!$G$22:$G$31)</f>
        <v>0</v>
      </c>
      <c r="L53" s="36">
        <f>+SUMIF(Octubre!$F$22:$F$31,Resumen!B53,Octubre!$G$22:$G$31)</f>
        <v>0</v>
      </c>
      <c r="M53" s="36">
        <f>+SUMIF(Noviembre!$F$22:$F$31,Resumen!B53,Noviembre!$G$22:$G$31)</f>
        <v>0</v>
      </c>
      <c r="N53" s="37">
        <f>+SUMIF(Diciembre!$F$22:$F$31,Resumen!B53,Diciembre!$G$22:$G$31)</f>
        <v>0</v>
      </c>
      <c r="O53" s="38">
        <f t="shared" si="4"/>
        <v>0</v>
      </c>
      <c r="P53" s="39"/>
    </row>
    <row r="54" spans="2:16" ht="12" thickBot="1" x14ac:dyDescent="0.25">
      <c r="B54" s="35" t="s">
        <v>42</v>
      </c>
      <c r="C54" s="36">
        <f>+SUMIF(Enero!$F$22:$F$31,Resumen!B54,Enero!$G$22:$G$31)</f>
        <v>0</v>
      </c>
      <c r="D54" s="36">
        <f>+SUMIF(Febrero!$F$22:$F$31,Resumen!B54,Febrero!$G$22:$G$31)</f>
        <v>0</v>
      </c>
      <c r="E54" s="36">
        <f>+SUMIF(Marzo!$F$22:$F$31,Resumen!B54,Marzo!$G$22:$G$31)</f>
        <v>0</v>
      </c>
      <c r="F54" s="36">
        <f>+SUMIF(Abril!$F$22:$F$31,Resumen!B54,Abril!$G$22:$G$31)</f>
        <v>0</v>
      </c>
      <c r="G54" s="36">
        <f>+SUMIF(Mayo!$F$22:$F$31,Resumen!B54,Mayo!$G$22:$G$31)</f>
        <v>0</v>
      </c>
      <c r="H54" s="36">
        <f>+SUMIF(Junio!$F$22:$F$31,Resumen!B54,Junio!$G$22:$G$31)</f>
        <v>0</v>
      </c>
      <c r="I54" s="36">
        <f>+SUMIF(Julio!$F$22:$F$31,Resumen!B54,Julio!$G$22:$G$31)</f>
        <v>0</v>
      </c>
      <c r="J54" s="36">
        <f>+SUMIF(Agosto!$F$22:$F$31,Resumen!B54,Agosto!$G$22:$G$31)</f>
        <v>0</v>
      </c>
      <c r="K54" s="36">
        <f>+SUMIF(Setiembre!$F$22:$F$31,Resumen!B54,Setiembre!$G$22:$G$31)</f>
        <v>0</v>
      </c>
      <c r="L54" s="36">
        <f>+SUMIF(Octubre!$F$22:$F$31,Resumen!B54,Octubre!$G$22:$G$31)</f>
        <v>0</v>
      </c>
      <c r="M54" s="36">
        <f>+SUMIF(Noviembre!$F$22:$F$31,Resumen!B54,Noviembre!$G$22:$G$31)</f>
        <v>0</v>
      </c>
      <c r="N54" s="37">
        <f>+SUMIF(Diciembre!$F$22:$F$31,Resumen!B54,Diciembre!$G$22:$G$31)</f>
        <v>0</v>
      </c>
      <c r="O54" s="38">
        <f t="shared" si="4"/>
        <v>0</v>
      </c>
      <c r="P54" s="39"/>
    </row>
    <row r="55" spans="2:16" ht="12" thickBot="1" x14ac:dyDescent="0.25">
      <c r="B55" s="35" t="s">
        <v>43</v>
      </c>
      <c r="C55" s="36">
        <f>+SUMIF(Enero!$F$22:$F$31,Resumen!B55,Enero!$G$22:$G$31)</f>
        <v>0</v>
      </c>
      <c r="D55" s="36">
        <f>+SUMIF(Febrero!$F$22:$F$31,Resumen!B55,Febrero!$G$22:$G$31)</f>
        <v>0</v>
      </c>
      <c r="E55" s="36">
        <f>+SUMIF(Marzo!$F$22:$F$31,Resumen!B55,Marzo!$G$22:$G$31)</f>
        <v>0</v>
      </c>
      <c r="F55" s="36">
        <f>+SUMIF(Abril!$F$22:$F$31,Resumen!B55,Abril!$G$22:$G$31)</f>
        <v>0</v>
      </c>
      <c r="G55" s="36">
        <f>+SUMIF(Mayo!$F$22:$F$31,Resumen!B55,Mayo!$G$22:$G$31)</f>
        <v>0</v>
      </c>
      <c r="H55" s="36">
        <f>+SUMIF(Junio!$F$22:$F$31,Resumen!B55,Junio!$G$22:$G$31)</f>
        <v>0</v>
      </c>
      <c r="I55" s="36">
        <f>+SUMIF(Julio!$F$22:$F$31,Resumen!B55,Julio!$G$22:$G$31)</f>
        <v>0</v>
      </c>
      <c r="J55" s="36">
        <f>+SUMIF(Agosto!$F$22:$F$31,Resumen!B55,Agosto!$G$22:$G$31)</f>
        <v>0</v>
      </c>
      <c r="K55" s="36">
        <f>+SUMIF(Setiembre!$F$22:$F$31,Resumen!B55,Setiembre!$G$22:$G$31)</f>
        <v>0</v>
      </c>
      <c r="L55" s="36">
        <f>+SUMIF(Octubre!$F$22:$F$31,Resumen!B55,Octubre!$G$22:$G$31)</f>
        <v>0</v>
      </c>
      <c r="M55" s="36">
        <f>+SUMIF(Noviembre!$F$22:$F$31,Resumen!B55,Noviembre!$G$22:$G$31)</f>
        <v>0</v>
      </c>
      <c r="N55" s="37">
        <f>+SUMIF(Diciembre!$F$22:$F$31,Resumen!B55,Diciembre!$G$22:$G$31)</f>
        <v>0</v>
      </c>
      <c r="O55" s="38">
        <f t="shared" si="4"/>
        <v>0</v>
      </c>
      <c r="P55" s="39"/>
    </row>
    <row r="56" spans="2:16" ht="12" thickBot="1" x14ac:dyDescent="0.25">
      <c r="B56" s="35" t="s">
        <v>44</v>
      </c>
      <c r="C56" s="36">
        <f>+SUMIF(Enero!$F$22:$F$31,Resumen!B56,Enero!$G$22:$G$31)</f>
        <v>0</v>
      </c>
      <c r="D56" s="36">
        <f>+SUMIF(Febrero!$F$22:$F$31,Resumen!B56,Febrero!$G$22:$G$31)</f>
        <v>0</v>
      </c>
      <c r="E56" s="36">
        <f>+SUMIF(Marzo!$F$22:$F$31,Resumen!B56,Marzo!$G$22:$G$31)</f>
        <v>0</v>
      </c>
      <c r="F56" s="36">
        <f>+SUMIF(Abril!$F$22:$F$31,Resumen!B56,Abril!$G$22:$G$31)</f>
        <v>0</v>
      </c>
      <c r="G56" s="36">
        <f>+SUMIF(Mayo!$F$22:$F$31,Resumen!B56,Mayo!$G$22:$G$31)</f>
        <v>0</v>
      </c>
      <c r="H56" s="36">
        <f>+SUMIF(Junio!$F$22:$F$31,Resumen!B56,Junio!$G$22:$G$31)</f>
        <v>0</v>
      </c>
      <c r="I56" s="36">
        <f>+SUMIF(Julio!$F$22:$F$31,Resumen!B56,Julio!$G$22:$G$31)</f>
        <v>0</v>
      </c>
      <c r="J56" s="36">
        <f>+SUMIF(Agosto!$F$22:$F$31,Resumen!B56,Agosto!$G$22:$G$31)</f>
        <v>0</v>
      </c>
      <c r="K56" s="36">
        <f>+SUMIF(Setiembre!$F$22:$F$31,Resumen!B56,Setiembre!$G$22:$G$31)</f>
        <v>0</v>
      </c>
      <c r="L56" s="36">
        <f>+SUMIF(Octubre!$F$22:$F$31,Resumen!B56,Octubre!$G$22:$G$31)</f>
        <v>0</v>
      </c>
      <c r="M56" s="36">
        <f>+SUMIF(Noviembre!$F$22:$F$31,Resumen!B56,Noviembre!$G$22:$G$31)</f>
        <v>0</v>
      </c>
      <c r="N56" s="37">
        <f>+SUMIF(Diciembre!$F$22:$F$31,Resumen!B56,Diciembre!$G$22:$G$31)</f>
        <v>0</v>
      </c>
      <c r="O56" s="38">
        <f t="shared" si="4"/>
        <v>0</v>
      </c>
      <c r="P56" s="39"/>
    </row>
    <row r="57" spans="2:16" ht="12" thickBot="1" x14ac:dyDescent="0.25">
      <c r="B57" s="35" t="s">
        <v>45</v>
      </c>
      <c r="C57" s="36">
        <f>+SUMIF(Enero!$F$22:$F$31,Resumen!B57,Enero!$G$22:$G$31)</f>
        <v>0</v>
      </c>
      <c r="D57" s="36">
        <f>+SUMIF(Febrero!$F$22:$F$31,Resumen!B57,Febrero!$G$22:$G$31)</f>
        <v>0</v>
      </c>
      <c r="E57" s="36">
        <f>+SUMIF(Marzo!$F$22:$F$31,Resumen!B57,Marzo!$G$22:$G$31)</f>
        <v>0</v>
      </c>
      <c r="F57" s="36">
        <f>+SUMIF(Abril!$F$22:$F$31,Resumen!B57,Abril!$G$22:$G$31)</f>
        <v>0</v>
      </c>
      <c r="G57" s="36">
        <f>+SUMIF(Mayo!$F$22:$F$31,Resumen!B57,Mayo!$G$22:$G$31)</f>
        <v>0</v>
      </c>
      <c r="H57" s="36">
        <f>+SUMIF(Junio!$F$22:$F$31,Resumen!B57,Junio!$G$22:$G$31)</f>
        <v>0</v>
      </c>
      <c r="I57" s="36">
        <f>+SUMIF(Julio!$F$22:$F$31,Resumen!B57,Julio!$G$22:$G$31)</f>
        <v>0</v>
      </c>
      <c r="J57" s="36">
        <f>+SUMIF(Agosto!$F$22:$F$31,Resumen!B57,Agosto!$G$22:$G$31)</f>
        <v>0</v>
      </c>
      <c r="K57" s="36">
        <f>+SUMIF(Setiembre!$F$22:$F$31,Resumen!B57,Setiembre!$G$22:$G$31)</f>
        <v>0</v>
      </c>
      <c r="L57" s="36">
        <f>+SUMIF(Octubre!$F$22:$F$31,Resumen!B57,Octubre!$G$22:$G$31)</f>
        <v>0</v>
      </c>
      <c r="M57" s="36">
        <f>+SUMIF(Noviembre!$F$22:$F$31,Resumen!B57,Noviembre!$G$22:$G$31)</f>
        <v>0</v>
      </c>
      <c r="N57" s="37">
        <f>+SUMIF(Diciembre!$F$22:$F$31,Resumen!B57,Diciembre!$G$22:$G$31)</f>
        <v>0</v>
      </c>
      <c r="O57" s="38">
        <f t="shared" si="4"/>
        <v>0</v>
      </c>
      <c r="P57" s="39"/>
    </row>
    <row r="58" spans="2:16" ht="12" thickBot="1" x14ac:dyDescent="0.25">
      <c r="B58" s="35" t="s">
        <v>46</v>
      </c>
      <c r="C58" s="36">
        <f>+SUMIF(Enero!$F$22:$F$31,Resumen!B58,Enero!$G$22:$G$31)</f>
        <v>0</v>
      </c>
      <c r="D58" s="36">
        <f>+SUMIF(Febrero!$F$22:$F$31,Resumen!B58,Febrero!$G$22:$G$31)</f>
        <v>0</v>
      </c>
      <c r="E58" s="36">
        <f>+SUMIF(Marzo!$F$22:$F$31,Resumen!B58,Marzo!$G$22:$G$31)</f>
        <v>0</v>
      </c>
      <c r="F58" s="36">
        <f>+SUMIF(Abril!$F$22:$F$31,Resumen!B58,Abril!$G$22:$G$31)</f>
        <v>0</v>
      </c>
      <c r="G58" s="36">
        <f>+SUMIF(Mayo!$F$22:$F$31,Resumen!B58,Mayo!$G$22:$G$31)</f>
        <v>0</v>
      </c>
      <c r="H58" s="36">
        <f>+SUMIF(Junio!$F$22:$F$31,Resumen!B58,Junio!$G$22:$G$31)</f>
        <v>0</v>
      </c>
      <c r="I58" s="36">
        <f>+SUMIF(Julio!$F$22:$F$31,Resumen!B58,Julio!$G$22:$G$31)</f>
        <v>0</v>
      </c>
      <c r="J58" s="36">
        <f>+SUMIF(Agosto!$F$22:$F$31,Resumen!B58,Agosto!$G$22:$G$31)</f>
        <v>0</v>
      </c>
      <c r="K58" s="36">
        <f>+SUMIF(Setiembre!$F$22:$F$31,Resumen!B58,Setiembre!$G$22:$G$31)</f>
        <v>0</v>
      </c>
      <c r="L58" s="36">
        <f>+SUMIF(Octubre!$F$22:$F$31,Resumen!B58,Octubre!$G$22:$G$31)</f>
        <v>0</v>
      </c>
      <c r="M58" s="36">
        <f>+SUMIF(Noviembre!$F$22:$F$31,Resumen!B58,Noviembre!$G$22:$G$31)</f>
        <v>0</v>
      </c>
      <c r="N58" s="37">
        <f>+SUMIF(Diciembre!$F$22:$F$31,Resumen!B58,Diciembre!$G$22:$G$31)</f>
        <v>0</v>
      </c>
      <c r="O58" s="38">
        <f t="shared" si="4"/>
        <v>0</v>
      </c>
      <c r="P58" s="39"/>
    </row>
    <row r="59" spans="2:16" ht="12" thickBot="1" x14ac:dyDescent="0.25">
      <c r="B59" s="31" t="s">
        <v>47</v>
      </c>
      <c r="C59" s="32">
        <f t="shared" ref="C59:N59" si="8">+SUM(C60:C66)</f>
        <v>0</v>
      </c>
      <c r="D59" s="32">
        <f t="shared" si="8"/>
        <v>0</v>
      </c>
      <c r="E59" s="32">
        <f t="shared" si="8"/>
        <v>0</v>
      </c>
      <c r="F59" s="32">
        <f t="shared" si="8"/>
        <v>0</v>
      </c>
      <c r="G59" s="32">
        <f t="shared" si="8"/>
        <v>0</v>
      </c>
      <c r="H59" s="32">
        <f t="shared" si="8"/>
        <v>0</v>
      </c>
      <c r="I59" s="32">
        <f t="shared" si="8"/>
        <v>0</v>
      </c>
      <c r="J59" s="32">
        <f t="shared" si="8"/>
        <v>0</v>
      </c>
      <c r="K59" s="32">
        <f t="shared" si="8"/>
        <v>0</v>
      </c>
      <c r="L59" s="32">
        <f t="shared" si="8"/>
        <v>0</v>
      </c>
      <c r="M59" s="32">
        <f t="shared" si="8"/>
        <v>0</v>
      </c>
      <c r="N59" s="32">
        <f t="shared" si="8"/>
        <v>0</v>
      </c>
      <c r="O59" s="40">
        <f t="shared" si="4"/>
        <v>0</v>
      </c>
      <c r="P59" s="34" t="str">
        <f>IFERROR(O59/$O$87,"")</f>
        <v/>
      </c>
    </row>
    <row r="60" spans="2:16" ht="12" thickBot="1" x14ac:dyDescent="0.25">
      <c r="B60" s="35" t="s">
        <v>48</v>
      </c>
      <c r="C60" s="36">
        <f>+SUMIF(Enero!$F$22:$F$31,Resumen!B60,Enero!$G$22:$G$31)</f>
        <v>0</v>
      </c>
      <c r="D60" s="36">
        <f>+SUMIF(Febrero!$F$22:$F$31,Resumen!B60,Febrero!$G$22:$G$31)</f>
        <v>0</v>
      </c>
      <c r="E60" s="36">
        <f>+SUMIF(Marzo!$F$22:$F$31,Resumen!B60,Marzo!$G$22:$G$31)</f>
        <v>0</v>
      </c>
      <c r="F60" s="36">
        <f>+SUMIF(Abril!$F$22:$F$31,Resumen!B60,Abril!$G$22:$G$31)</f>
        <v>0</v>
      </c>
      <c r="G60" s="36">
        <f>+SUMIF(Mayo!$F$22:$F$31,Resumen!B60,Mayo!$G$22:$G$31)</f>
        <v>0</v>
      </c>
      <c r="H60" s="36">
        <f>+SUMIF(Junio!$F$22:$F$31,Resumen!B60,Junio!$G$22:$G$31)</f>
        <v>0</v>
      </c>
      <c r="I60" s="36">
        <f>+SUMIF(Julio!$F$22:$F$31,Resumen!B60,Julio!$G$22:$G$31)</f>
        <v>0</v>
      </c>
      <c r="J60" s="36">
        <f>+SUMIF(Agosto!$F$22:$F$31,Resumen!B60,Agosto!$G$22:$G$31)</f>
        <v>0</v>
      </c>
      <c r="K60" s="36">
        <f>+SUMIF(Setiembre!$F$22:$F$31,Resumen!B60,Setiembre!$G$22:$G$31)</f>
        <v>0</v>
      </c>
      <c r="L60" s="36">
        <f>+SUMIF(Octubre!$F$22:$F$31,Resumen!B60,Octubre!$G$22:$G$31)</f>
        <v>0</v>
      </c>
      <c r="M60" s="36">
        <f>+SUMIF(Noviembre!$F$22:$F$31,Resumen!B60,Noviembre!$G$22:$G$31)</f>
        <v>0</v>
      </c>
      <c r="N60" s="37">
        <f>+SUMIF(Diciembre!$F$22:$F$31,Resumen!B60,Diciembre!$G$22:$G$31)</f>
        <v>0</v>
      </c>
      <c r="O60" s="38">
        <f t="shared" si="4"/>
        <v>0</v>
      </c>
      <c r="P60" s="39"/>
    </row>
    <row r="61" spans="2:16" ht="12" thickBot="1" x14ac:dyDescent="0.25">
      <c r="B61" s="35" t="s">
        <v>49</v>
      </c>
      <c r="C61" s="36">
        <f>+SUMIF(Enero!$F$22:$F$31,Resumen!B61,Enero!$G$22:$G$31)</f>
        <v>0</v>
      </c>
      <c r="D61" s="36">
        <f>+SUMIF(Febrero!$F$22:$F$31,Resumen!B61,Febrero!$G$22:$G$31)</f>
        <v>0</v>
      </c>
      <c r="E61" s="36">
        <f>+SUMIF(Marzo!$F$22:$F$31,Resumen!B61,Marzo!$G$22:$G$31)</f>
        <v>0</v>
      </c>
      <c r="F61" s="36">
        <f>+SUMIF(Abril!$F$22:$F$31,Resumen!B61,Abril!$G$22:$G$31)</f>
        <v>0</v>
      </c>
      <c r="G61" s="36">
        <f>+SUMIF(Mayo!$F$22:$F$31,Resumen!B61,Mayo!$G$22:$G$31)</f>
        <v>0</v>
      </c>
      <c r="H61" s="36">
        <f>+SUMIF(Junio!$F$22:$F$31,Resumen!B61,Junio!$G$22:$G$31)</f>
        <v>0</v>
      </c>
      <c r="I61" s="36">
        <f>+SUMIF(Julio!$F$22:$F$31,Resumen!B61,Julio!$G$22:$G$31)</f>
        <v>0</v>
      </c>
      <c r="J61" s="36">
        <f>+SUMIF(Agosto!$F$22:$F$31,Resumen!B61,Agosto!$G$22:$G$31)</f>
        <v>0</v>
      </c>
      <c r="K61" s="36">
        <f>+SUMIF(Setiembre!$F$22:$F$31,Resumen!B61,Setiembre!$G$22:$G$31)</f>
        <v>0</v>
      </c>
      <c r="L61" s="36">
        <f>+SUMIF(Octubre!$F$22:$F$31,Resumen!B61,Octubre!$G$22:$G$31)</f>
        <v>0</v>
      </c>
      <c r="M61" s="36">
        <f>+SUMIF(Noviembre!$F$22:$F$31,Resumen!B61,Noviembre!$G$22:$G$31)</f>
        <v>0</v>
      </c>
      <c r="N61" s="37">
        <f>+SUMIF(Diciembre!$F$22:$F$31,Resumen!B61,Diciembre!$G$22:$G$31)</f>
        <v>0</v>
      </c>
      <c r="O61" s="38">
        <f t="shared" si="4"/>
        <v>0</v>
      </c>
      <c r="P61" s="39"/>
    </row>
    <row r="62" spans="2:16" ht="12" thickBot="1" x14ac:dyDescent="0.25">
      <c r="B62" s="35" t="s">
        <v>50</v>
      </c>
      <c r="C62" s="36">
        <f>+SUMIF(Enero!$F$22:$F$31,Resumen!B62,Enero!$G$22:$G$31)</f>
        <v>0</v>
      </c>
      <c r="D62" s="36">
        <f>+SUMIF(Febrero!$F$22:$F$31,Resumen!B62,Febrero!$G$22:$G$31)</f>
        <v>0</v>
      </c>
      <c r="E62" s="36">
        <f>+SUMIF(Marzo!$F$22:$F$31,Resumen!B62,Marzo!$G$22:$G$31)</f>
        <v>0</v>
      </c>
      <c r="F62" s="36">
        <f>+SUMIF(Abril!$F$22:$F$31,Resumen!B62,Abril!$G$22:$G$31)</f>
        <v>0</v>
      </c>
      <c r="G62" s="36">
        <f>+SUMIF(Mayo!$F$22:$F$31,Resumen!B62,Mayo!$G$22:$G$31)</f>
        <v>0</v>
      </c>
      <c r="H62" s="36">
        <f>+SUMIF(Junio!$F$22:$F$31,Resumen!B62,Junio!$G$22:$G$31)</f>
        <v>0</v>
      </c>
      <c r="I62" s="36">
        <f>+SUMIF(Julio!$F$22:$F$31,Resumen!B62,Julio!$G$22:$G$31)</f>
        <v>0</v>
      </c>
      <c r="J62" s="36">
        <f>+SUMIF(Agosto!$F$22:$F$31,Resumen!B62,Agosto!$G$22:$G$31)</f>
        <v>0</v>
      </c>
      <c r="K62" s="36">
        <f>+SUMIF(Setiembre!$F$22:$F$31,Resumen!B62,Setiembre!$G$22:$G$31)</f>
        <v>0</v>
      </c>
      <c r="L62" s="36">
        <f>+SUMIF(Octubre!$F$22:$F$31,Resumen!B62,Octubre!$G$22:$G$31)</f>
        <v>0</v>
      </c>
      <c r="M62" s="36">
        <f>+SUMIF(Noviembre!$F$22:$F$31,Resumen!B62,Noviembre!$G$22:$G$31)</f>
        <v>0</v>
      </c>
      <c r="N62" s="37">
        <f>+SUMIF(Diciembre!$F$22:$F$31,Resumen!B62,Diciembre!$G$22:$G$31)</f>
        <v>0</v>
      </c>
      <c r="O62" s="38">
        <f t="shared" si="4"/>
        <v>0</v>
      </c>
      <c r="P62" s="39"/>
    </row>
    <row r="63" spans="2:16" ht="12" thickBot="1" x14ac:dyDescent="0.25">
      <c r="B63" s="35" t="s">
        <v>51</v>
      </c>
      <c r="C63" s="36">
        <f>+SUMIF(Enero!$F$22:$F$31,Resumen!B63,Enero!$G$22:$G$31)</f>
        <v>0</v>
      </c>
      <c r="D63" s="36">
        <f>+SUMIF(Febrero!$F$22:$F$31,Resumen!B63,Febrero!$G$22:$G$31)</f>
        <v>0</v>
      </c>
      <c r="E63" s="36">
        <f>+SUMIF(Marzo!$F$22:$F$31,Resumen!B63,Marzo!$G$22:$G$31)</f>
        <v>0</v>
      </c>
      <c r="F63" s="36">
        <f>+SUMIF(Abril!$F$22:$F$31,Resumen!B63,Abril!$G$22:$G$31)</f>
        <v>0</v>
      </c>
      <c r="G63" s="36">
        <f>+SUMIF(Mayo!$F$22:$F$31,Resumen!B63,Mayo!$G$22:$G$31)</f>
        <v>0</v>
      </c>
      <c r="H63" s="36">
        <f>+SUMIF(Junio!$F$22:$F$31,Resumen!B63,Junio!$G$22:$G$31)</f>
        <v>0</v>
      </c>
      <c r="I63" s="36">
        <f>+SUMIF(Julio!$F$22:$F$31,Resumen!B63,Julio!$G$22:$G$31)</f>
        <v>0</v>
      </c>
      <c r="J63" s="36">
        <f>+SUMIF(Agosto!$F$22:$F$31,Resumen!B63,Agosto!$G$22:$G$31)</f>
        <v>0</v>
      </c>
      <c r="K63" s="36">
        <f>+SUMIF(Setiembre!$F$22:$F$31,Resumen!B63,Setiembre!$G$22:$G$31)</f>
        <v>0</v>
      </c>
      <c r="L63" s="36">
        <f>+SUMIF(Octubre!$F$22:$F$31,Resumen!B63,Octubre!$G$22:$G$31)</f>
        <v>0</v>
      </c>
      <c r="M63" s="36">
        <f>+SUMIF(Noviembre!$F$22:$F$31,Resumen!B63,Noviembre!$G$22:$G$31)</f>
        <v>0</v>
      </c>
      <c r="N63" s="37">
        <f>+SUMIF(Diciembre!$F$22:$F$31,Resumen!B63,Diciembre!$G$22:$G$31)</f>
        <v>0</v>
      </c>
      <c r="O63" s="38">
        <f t="shared" si="4"/>
        <v>0</v>
      </c>
      <c r="P63" s="39"/>
    </row>
    <row r="64" spans="2:16" ht="12" thickBot="1" x14ac:dyDescent="0.25">
      <c r="B64" s="35" t="s">
        <v>52</v>
      </c>
      <c r="C64" s="36">
        <f>+SUMIF(Enero!$F$22:$F$31,Resumen!B64,Enero!$G$22:$G$31)</f>
        <v>0</v>
      </c>
      <c r="D64" s="36">
        <f>+SUMIF(Febrero!$F$22:$F$31,Resumen!B64,Febrero!$G$22:$G$31)</f>
        <v>0</v>
      </c>
      <c r="E64" s="36">
        <f>+SUMIF(Marzo!$F$22:$F$31,Resumen!B64,Marzo!$G$22:$G$31)</f>
        <v>0</v>
      </c>
      <c r="F64" s="36">
        <f>+SUMIF(Abril!$F$22:$F$31,Resumen!B64,Abril!$G$22:$G$31)</f>
        <v>0</v>
      </c>
      <c r="G64" s="36">
        <f>+SUMIF(Mayo!$F$22:$F$31,Resumen!B64,Mayo!$G$22:$G$31)</f>
        <v>0</v>
      </c>
      <c r="H64" s="36">
        <f>+SUMIF(Junio!$F$22:$F$31,Resumen!B64,Junio!$G$22:$G$31)</f>
        <v>0</v>
      </c>
      <c r="I64" s="36">
        <f>+SUMIF(Julio!$F$22:$F$31,Resumen!B64,Julio!$G$22:$G$31)</f>
        <v>0</v>
      </c>
      <c r="J64" s="36">
        <f>+SUMIF(Agosto!$F$22:$F$31,Resumen!B64,Agosto!$G$22:$G$31)</f>
        <v>0</v>
      </c>
      <c r="K64" s="36">
        <f>+SUMIF(Setiembre!$F$22:$F$31,Resumen!B64,Setiembre!$G$22:$G$31)</f>
        <v>0</v>
      </c>
      <c r="L64" s="36">
        <f>+SUMIF(Octubre!$F$22:$F$31,Resumen!B64,Octubre!$G$22:$G$31)</f>
        <v>0</v>
      </c>
      <c r="M64" s="36">
        <f>+SUMIF(Noviembre!$F$22:$F$31,Resumen!B64,Noviembre!$G$22:$G$31)</f>
        <v>0</v>
      </c>
      <c r="N64" s="37">
        <f>+SUMIF(Diciembre!$F$22:$F$31,Resumen!B64,Diciembre!$G$22:$G$31)</f>
        <v>0</v>
      </c>
      <c r="O64" s="38">
        <f t="shared" si="4"/>
        <v>0</v>
      </c>
      <c r="P64" s="39"/>
    </row>
    <row r="65" spans="2:16" ht="12" thickBot="1" x14ac:dyDescent="0.25">
      <c r="B65" s="35" t="s">
        <v>53</v>
      </c>
      <c r="C65" s="36">
        <f>+SUMIF(Enero!$F$22:$F$31,Resumen!B65,Enero!$G$22:$G$31)</f>
        <v>0</v>
      </c>
      <c r="D65" s="36">
        <f>+SUMIF(Febrero!$F$22:$F$31,Resumen!B65,Febrero!$G$22:$G$31)</f>
        <v>0</v>
      </c>
      <c r="E65" s="36">
        <f>+SUMIF(Marzo!$F$22:$F$31,Resumen!B65,Marzo!$G$22:$G$31)</f>
        <v>0</v>
      </c>
      <c r="F65" s="36">
        <f>+SUMIF(Abril!$F$22:$F$31,Resumen!B65,Abril!$G$22:$G$31)</f>
        <v>0</v>
      </c>
      <c r="G65" s="36">
        <f>+SUMIF(Mayo!$F$22:$F$31,Resumen!B65,Mayo!$G$22:$G$31)</f>
        <v>0</v>
      </c>
      <c r="H65" s="36">
        <f>+SUMIF(Junio!$F$22:$F$31,Resumen!B65,Junio!$G$22:$G$31)</f>
        <v>0</v>
      </c>
      <c r="I65" s="36">
        <f>+SUMIF(Julio!$F$22:$F$31,Resumen!B65,Julio!$G$22:$G$31)</f>
        <v>0</v>
      </c>
      <c r="J65" s="36">
        <f>+SUMIF(Agosto!$F$22:$F$31,Resumen!B65,Agosto!$G$22:$G$31)</f>
        <v>0</v>
      </c>
      <c r="K65" s="36">
        <f>+SUMIF(Setiembre!$F$22:$F$31,Resumen!B65,Setiembre!$G$22:$G$31)</f>
        <v>0</v>
      </c>
      <c r="L65" s="36">
        <f>+SUMIF(Octubre!$F$22:$F$31,Resumen!B65,Octubre!$G$22:$G$31)</f>
        <v>0</v>
      </c>
      <c r="M65" s="36">
        <f>+SUMIF(Noviembre!$F$22:$F$31,Resumen!B65,Noviembre!$G$22:$G$31)</f>
        <v>0</v>
      </c>
      <c r="N65" s="37">
        <f>+SUMIF(Diciembre!$F$22:$F$31,Resumen!B65,Diciembre!$G$22:$G$31)</f>
        <v>0</v>
      </c>
      <c r="O65" s="38">
        <f t="shared" si="4"/>
        <v>0</v>
      </c>
      <c r="P65" s="39"/>
    </row>
    <row r="66" spans="2:16" ht="12" thickBot="1" x14ac:dyDescent="0.25">
      <c r="B66" s="35" t="s">
        <v>54</v>
      </c>
      <c r="C66" s="36">
        <f>+SUMIF(Enero!$F$22:$F$31,Resumen!B66,Enero!$G$22:$G$31)</f>
        <v>0</v>
      </c>
      <c r="D66" s="36">
        <f>+SUMIF(Febrero!$F$22:$F$31,Resumen!B66,Febrero!$G$22:$G$31)</f>
        <v>0</v>
      </c>
      <c r="E66" s="36">
        <f>+SUMIF(Marzo!$F$22:$F$31,Resumen!B66,Marzo!$G$22:$G$31)</f>
        <v>0</v>
      </c>
      <c r="F66" s="36">
        <f>+SUMIF(Abril!$F$22:$F$31,Resumen!B66,Abril!$G$22:$G$31)</f>
        <v>0</v>
      </c>
      <c r="G66" s="36">
        <f>+SUMIF(Mayo!$F$22:$F$31,Resumen!B66,Mayo!$G$22:$G$31)</f>
        <v>0</v>
      </c>
      <c r="H66" s="36">
        <f>+SUMIF(Junio!$F$22:$F$31,Resumen!B66,Junio!$G$22:$G$31)</f>
        <v>0</v>
      </c>
      <c r="I66" s="36">
        <f>+SUMIF(Julio!$F$22:$F$31,Resumen!B66,Julio!$G$22:$G$31)</f>
        <v>0</v>
      </c>
      <c r="J66" s="36">
        <f>+SUMIF(Agosto!$F$22:$F$31,Resumen!B66,Agosto!$G$22:$G$31)</f>
        <v>0</v>
      </c>
      <c r="K66" s="36">
        <f>+SUMIF(Setiembre!$F$22:$F$31,Resumen!B66,Setiembre!$G$22:$G$31)</f>
        <v>0</v>
      </c>
      <c r="L66" s="36">
        <f>+SUMIF(Octubre!$F$22:$F$31,Resumen!B66,Octubre!$G$22:$G$31)</f>
        <v>0</v>
      </c>
      <c r="M66" s="36">
        <f>+SUMIF(Noviembre!$F$22:$F$31,Resumen!B66,Noviembre!$G$22:$G$31)</f>
        <v>0</v>
      </c>
      <c r="N66" s="37">
        <f>+SUMIF(Diciembre!$F$22:$F$31,Resumen!B66,Diciembre!$G$22:$G$31)</f>
        <v>0</v>
      </c>
      <c r="O66" s="38">
        <f t="shared" si="4"/>
        <v>0</v>
      </c>
      <c r="P66" s="39"/>
    </row>
    <row r="67" spans="2:16" ht="12" thickBot="1" x14ac:dyDescent="0.25">
      <c r="B67" s="31" t="s">
        <v>55</v>
      </c>
      <c r="C67" s="32">
        <f t="shared" ref="C67:N67" si="9">+SUM(C68:C73)</f>
        <v>0</v>
      </c>
      <c r="D67" s="32">
        <f t="shared" si="9"/>
        <v>0</v>
      </c>
      <c r="E67" s="32">
        <f t="shared" si="9"/>
        <v>0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40">
        <f t="shared" si="4"/>
        <v>0</v>
      </c>
      <c r="P67" s="34" t="str">
        <f>IFERROR(O67/$O$87,"")</f>
        <v/>
      </c>
    </row>
    <row r="68" spans="2:16" ht="12" thickBot="1" x14ac:dyDescent="0.25">
      <c r="B68" s="35" t="s">
        <v>56</v>
      </c>
      <c r="C68" s="36">
        <f>+SUMIF(Enero!$F$22:$F$31,Resumen!B68,Enero!$G$22:$G$31)</f>
        <v>0</v>
      </c>
      <c r="D68" s="36">
        <f>+SUMIF(Febrero!$F$22:$F$31,Resumen!B68,Febrero!$G$22:$G$31)</f>
        <v>0</v>
      </c>
      <c r="E68" s="36">
        <f>+SUMIF(Marzo!$F$22:$F$31,Resumen!B68,Marzo!$G$22:$G$31)</f>
        <v>0</v>
      </c>
      <c r="F68" s="36">
        <f>+SUMIF(Abril!$F$22:$F$31,Resumen!B68,Abril!$G$22:$G$31)</f>
        <v>0</v>
      </c>
      <c r="G68" s="36">
        <f>+SUMIF(Mayo!$F$22:$F$31,Resumen!B68,Mayo!$G$22:$G$31)</f>
        <v>0</v>
      </c>
      <c r="H68" s="36">
        <f>+SUMIF(Junio!$F$22:$F$31,Resumen!B68,Junio!$G$22:$G$31)</f>
        <v>0</v>
      </c>
      <c r="I68" s="36">
        <f>+SUMIF(Julio!$F$22:$F$31,Resumen!B68,Julio!$G$22:$G$31)</f>
        <v>0</v>
      </c>
      <c r="J68" s="36">
        <f>+SUMIF(Agosto!$F$22:$F$31,Resumen!B68,Agosto!$G$22:$G$31)</f>
        <v>0</v>
      </c>
      <c r="K68" s="36">
        <f>+SUMIF(Setiembre!$F$22:$F$31,Resumen!B68,Setiembre!$G$22:$G$31)</f>
        <v>0</v>
      </c>
      <c r="L68" s="36">
        <f>+SUMIF(Octubre!$F$22:$F$31,Resumen!B68,Octubre!$G$22:$G$31)</f>
        <v>0</v>
      </c>
      <c r="M68" s="36">
        <f>+SUMIF(Noviembre!$F$22:$F$31,Resumen!B68,Noviembre!$G$22:$G$31)</f>
        <v>0</v>
      </c>
      <c r="N68" s="37">
        <f>+SUMIF(Diciembre!$F$22:$F$31,Resumen!B68,Diciembre!$G$22:$G$31)</f>
        <v>0</v>
      </c>
      <c r="O68" s="38">
        <f t="shared" si="4"/>
        <v>0</v>
      </c>
      <c r="P68" s="39"/>
    </row>
    <row r="69" spans="2:16" ht="12" thickBot="1" x14ac:dyDescent="0.25">
      <c r="B69" s="35" t="s">
        <v>57</v>
      </c>
      <c r="C69" s="36">
        <f>+SUMIF(Enero!$F$22:$F$31,Resumen!B69,Enero!$G$22:$G$31)</f>
        <v>0</v>
      </c>
      <c r="D69" s="36">
        <f>+SUMIF(Febrero!$F$22:$F$31,Resumen!B69,Febrero!$G$22:$G$31)</f>
        <v>0</v>
      </c>
      <c r="E69" s="36">
        <f>+SUMIF(Marzo!$F$22:$F$31,Resumen!B69,Marzo!$G$22:$G$31)</f>
        <v>0</v>
      </c>
      <c r="F69" s="36">
        <f>+SUMIF(Abril!$F$22:$F$31,Resumen!B69,Abril!$G$22:$G$31)</f>
        <v>0</v>
      </c>
      <c r="G69" s="36">
        <f>+SUMIF(Mayo!$F$22:$F$31,Resumen!B69,Mayo!$G$22:$G$31)</f>
        <v>0</v>
      </c>
      <c r="H69" s="36">
        <f>+SUMIF(Junio!$F$22:$F$31,Resumen!B69,Junio!$G$22:$G$31)</f>
        <v>0</v>
      </c>
      <c r="I69" s="36">
        <f>+SUMIF(Julio!$F$22:$F$31,Resumen!B69,Julio!$G$22:$G$31)</f>
        <v>0</v>
      </c>
      <c r="J69" s="36">
        <f>+SUMIF(Agosto!$F$22:$F$31,Resumen!B69,Agosto!$G$22:$G$31)</f>
        <v>0</v>
      </c>
      <c r="K69" s="36">
        <f>+SUMIF(Setiembre!$F$22:$F$31,Resumen!B69,Setiembre!$G$22:$G$31)</f>
        <v>0</v>
      </c>
      <c r="L69" s="36">
        <f>+SUMIF(Octubre!$F$22:$F$31,Resumen!B69,Octubre!$G$22:$G$31)</f>
        <v>0</v>
      </c>
      <c r="M69" s="36">
        <f>+SUMIF(Noviembre!$F$22:$F$31,Resumen!B69,Noviembre!$G$22:$G$31)</f>
        <v>0</v>
      </c>
      <c r="N69" s="37">
        <f>+SUMIF(Diciembre!$F$22:$F$31,Resumen!B69,Diciembre!$G$22:$G$31)</f>
        <v>0</v>
      </c>
      <c r="O69" s="38">
        <f t="shared" si="4"/>
        <v>0</v>
      </c>
      <c r="P69" s="39"/>
    </row>
    <row r="70" spans="2:16" ht="12" thickBot="1" x14ac:dyDescent="0.25">
      <c r="B70" s="35" t="s">
        <v>58</v>
      </c>
      <c r="C70" s="36">
        <f>+SUMIF(Enero!$F$22:$F$31,Resumen!B70,Enero!$G$22:$G$31)</f>
        <v>0</v>
      </c>
      <c r="D70" s="36">
        <f>+SUMIF(Febrero!$F$22:$F$31,Resumen!B70,Febrero!$G$22:$G$31)</f>
        <v>0</v>
      </c>
      <c r="E70" s="36">
        <f>+SUMIF(Marzo!$F$22:$F$31,Resumen!B70,Marzo!$G$22:$G$31)</f>
        <v>0</v>
      </c>
      <c r="F70" s="36">
        <f>+SUMIF(Abril!$F$22:$F$31,Resumen!B70,Abril!$G$22:$G$31)</f>
        <v>0</v>
      </c>
      <c r="G70" s="36">
        <f>+SUMIF(Mayo!$F$22:$F$31,Resumen!B70,Mayo!$G$22:$G$31)</f>
        <v>0</v>
      </c>
      <c r="H70" s="36">
        <f>+SUMIF(Junio!$F$22:$F$31,Resumen!B70,Junio!$G$22:$G$31)</f>
        <v>0</v>
      </c>
      <c r="I70" s="36">
        <f>+SUMIF(Julio!$F$22:$F$31,Resumen!B70,Julio!$G$22:$G$31)</f>
        <v>0</v>
      </c>
      <c r="J70" s="36">
        <f>+SUMIF(Agosto!$F$22:$F$31,Resumen!B70,Agosto!$G$22:$G$31)</f>
        <v>0</v>
      </c>
      <c r="K70" s="36">
        <f>+SUMIF(Setiembre!$F$22:$F$31,Resumen!B70,Setiembre!$G$22:$G$31)</f>
        <v>0</v>
      </c>
      <c r="L70" s="36">
        <f>+SUMIF(Octubre!$F$22:$F$31,Resumen!B70,Octubre!$G$22:$G$31)</f>
        <v>0</v>
      </c>
      <c r="M70" s="36">
        <f>+SUMIF(Noviembre!$F$22:$F$31,Resumen!B70,Noviembre!$G$22:$G$31)</f>
        <v>0</v>
      </c>
      <c r="N70" s="37">
        <f>+SUMIF(Diciembre!$F$22:$F$31,Resumen!B70,Diciembre!$G$22:$G$31)</f>
        <v>0</v>
      </c>
      <c r="O70" s="38">
        <f t="shared" si="4"/>
        <v>0</v>
      </c>
      <c r="P70" s="39"/>
    </row>
    <row r="71" spans="2:16" ht="12" thickBot="1" x14ac:dyDescent="0.25">
      <c r="B71" s="35" t="s">
        <v>59</v>
      </c>
      <c r="C71" s="36">
        <f>+SUMIF(Enero!$F$22:$F$31,Resumen!B71,Enero!$G$22:$G$31)</f>
        <v>0</v>
      </c>
      <c r="D71" s="36">
        <f>+SUMIF(Febrero!$F$22:$F$31,Resumen!B71,Febrero!$G$22:$G$31)</f>
        <v>0</v>
      </c>
      <c r="E71" s="36">
        <f>+SUMIF(Marzo!$F$22:$F$31,Resumen!B71,Marzo!$G$22:$G$31)</f>
        <v>0</v>
      </c>
      <c r="F71" s="36">
        <f>+SUMIF(Abril!$F$22:$F$31,Resumen!B71,Abril!$G$22:$G$31)</f>
        <v>0</v>
      </c>
      <c r="G71" s="36">
        <f>+SUMIF(Mayo!$F$22:$F$31,Resumen!B71,Mayo!$G$22:$G$31)</f>
        <v>0</v>
      </c>
      <c r="H71" s="36">
        <f>+SUMIF(Junio!$F$22:$F$31,Resumen!B71,Junio!$G$22:$G$31)</f>
        <v>0</v>
      </c>
      <c r="I71" s="36">
        <f>+SUMIF(Julio!$F$22:$F$31,Resumen!B71,Julio!$G$22:$G$31)</f>
        <v>0</v>
      </c>
      <c r="J71" s="36">
        <f>+SUMIF(Agosto!$F$22:$F$31,Resumen!B71,Agosto!$G$22:$G$31)</f>
        <v>0</v>
      </c>
      <c r="K71" s="36">
        <f>+SUMIF(Setiembre!$F$22:$F$31,Resumen!B71,Setiembre!$G$22:$G$31)</f>
        <v>0</v>
      </c>
      <c r="L71" s="36">
        <f>+SUMIF(Octubre!$F$22:$F$31,Resumen!B71,Octubre!$G$22:$G$31)</f>
        <v>0</v>
      </c>
      <c r="M71" s="36">
        <f>+SUMIF(Noviembre!$F$22:$F$31,Resumen!B71,Noviembre!$G$22:$G$31)</f>
        <v>0</v>
      </c>
      <c r="N71" s="37">
        <f>+SUMIF(Diciembre!$F$22:$F$31,Resumen!B71,Diciembre!$G$22:$G$31)</f>
        <v>0</v>
      </c>
      <c r="O71" s="38">
        <f t="shared" si="4"/>
        <v>0</v>
      </c>
      <c r="P71" s="39"/>
    </row>
    <row r="72" spans="2:16" ht="12" thickBot="1" x14ac:dyDescent="0.25">
      <c r="B72" s="35" t="s">
        <v>60</v>
      </c>
      <c r="C72" s="36">
        <f>+SUMIF(Enero!$F$22:$F$31,Resumen!B72,Enero!$G$22:$G$31)</f>
        <v>0</v>
      </c>
      <c r="D72" s="36">
        <f>+SUMIF(Febrero!$F$22:$F$31,Resumen!B72,Febrero!$G$22:$G$31)</f>
        <v>0</v>
      </c>
      <c r="E72" s="36">
        <f>+SUMIF(Marzo!$F$22:$F$31,Resumen!B72,Marzo!$G$22:$G$31)</f>
        <v>0</v>
      </c>
      <c r="F72" s="36">
        <f>+SUMIF(Abril!$F$22:$F$31,Resumen!B72,Abril!$G$22:$G$31)</f>
        <v>0</v>
      </c>
      <c r="G72" s="36">
        <f>+SUMIF(Mayo!$F$22:$F$31,Resumen!B72,Mayo!$G$22:$G$31)</f>
        <v>0</v>
      </c>
      <c r="H72" s="36">
        <f>+SUMIF(Junio!$F$22:$F$31,Resumen!B72,Junio!$G$22:$G$31)</f>
        <v>0</v>
      </c>
      <c r="I72" s="36">
        <f>+SUMIF(Julio!$F$22:$F$31,Resumen!B72,Julio!$G$22:$G$31)</f>
        <v>0</v>
      </c>
      <c r="J72" s="36">
        <f>+SUMIF(Agosto!$F$22:$F$31,Resumen!B72,Agosto!$G$22:$G$31)</f>
        <v>0</v>
      </c>
      <c r="K72" s="36">
        <f>+SUMIF(Setiembre!$F$22:$F$31,Resumen!B72,Setiembre!$G$22:$G$31)</f>
        <v>0</v>
      </c>
      <c r="L72" s="36">
        <f>+SUMIF(Octubre!$F$22:$F$31,Resumen!B72,Octubre!$G$22:$G$31)</f>
        <v>0</v>
      </c>
      <c r="M72" s="36">
        <f>+SUMIF(Noviembre!$F$22:$F$31,Resumen!B72,Noviembre!$G$22:$G$31)</f>
        <v>0</v>
      </c>
      <c r="N72" s="37">
        <f>+SUMIF(Diciembre!$F$22:$F$31,Resumen!B72,Diciembre!$G$22:$G$31)</f>
        <v>0</v>
      </c>
      <c r="O72" s="38">
        <f t="shared" si="4"/>
        <v>0</v>
      </c>
      <c r="P72" s="39"/>
    </row>
    <row r="73" spans="2:16" ht="12" thickBot="1" x14ac:dyDescent="0.25">
      <c r="B73" s="35" t="s">
        <v>61</v>
      </c>
      <c r="C73" s="36">
        <f>+SUMIF(Enero!$F$22:$F$31,Resumen!B73,Enero!$G$22:$G$31)</f>
        <v>0</v>
      </c>
      <c r="D73" s="36">
        <f>+SUMIF(Febrero!$F$22:$F$31,Resumen!B73,Febrero!$G$22:$G$31)</f>
        <v>0</v>
      </c>
      <c r="E73" s="36">
        <f>+SUMIF(Marzo!$F$22:$F$31,Resumen!B73,Marzo!$G$22:$G$31)</f>
        <v>0</v>
      </c>
      <c r="F73" s="36">
        <f>+SUMIF(Abril!$F$22:$F$31,Resumen!B73,Abril!$G$22:$G$31)</f>
        <v>0</v>
      </c>
      <c r="G73" s="36">
        <f>+SUMIF(Mayo!$F$22:$F$31,Resumen!B73,Mayo!$G$22:$G$31)</f>
        <v>0</v>
      </c>
      <c r="H73" s="36">
        <f>+SUMIF(Junio!$F$22:$F$31,Resumen!B73,Junio!$G$22:$G$31)</f>
        <v>0</v>
      </c>
      <c r="I73" s="36">
        <f>+SUMIF(Julio!$F$22:$F$31,Resumen!B73,Julio!$G$22:$G$31)</f>
        <v>0</v>
      </c>
      <c r="J73" s="36">
        <f>+SUMIF(Agosto!$F$22:$F$31,Resumen!B73,Agosto!$G$22:$G$31)</f>
        <v>0</v>
      </c>
      <c r="K73" s="36">
        <f>+SUMIF(Setiembre!$F$22:$F$31,Resumen!B73,Setiembre!$G$22:$G$31)</f>
        <v>0</v>
      </c>
      <c r="L73" s="36">
        <f>+SUMIF(Octubre!$F$22:$F$31,Resumen!B73,Octubre!$G$22:$G$31)</f>
        <v>0</v>
      </c>
      <c r="M73" s="36">
        <f>+SUMIF(Noviembre!$F$22:$F$31,Resumen!B73,Noviembre!$G$22:$G$31)</f>
        <v>0</v>
      </c>
      <c r="N73" s="37">
        <f>+SUMIF(Diciembre!$F$22:$F$31,Resumen!B73,Diciembre!$G$22:$G$31)</f>
        <v>0</v>
      </c>
      <c r="O73" s="38">
        <f t="shared" si="4"/>
        <v>0</v>
      </c>
      <c r="P73" s="39"/>
    </row>
    <row r="74" spans="2:16" ht="12" thickBot="1" x14ac:dyDescent="0.25">
      <c r="B74" s="31" t="s">
        <v>62</v>
      </c>
      <c r="C74" s="32">
        <f t="shared" ref="C74:N74" si="10">+SUM(C75:C84)</f>
        <v>0</v>
      </c>
      <c r="D74" s="32">
        <f t="shared" si="10"/>
        <v>0</v>
      </c>
      <c r="E74" s="32">
        <f t="shared" si="10"/>
        <v>0</v>
      </c>
      <c r="F74" s="32">
        <f t="shared" si="10"/>
        <v>0</v>
      </c>
      <c r="G74" s="32">
        <f t="shared" si="10"/>
        <v>0</v>
      </c>
      <c r="H74" s="32">
        <f t="shared" si="10"/>
        <v>0</v>
      </c>
      <c r="I74" s="32">
        <f t="shared" si="10"/>
        <v>0</v>
      </c>
      <c r="J74" s="32">
        <f t="shared" si="10"/>
        <v>0</v>
      </c>
      <c r="K74" s="32">
        <f t="shared" si="10"/>
        <v>0</v>
      </c>
      <c r="L74" s="32">
        <f t="shared" si="10"/>
        <v>0</v>
      </c>
      <c r="M74" s="32">
        <f t="shared" si="10"/>
        <v>0</v>
      </c>
      <c r="N74" s="32">
        <f t="shared" si="10"/>
        <v>0</v>
      </c>
      <c r="O74" s="40">
        <f t="shared" si="4"/>
        <v>0</v>
      </c>
      <c r="P74" s="34" t="str">
        <f>IFERROR(O74/$O$87,"")</f>
        <v/>
      </c>
    </row>
    <row r="75" spans="2:16" ht="12" thickBot="1" x14ac:dyDescent="0.25">
      <c r="B75" s="35" t="s">
        <v>63</v>
      </c>
      <c r="C75" s="36">
        <f>+SUMIF(Enero!$F$22:$F$31,Resumen!B75,Enero!$G$22:$G$31)</f>
        <v>0</v>
      </c>
      <c r="D75" s="36">
        <f>+SUMIF(Febrero!$F$22:$F$31,Resumen!B75,Febrero!$G$22:$G$31)</f>
        <v>0</v>
      </c>
      <c r="E75" s="36">
        <f>+SUMIF(Marzo!$F$22:$F$31,Resumen!B75,Marzo!$G$22:$G$31)</f>
        <v>0</v>
      </c>
      <c r="F75" s="36">
        <f>+SUMIF(Abril!$F$22:$F$31,Resumen!B75,Abril!$G$22:$G$31)</f>
        <v>0</v>
      </c>
      <c r="G75" s="36">
        <f>+SUMIF(Mayo!$F$22:$F$31,Resumen!B75,Mayo!$G$22:$G$31)</f>
        <v>0</v>
      </c>
      <c r="H75" s="36">
        <f>+SUMIF(Junio!$F$22:$F$31,Resumen!B75,Junio!$G$22:$G$31)</f>
        <v>0</v>
      </c>
      <c r="I75" s="36">
        <f>+SUMIF(Julio!$F$22:$F$31,Resumen!B75,Julio!$G$22:$G$31)</f>
        <v>0</v>
      </c>
      <c r="J75" s="36">
        <f>+SUMIF(Agosto!$F$22:$F$31,Resumen!B75,Agosto!$G$22:$G$31)</f>
        <v>0</v>
      </c>
      <c r="K75" s="36">
        <f>+SUMIF(Setiembre!$F$22:$F$31,Resumen!B75,Setiembre!$G$22:$G$31)</f>
        <v>0</v>
      </c>
      <c r="L75" s="36">
        <f>+SUMIF(Octubre!$F$22:$F$31,Resumen!B75,Octubre!$G$22:$G$31)</f>
        <v>0</v>
      </c>
      <c r="M75" s="36">
        <f>+SUMIF(Noviembre!$F$22:$F$31,Resumen!B75,Noviembre!$G$22:$G$31)</f>
        <v>0</v>
      </c>
      <c r="N75" s="37">
        <f>+SUMIF(Diciembre!$F$22:$F$31,Resumen!B75,Diciembre!$G$22:$G$31)</f>
        <v>0</v>
      </c>
      <c r="O75" s="38">
        <f t="shared" si="4"/>
        <v>0</v>
      </c>
      <c r="P75" s="39"/>
    </row>
    <row r="76" spans="2:16" ht="12" thickBot="1" x14ac:dyDescent="0.25">
      <c r="B76" s="35" t="s">
        <v>64</v>
      </c>
      <c r="C76" s="36">
        <f>+SUMIF(Enero!$F$22:$F$31,Resumen!B76,Enero!$G$22:$G$31)</f>
        <v>0</v>
      </c>
      <c r="D76" s="36">
        <f>+SUMIF(Febrero!$F$22:$F$31,Resumen!B76,Febrero!$G$22:$G$31)</f>
        <v>0</v>
      </c>
      <c r="E76" s="36">
        <f>+SUMIF(Marzo!$F$22:$F$31,Resumen!B76,Marzo!$G$22:$G$31)</f>
        <v>0</v>
      </c>
      <c r="F76" s="36">
        <f>+SUMIF(Abril!$F$22:$F$31,Resumen!B76,Abril!$G$22:$G$31)</f>
        <v>0</v>
      </c>
      <c r="G76" s="36">
        <f>+SUMIF(Mayo!$F$22:$F$31,Resumen!B76,Mayo!$G$22:$G$31)</f>
        <v>0</v>
      </c>
      <c r="H76" s="36">
        <f>+SUMIF(Junio!$F$22:$F$31,Resumen!B76,Junio!$G$22:$G$31)</f>
        <v>0</v>
      </c>
      <c r="I76" s="36">
        <f>+SUMIF(Julio!$F$22:$F$31,Resumen!B76,Julio!$G$22:$G$31)</f>
        <v>0</v>
      </c>
      <c r="J76" s="36">
        <f>+SUMIF(Agosto!$F$22:$F$31,Resumen!B76,Agosto!$G$22:$G$31)</f>
        <v>0</v>
      </c>
      <c r="K76" s="36">
        <f>+SUMIF(Setiembre!$F$22:$F$31,Resumen!B76,Setiembre!$G$22:$G$31)</f>
        <v>0</v>
      </c>
      <c r="L76" s="36">
        <f>+SUMIF(Octubre!$F$22:$F$31,Resumen!B76,Octubre!$G$22:$G$31)</f>
        <v>0</v>
      </c>
      <c r="M76" s="36">
        <f>+SUMIF(Noviembre!$F$22:$F$31,Resumen!B76,Noviembre!$G$22:$G$31)</f>
        <v>0</v>
      </c>
      <c r="N76" s="37">
        <f>+SUMIF(Diciembre!$F$22:$F$31,Resumen!B76,Diciembre!$G$22:$G$31)</f>
        <v>0</v>
      </c>
      <c r="O76" s="38">
        <f t="shared" si="4"/>
        <v>0</v>
      </c>
      <c r="P76" s="39"/>
    </row>
    <row r="77" spans="2:16" ht="12" thickBot="1" x14ac:dyDescent="0.25">
      <c r="B77" s="35" t="s">
        <v>65</v>
      </c>
      <c r="C77" s="36">
        <f>+SUMIF(Enero!$F$22:$F$31,Resumen!B77,Enero!$G$22:$G$31)</f>
        <v>0</v>
      </c>
      <c r="D77" s="36">
        <f>+SUMIF(Febrero!$F$22:$F$31,Resumen!B77,Febrero!$G$22:$G$31)</f>
        <v>0</v>
      </c>
      <c r="E77" s="36">
        <f>+SUMIF(Marzo!$F$22:$F$31,Resumen!B77,Marzo!$G$22:$G$31)</f>
        <v>0</v>
      </c>
      <c r="F77" s="36">
        <f>+SUMIF(Abril!$F$22:$F$31,Resumen!B77,Abril!$G$22:$G$31)</f>
        <v>0</v>
      </c>
      <c r="G77" s="36">
        <f>+SUMIF(Mayo!$F$22:$F$31,Resumen!B77,Mayo!$G$22:$G$31)</f>
        <v>0</v>
      </c>
      <c r="H77" s="36">
        <f>+SUMIF(Junio!$F$22:$F$31,Resumen!B77,Junio!$G$22:$G$31)</f>
        <v>0</v>
      </c>
      <c r="I77" s="36">
        <f>+SUMIF(Julio!$F$22:$F$31,Resumen!B77,Julio!$G$22:$G$31)</f>
        <v>0</v>
      </c>
      <c r="J77" s="36">
        <f>+SUMIF(Agosto!$F$22:$F$31,Resumen!B77,Agosto!$G$22:$G$31)</f>
        <v>0</v>
      </c>
      <c r="K77" s="36">
        <f>+SUMIF(Setiembre!$F$22:$F$31,Resumen!B77,Setiembre!$G$22:$G$31)</f>
        <v>0</v>
      </c>
      <c r="L77" s="36">
        <f>+SUMIF(Octubre!$F$22:$F$31,Resumen!B77,Octubre!$G$22:$G$31)</f>
        <v>0</v>
      </c>
      <c r="M77" s="36">
        <f>+SUMIF(Noviembre!$F$22:$F$31,Resumen!B77,Noviembre!$G$22:$G$31)</f>
        <v>0</v>
      </c>
      <c r="N77" s="37">
        <f>+SUMIF(Diciembre!$F$22:$F$31,Resumen!B77,Diciembre!$G$22:$G$31)</f>
        <v>0</v>
      </c>
      <c r="O77" s="38">
        <f t="shared" ref="O77:O85" si="11">SUM(C77:N77)</f>
        <v>0</v>
      </c>
      <c r="P77" s="39"/>
    </row>
    <row r="78" spans="2:16" ht="12" thickBot="1" x14ac:dyDescent="0.25">
      <c r="B78" s="35" t="s">
        <v>66</v>
      </c>
      <c r="C78" s="36">
        <f>+SUMIF(Enero!$F$22:$F$31,Resumen!B78,Enero!$G$22:$G$31)</f>
        <v>0</v>
      </c>
      <c r="D78" s="36">
        <f>+SUMIF(Febrero!$F$22:$F$31,Resumen!B78,Febrero!$G$22:$G$31)</f>
        <v>0</v>
      </c>
      <c r="E78" s="36">
        <f>+SUMIF(Marzo!$F$22:$F$31,Resumen!B78,Marzo!$G$22:$G$31)</f>
        <v>0</v>
      </c>
      <c r="F78" s="36">
        <f>+SUMIF(Abril!$F$22:$F$31,Resumen!B78,Abril!$G$22:$G$31)</f>
        <v>0</v>
      </c>
      <c r="G78" s="36">
        <f>+SUMIF(Mayo!$F$22:$F$31,Resumen!B78,Mayo!$G$22:$G$31)</f>
        <v>0</v>
      </c>
      <c r="H78" s="36">
        <f>+SUMIF(Junio!$F$22:$F$31,Resumen!B78,Junio!$G$22:$G$31)</f>
        <v>0</v>
      </c>
      <c r="I78" s="36">
        <f>+SUMIF(Julio!$F$22:$F$31,Resumen!B78,Julio!$G$22:$G$31)</f>
        <v>0</v>
      </c>
      <c r="J78" s="36">
        <f>+SUMIF(Agosto!$F$22:$F$31,Resumen!B78,Agosto!$G$22:$G$31)</f>
        <v>0</v>
      </c>
      <c r="K78" s="36">
        <f>+SUMIF(Setiembre!$F$22:$F$31,Resumen!B78,Setiembre!$G$22:$G$31)</f>
        <v>0</v>
      </c>
      <c r="L78" s="36">
        <f>+SUMIF(Octubre!$F$22:$F$31,Resumen!B78,Octubre!$G$22:$G$31)</f>
        <v>0</v>
      </c>
      <c r="M78" s="36">
        <f>+SUMIF(Noviembre!$F$22:$F$31,Resumen!B78,Noviembre!$G$22:$G$31)</f>
        <v>0</v>
      </c>
      <c r="N78" s="37">
        <f>+SUMIF(Diciembre!$F$22:$F$31,Resumen!B78,Diciembre!$G$22:$G$31)</f>
        <v>0</v>
      </c>
      <c r="O78" s="38">
        <f t="shared" si="11"/>
        <v>0</v>
      </c>
      <c r="P78" s="39"/>
    </row>
    <row r="79" spans="2:16" ht="12" thickBot="1" x14ac:dyDescent="0.25">
      <c r="B79" s="35" t="s">
        <v>67</v>
      </c>
      <c r="C79" s="36">
        <f>+SUMIF(Enero!$F$22:$F$31,Resumen!B79,Enero!$G$22:$G$31)</f>
        <v>0</v>
      </c>
      <c r="D79" s="36">
        <f>+SUMIF(Febrero!$F$22:$F$31,Resumen!B79,Febrero!$G$22:$G$31)</f>
        <v>0</v>
      </c>
      <c r="E79" s="36">
        <f>+SUMIF(Marzo!$F$22:$F$31,Resumen!B79,Marzo!$G$22:$G$31)</f>
        <v>0</v>
      </c>
      <c r="F79" s="36">
        <f>+SUMIF(Abril!$F$22:$F$31,Resumen!B79,Abril!$G$22:$G$31)</f>
        <v>0</v>
      </c>
      <c r="G79" s="36">
        <f>+SUMIF(Mayo!$F$22:$F$31,Resumen!B79,Mayo!$G$22:$G$31)</f>
        <v>0</v>
      </c>
      <c r="H79" s="36">
        <f>+SUMIF(Junio!$F$22:$F$31,Resumen!B79,Junio!$G$22:$G$31)</f>
        <v>0</v>
      </c>
      <c r="I79" s="36">
        <f>+SUMIF(Julio!$F$22:$F$31,Resumen!B79,Julio!$G$22:$G$31)</f>
        <v>0</v>
      </c>
      <c r="J79" s="36">
        <f>+SUMIF(Agosto!$F$22:$F$31,Resumen!B79,Agosto!$G$22:$G$31)</f>
        <v>0</v>
      </c>
      <c r="K79" s="36">
        <f>+SUMIF(Setiembre!$F$22:$F$31,Resumen!B79,Setiembre!$G$22:$G$31)</f>
        <v>0</v>
      </c>
      <c r="L79" s="36">
        <f>+SUMIF(Octubre!$F$22:$F$31,Resumen!B79,Octubre!$G$22:$G$31)</f>
        <v>0</v>
      </c>
      <c r="M79" s="36">
        <f>+SUMIF(Noviembre!$F$22:$F$31,Resumen!B79,Noviembre!$G$22:$G$31)</f>
        <v>0</v>
      </c>
      <c r="N79" s="37">
        <f>+SUMIF(Diciembre!$F$22:$F$31,Resumen!B79,Diciembre!$G$22:$G$31)</f>
        <v>0</v>
      </c>
      <c r="O79" s="38">
        <f t="shared" si="11"/>
        <v>0</v>
      </c>
      <c r="P79" s="39"/>
    </row>
    <row r="80" spans="2:16" ht="12" thickBot="1" x14ac:dyDescent="0.25">
      <c r="B80" s="35" t="s">
        <v>68</v>
      </c>
      <c r="C80" s="36">
        <f>+SUMIF(Enero!$F$22:$F$31,Resumen!B80,Enero!$G$22:$G$31)</f>
        <v>0</v>
      </c>
      <c r="D80" s="36">
        <f>+SUMIF(Febrero!$F$22:$F$31,Resumen!B80,Febrero!$G$22:$G$31)</f>
        <v>0</v>
      </c>
      <c r="E80" s="36">
        <f>+SUMIF(Marzo!$F$22:$F$31,Resumen!B80,Marzo!$G$22:$G$31)</f>
        <v>0</v>
      </c>
      <c r="F80" s="36">
        <f>+SUMIF(Abril!$F$22:$F$31,Resumen!B80,Abril!$G$22:$G$31)</f>
        <v>0</v>
      </c>
      <c r="G80" s="36">
        <f>+SUMIF(Mayo!$F$22:$F$31,Resumen!B80,Mayo!$G$22:$G$31)</f>
        <v>0</v>
      </c>
      <c r="H80" s="36">
        <f>+SUMIF(Junio!$F$22:$F$31,Resumen!B80,Junio!$G$22:$G$31)</f>
        <v>0</v>
      </c>
      <c r="I80" s="36">
        <f>+SUMIF(Julio!$F$22:$F$31,Resumen!B80,Julio!$G$22:$G$31)</f>
        <v>0</v>
      </c>
      <c r="J80" s="36">
        <f>+SUMIF(Agosto!$F$22:$F$31,Resumen!B80,Agosto!$G$22:$G$31)</f>
        <v>0</v>
      </c>
      <c r="K80" s="36">
        <f>+SUMIF(Setiembre!$F$22:$F$31,Resumen!B80,Setiembre!$G$22:$G$31)</f>
        <v>0</v>
      </c>
      <c r="L80" s="36">
        <f>+SUMIF(Octubre!$F$22:$F$31,Resumen!B80,Octubre!$G$22:$G$31)</f>
        <v>0</v>
      </c>
      <c r="M80" s="36">
        <f>+SUMIF(Noviembre!$F$22:$F$31,Resumen!B80,Noviembre!$G$22:$G$31)</f>
        <v>0</v>
      </c>
      <c r="N80" s="37">
        <f>+SUMIF(Diciembre!$F$22:$F$31,Resumen!B80,Diciembre!$G$22:$G$31)</f>
        <v>0</v>
      </c>
      <c r="O80" s="38">
        <f t="shared" si="11"/>
        <v>0</v>
      </c>
      <c r="P80" s="39"/>
    </row>
    <row r="81" spans="2:16" ht="12" thickBot="1" x14ac:dyDescent="0.25">
      <c r="B81" s="35" t="s">
        <v>55</v>
      </c>
      <c r="C81" s="36">
        <f>+SUMIF(Enero!$F$22:$F$31,Resumen!B81,Enero!$G$22:$G$31)</f>
        <v>0</v>
      </c>
      <c r="D81" s="36">
        <f>+SUMIF(Febrero!$F$22:$F$31,Resumen!B81,Febrero!$G$22:$G$31)</f>
        <v>0</v>
      </c>
      <c r="E81" s="36">
        <f>+SUMIF(Marzo!$F$22:$F$31,Resumen!B81,Marzo!$G$22:$G$31)</f>
        <v>0</v>
      </c>
      <c r="F81" s="36">
        <f>+SUMIF(Abril!$F$22:$F$31,Resumen!B81,Abril!$G$22:$G$31)</f>
        <v>0</v>
      </c>
      <c r="G81" s="36">
        <f>+SUMIF(Mayo!$F$22:$F$31,Resumen!B81,Mayo!$G$22:$G$31)</f>
        <v>0</v>
      </c>
      <c r="H81" s="36">
        <f>+SUMIF(Junio!$F$22:$F$31,Resumen!B81,Junio!$G$22:$G$31)</f>
        <v>0</v>
      </c>
      <c r="I81" s="36">
        <f>+SUMIF(Julio!$F$22:$F$31,Resumen!B81,Julio!$G$22:$G$31)</f>
        <v>0</v>
      </c>
      <c r="J81" s="36">
        <f>+SUMIF(Agosto!$F$22:$F$31,Resumen!B81,Agosto!$G$22:$G$31)</f>
        <v>0</v>
      </c>
      <c r="K81" s="36">
        <f>+SUMIF(Setiembre!$F$22:$F$31,Resumen!B81,Setiembre!$G$22:$G$31)</f>
        <v>0</v>
      </c>
      <c r="L81" s="36">
        <f>+SUMIF(Octubre!$F$22:$F$31,Resumen!B81,Octubre!$G$22:$G$31)</f>
        <v>0</v>
      </c>
      <c r="M81" s="36">
        <f>+SUMIF(Noviembre!$F$22:$F$31,Resumen!B81,Noviembre!$G$22:$G$31)</f>
        <v>0</v>
      </c>
      <c r="N81" s="37">
        <f>+SUMIF(Diciembre!$F$22:$F$31,Resumen!B81,Diciembre!$G$22:$G$31)</f>
        <v>0</v>
      </c>
      <c r="O81" s="38">
        <f t="shared" si="11"/>
        <v>0</v>
      </c>
      <c r="P81" s="39"/>
    </row>
    <row r="82" spans="2:16" ht="12" thickBot="1" x14ac:dyDescent="0.25">
      <c r="B82" s="35" t="s">
        <v>69</v>
      </c>
      <c r="C82" s="36">
        <f>+SUMIF(Enero!$F$22:$F$31,Resumen!B82,Enero!$G$22:$G$31)</f>
        <v>0</v>
      </c>
      <c r="D82" s="36">
        <f>+SUMIF(Febrero!$F$22:$F$31,Resumen!B82,Febrero!$G$22:$G$31)</f>
        <v>0</v>
      </c>
      <c r="E82" s="36">
        <f>+SUMIF(Marzo!$F$22:$F$31,Resumen!B82,Marzo!$G$22:$G$31)</f>
        <v>0</v>
      </c>
      <c r="F82" s="36">
        <f>+SUMIF(Abril!$F$22:$F$31,Resumen!B82,Abril!$G$22:$G$31)</f>
        <v>0</v>
      </c>
      <c r="G82" s="36">
        <f>+SUMIF(Mayo!$F$22:$F$31,Resumen!B82,Mayo!$G$22:$G$31)</f>
        <v>0</v>
      </c>
      <c r="H82" s="36">
        <f>+SUMIF(Junio!$F$22:$F$31,Resumen!B82,Junio!$G$22:$G$31)</f>
        <v>0</v>
      </c>
      <c r="I82" s="36">
        <f>+SUMIF(Julio!$F$22:$F$31,Resumen!B82,Julio!$G$22:$G$31)</f>
        <v>0</v>
      </c>
      <c r="J82" s="36">
        <f>+SUMIF(Agosto!$F$22:$F$31,Resumen!B82,Agosto!$G$22:$G$31)</f>
        <v>0</v>
      </c>
      <c r="K82" s="36">
        <f>+SUMIF(Setiembre!$F$22:$F$31,Resumen!B82,Setiembre!$G$22:$G$31)</f>
        <v>0</v>
      </c>
      <c r="L82" s="36">
        <f>+SUMIF(Octubre!$F$22:$F$31,Resumen!B82,Octubre!$G$22:$G$31)</f>
        <v>0</v>
      </c>
      <c r="M82" s="36">
        <f>+SUMIF(Noviembre!$F$22:$F$31,Resumen!B82,Noviembre!$G$22:$G$31)</f>
        <v>0</v>
      </c>
      <c r="N82" s="37">
        <f>+SUMIF(Diciembre!$F$22:$F$31,Resumen!B82,Diciembre!$G$22:$G$31)</f>
        <v>0</v>
      </c>
      <c r="O82" s="38">
        <f t="shared" si="11"/>
        <v>0</v>
      </c>
      <c r="P82" s="39"/>
    </row>
    <row r="83" spans="2:16" ht="12" thickBot="1" x14ac:dyDescent="0.25">
      <c r="B83" s="35" t="s">
        <v>70</v>
      </c>
      <c r="C83" s="36">
        <f>+SUMIF(Enero!$F$22:$F$31,Resumen!B83,Enero!$G$22:$G$31)</f>
        <v>0</v>
      </c>
      <c r="D83" s="36">
        <f>+SUMIF(Febrero!$F$22:$F$31,Resumen!B83,Febrero!$G$22:$G$31)</f>
        <v>0</v>
      </c>
      <c r="E83" s="36">
        <f>+SUMIF(Marzo!$F$22:$F$31,Resumen!B83,Marzo!$G$22:$G$31)</f>
        <v>0</v>
      </c>
      <c r="F83" s="36">
        <f>+SUMIF(Abril!$F$22:$F$31,Resumen!B83,Abril!$G$22:$G$31)</f>
        <v>0</v>
      </c>
      <c r="G83" s="36">
        <f>+SUMIF(Mayo!$F$22:$F$31,Resumen!B83,Mayo!$G$22:$G$31)</f>
        <v>0</v>
      </c>
      <c r="H83" s="36">
        <f>+SUMIF(Junio!$F$22:$F$31,Resumen!B83,Junio!$G$22:$G$31)</f>
        <v>0</v>
      </c>
      <c r="I83" s="36">
        <f>+SUMIF(Julio!$F$22:$F$31,Resumen!B83,Julio!$G$22:$G$31)</f>
        <v>0</v>
      </c>
      <c r="J83" s="36">
        <f>+SUMIF(Agosto!$F$22:$F$31,Resumen!B83,Agosto!$G$22:$G$31)</f>
        <v>0</v>
      </c>
      <c r="K83" s="36">
        <f>+SUMIF(Setiembre!$F$22:$F$31,Resumen!B83,Setiembre!$G$22:$G$31)</f>
        <v>0</v>
      </c>
      <c r="L83" s="36">
        <f>+SUMIF(Octubre!$F$22:$F$31,Resumen!B83,Octubre!$G$22:$G$31)</f>
        <v>0</v>
      </c>
      <c r="M83" s="36">
        <f>+SUMIF(Noviembre!$F$22:$F$31,Resumen!B83,Noviembre!$G$22:$G$31)</f>
        <v>0</v>
      </c>
      <c r="N83" s="37">
        <f>+SUMIF(Diciembre!$F$22:$F$31,Resumen!B83,Diciembre!$G$22:$G$31)</f>
        <v>0</v>
      </c>
      <c r="O83" s="38">
        <f t="shared" si="11"/>
        <v>0</v>
      </c>
      <c r="P83" s="39"/>
    </row>
    <row r="84" spans="2:16" ht="12" thickBot="1" x14ac:dyDescent="0.25">
      <c r="B84" s="35" t="s">
        <v>71</v>
      </c>
      <c r="C84" s="36">
        <f>+SUMIF(Enero!$F$22:$F$31,Resumen!B84,Enero!$G$22:$G$31)</f>
        <v>0</v>
      </c>
      <c r="D84" s="36">
        <f>+SUMIF(Febrero!$F$22:$F$31,Resumen!B84,Febrero!$G$22:$G$31)</f>
        <v>0</v>
      </c>
      <c r="E84" s="36">
        <f>+SUMIF(Marzo!$F$22:$F$31,Resumen!B84,Marzo!$G$22:$G$31)</f>
        <v>0</v>
      </c>
      <c r="F84" s="36">
        <f>+SUMIF(Abril!$F$22:$F$31,Resumen!B84,Abril!$G$22:$G$31)</f>
        <v>0</v>
      </c>
      <c r="G84" s="36">
        <f>+SUMIF(Mayo!$F$22:$F$31,Resumen!B84,Mayo!$G$22:$G$31)</f>
        <v>0</v>
      </c>
      <c r="H84" s="36">
        <f>+SUMIF(Junio!$F$22:$F$31,Resumen!B84,Junio!$G$22:$G$31)</f>
        <v>0</v>
      </c>
      <c r="I84" s="36">
        <f>+SUMIF(Julio!$F$22:$F$31,Resumen!B84,Julio!$G$22:$G$31)</f>
        <v>0</v>
      </c>
      <c r="J84" s="36">
        <f>+SUMIF(Agosto!$F$22:$F$31,Resumen!B84,Agosto!$G$22:$G$31)</f>
        <v>0</v>
      </c>
      <c r="K84" s="36">
        <f>+SUMIF(Setiembre!$F$22:$F$31,Resumen!B84,Setiembre!$G$22:$G$31)</f>
        <v>0</v>
      </c>
      <c r="L84" s="36">
        <f>+SUMIF(Octubre!$F$22:$F$31,Resumen!B84,Octubre!$G$22:$G$31)</f>
        <v>0</v>
      </c>
      <c r="M84" s="36">
        <f>+SUMIF(Noviembre!$F$22:$F$31,Resumen!B84,Noviembre!$G$22:$G$31)</f>
        <v>0</v>
      </c>
      <c r="N84" s="37">
        <f>+SUMIF(Diciembre!$F$22:$F$31,Resumen!B84,Diciembre!$G$22:$G$31)</f>
        <v>0</v>
      </c>
      <c r="O84" s="38">
        <f t="shared" si="11"/>
        <v>0</v>
      </c>
      <c r="P84" s="39"/>
    </row>
    <row r="85" spans="2:16" ht="12" thickBot="1" x14ac:dyDescent="0.25">
      <c r="B85" s="41" t="s">
        <v>591</v>
      </c>
      <c r="C85" s="36">
        <f>+SUMIF(Enero!$F$22:$F$31,Resumen!B85,Enero!$G$22:$G$31)</f>
        <v>0</v>
      </c>
      <c r="D85" s="36">
        <f>+SUMIF(Febrero!$F$22:$F$31,Resumen!B85,Febrero!$G$22:$G$31)</f>
        <v>0</v>
      </c>
      <c r="E85" s="36">
        <f>+SUMIF(Marzo!$F$22:$F$31,Resumen!B85,Marzo!$G$22:$G$31)</f>
        <v>0</v>
      </c>
      <c r="F85" s="36">
        <f>+SUMIF(Abril!$F$22:$F$31,Resumen!B85,Abril!$G$22:$G$31)</f>
        <v>0</v>
      </c>
      <c r="G85" s="36">
        <f>+SUMIF(Mayo!$F$22:$F$31,Resumen!B85,Mayo!$G$22:$G$31)</f>
        <v>0</v>
      </c>
      <c r="H85" s="36">
        <f>+SUMIF(Junio!$F$22:$F$31,Resumen!B85,Junio!$G$22:$G$31)</f>
        <v>0</v>
      </c>
      <c r="I85" s="36">
        <f>+SUMIF(Julio!$F$22:$F$31,Resumen!B85,Julio!$G$22:$G$31)</f>
        <v>0</v>
      </c>
      <c r="J85" s="36">
        <f>+SUMIF(Agosto!$F$22:$F$31,Resumen!B85,Agosto!$G$22:$G$31)</f>
        <v>0</v>
      </c>
      <c r="K85" s="36">
        <f>+SUMIF(Setiembre!$F$22:$F$31,Resumen!B85,Setiembre!$G$22:$G$31)</f>
        <v>0</v>
      </c>
      <c r="L85" s="36">
        <f>+SUMIF(Octubre!$F$22:$F$31,Resumen!B85,Octubre!$G$22:$G$31)</f>
        <v>0</v>
      </c>
      <c r="M85" s="36">
        <f>+SUMIF(Noviembre!$F$22:$F$31,Resumen!B85,Noviembre!$G$22:$G$31)</f>
        <v>0</v>
      </c>
      <c r="N85" s="37">
        <f>+SUMIF(Diciembre!$F$22:$F$31,Resumen!B85,Diciembre!$G$22:$G$31)</f>
        <v>0</v>
      </c>
      <c r="O85" s="42">
        <f t="shared" si="11"/>
        <v>0</v>
      </c>
      <c r="P85" s="43"/>
    </row>
    <row r="87" spans="2:16" x14ac:dyDescent="0.2">
      <c r="B87" s="44" t="s">
        <v>608</v>
      </c>
      <c r="C87" s="45">
        <f>+C26+C34+C43+C50+C59+C67+C74</f>
        <v>0</v>
      </c>
      <c r="D87" s="45">
        <f t="shared" ref="D87:N87" si="12">+D26+D34+D43+D50+D59+D67+D74</f>
        <v>0</v>
      </c>
      <c r="E87" s="45">
        <f t="shared" si="12"/>
        <v>0</v>
      </c>
      <c r="F87" s="45">
        <f t="shared" si="12"/>
        <v>0</v>
      </c>
      <c r="G87" s="45">
        <f t="shared" si="12"/>
        <v>0</v>
      </c>
      <c r="H87" s="45">
        <f t="shared" si="12"/>
        <v>0</v>
      </c>
      <c r="I87" s="45">
        <f t="shared" si="12"/>
        <v>0</v>
      </c>
      <c r="J87" s="45">
        <f t="shared" si="12"/>
        <v>0</v>
      </c>
      <c r="K87" s="45">
        <f t="shared" si="12"/>
        <v>0</v>
      </c>
      <c r="L87" s="45">
        <f t="shared" si="12"/>
        <v>0</v>
      </c>
      <c r="M87" s="45">
        <f t="shared" si="12"/>
        <v>0</v>
      </c>
      <c r="N87" s="45">
        <f t="shared" si="12"/>
        <v>0</v>
      </c>
      <c r="O87" s="45">
        <f>+O26+O34+O43+O50+O59+O67+O74</f>
        <v>0</v>
      </c>
    </row>
  </sheetData>
  <sheetProtection algorithmName="SHA-512" hashValue="zb1hFpdvIVd0dJvDV4r7YnPUUAZrEllQLoAh0Ah/qs1N/smtDADBJWqFJdeQcXVJiCxrk9/pvewxhWbA4+kLwA==" saltValue="7pm8ynh+aMbdecOevDjIqg==" spinCount="100000" sheet="1" objects="1" scenarios="1"/>
  <autoFilter ref="B26:N87" xr:uid="{AC964E54-4910-4B9D-823D-AAD791D139D6}"/>
  <mergeCells count="10">
    <mergeCell ref="B6:N6"/>
    <mergeCell ref="B24:B25"/>
    <mergeCell ref="C24:N24"/>
    <mergeCell ref="O24:O25"/>
    <mergeCell ref="P24:P25"/>
    <mergeCell ref="B8:B9"/>
    <mergeCell ref="C8:N8"/>
    <mergeCell ref="O8:O9"/>
    <mergeCell ref="P8:P9"/>
    <mergeCell ref="B22:N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E5CE4-0178-4B43-8CDB-3925E8BD42E2}">
  <dimension ref="B6:H32"/>
  <sheetViews>
    <sheetView showGridLines="0" workbookViewId="0">
      <selection activeCell="F22" sqref="F22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A3F8D347-C4B6-448A-A302-D0E7F2C38D91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4A1FF4B-5A54-421C-8930-85285703B444}">
          <x14:formula1>
            <xm:f>Listado!$E$22:$E$27</xm:f>
          </x14:formula1>
          <xm:sqref>E8:E16</xm:sqref>
        </x14:dataValidation>
        <x14:dataValidation type="list" allowBlank="1" showInputMessage="1" showErrorMessage="1" xr:uid="{18DF2FA0-294C-40E2-AE6E-A8D504C520A4}">
          <x14:formula1>
            <xm:f>Listado!$E$13:$E$15</xm:f>
          </x14:formula1>
          <xm:sqref>D8:D16</xm:sqref>
        </x14:dataValidation>
        <x14:dataValidation type="list" allowBlank="1" showInputMessage="1" showErrorMessage="1" xr:uid="{0D8F3559-F85D-4A85-84D6-BEC15ACF9395}">
          <x14:formula1>
            <xm:f>Listado!$G$3:$G$59</xm:f>
          </x14:formula1>
          <xm:sqref>F22:F31</xm:sqref>
        </x14:dataValidation>
        <x14:dataValidation type="list" allowBlank="1" showInputMessage="1" showErrorMessage="1" xr:uid="{AAA334ED-1130-4ACC-B4C1-F078F3C2CADC}">
          <x14:formula1>
            <xm:f>Listado!$E$7:$E$10</xm:f>
          </x14:formula1>
          <xm:sqref>H22</xm:sqref>
        </x14:dataValidation>
        <x14:dataValidation type="list" allowBlank="1" showInputMessage="1" showErrorMessage="1" xr:uid="{E93EA7FF-32E6-47CD-93D2-E1948486E828}">
          <x14:formula1>
            <xm:f>Listado!$E$3:$E$4</xm:f>
          </x14:formula1>
          <xm:sqref>E22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E0C5-B59D-443C-B0AC-7EF5C3A9C252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20756AC5-9535-482C-A980-A199796E3B1F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CBC7725-4B6C-4A5E-9C8D-574BAF94897E}">
          <x14:formula1>
            <xm:f>Listado!$E$3:$E$4</xm:f>
          </x14:formula1>
          <xm:sqref>E22</xm:sqref>
        </x14:dataValidation>
        <x14:dataValidation type="list" allowBlank="1" showInputMessage="1" showErrorMessage="1" xr:uid="{77773FDB-2E09-4239-984E-6B43E59405DE}">
          <x14:formula1>
            <xm:f>Listado!$E$7:$E$10</xm:f>
          </x14:formula1>
          <xm:sqref>H22</xm:sqref>
        </x14:dataValidation>
        <x14:dataValidation type="list" allowBlank="1" showInputMessage="1" showErrorMessage="1" xr:uid="{F768E33E-95C9-43B2-9DA5-FBE08D31AC06}">
          <x14:formula1>
            <xm:f>Listado!$G$3:$G$59</xm:f>
          </x14:formula1>
          <xm:sqref>F22:F31</xm:sqref>
        </x14:dataValidation>
        <x14:dataValidation type="list" allowBlank="1" showInputMessage="1" showErrorMessage="1" xr:uid="{0876A605-E449-4421-9F19-E64D58F486FC}">
          <x14:formula1>
            <xm:f>Listado!$E$13:$E$15</xm:f>
          </x14:formula1>
          <xm:sqref>D8:D16</xm:sqref>
        </x14:dataValidation>
        <x14:dataValidation type="list" allowBlank="1" showInputMessage="1" showErrorMessage="1" xr:uid="{B866D2AC-B13C-4DF9-8241-65EF17472F49}">
          <x14:formula1>
            <xm:f>Listado!$E$22:$E$27</xm:f>
          </x14:formula1>
          <xm:sqref>E8:E16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94B0-8328-46EF-9E0E-CDB56516C9D9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B5F7B982-EE32-4910-BFDE-7E78AB5C182D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606ABB9-3F8C-466B-8158-73CA651B5A8C}">
          <x14:formula1>
            <xm:f>Listado!$E$22:$E$27</xm:f>
          </x14:formula1>
          <xm:sqref>E8:E16</xm:sqref>
        </x14:dataValidation>
        <x14:dataValidation type="list" allowBlank="1" showInputMessage="1" showErrorMessage="1" xr:uid="{30F1E847-69C3-455A-996B-BC78769885E6}">
          <x14:formula1>
            <xm:f>Listado!$E$13:$E$15</xm:f>
          </x14:formula1>
          <xm:sqref>D8:D16</xm:sqref>
        </x14:dataValidation>
        <x14:dataValidation type="list" allowBlank="1" showInputMessage="1" showErrorMessage="1" xr:uid="{45AE8743-9EBC-476B-8F09-34A0039D4FCF}">
          <x14:formula1>
            <xm:f>Listado!$G$3:$G$59</xm:f>
          </x14:formula1>
          <xm:sqref>F22:F31</xm:sqref>
        </x14:dataValidation>
        <x14:dataValidation type="list" allowBlank="1" showInputMessage="1" showErrorMessage="1" xr:uid="{1EA85EE3-3AF9-46C8-BA0E-B1370EAD694E}">
          <x14:formula1>
            <xm:f>Listado!$E$7:$E$10</xm:f>
          </x14:formula1>
          <xm:sqref>H22</xm:sqref>
        </x14:dataValidation>
        <x14:dataValidation type="list" allowBlank="1" showInputMessage="1" showErrorMessage="1" xr:uid="{CBFEFC2A-7517-4F9D-B92B-0881560383CD}">
          <x14:formula1>
            <xm:f>Listado!$E$3:$E$4</xm:f>
          </x14:formula1>
          <xm:sqref>E22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7D31-FF16-4679-BFF1-FEA3409B6147}">
  <dimension ref="B6:H32"/>
  <sheetViews>
    <sheetView showGridLines="0" workbookViewId="0">
      <selection activeCell="B22" sqref="B22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disablePrompts="1" count="1">
    <dataValidation type="list" allowBlank="1" showInputMessage="1" showErrorMessage="1" sqref="G8:G16" xr:uid="{713EABBC-59D2-441D-85FF-11D744437B8F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F97AD55F-897B-41B2-8879-CBA7389FC5C5}">
          <x14:formula1>
            <xm:f>Listado!$E$3:$E$4</xm:f>
          </x14:formula1>
          <xm:sqref>E22</xm:sqref>
        </x14:dataValidation>
        <x14:dataValidation type="list" allowBlank="1" showInputMessage="1" showErrorMessage="1" xr:uid="{91E6EEE8-2966-4BC2-90BF-A61D9CEBB969}">
          <x14:formula1>
            <xm:f>Listado!$E$7:$E$10</xm:f>
          </x14:formula1>
          <xm:sqref>H22</xm:sqref>
        </x14:dataValidation>
        <x14:dataValidation type="list" allowBlank="1" showInputMessage="1" showErrorMessage="1" xr:uid="{02F995A5-FADE-46A3-9F19-6181C4064D51}">
          <x14:formula1>
            <xm:f>Listado!$G$3:$G$59</xm:f>
          </x14:formula1>
          <xm:sqref>F22:F31</xm:sqref>
        </x14:dataValidation>
        <x14:dataValidation type="list" allowBlank="1" showInputMessage="1" showErrorMessage="1" xr:uid="{AD6AC178-5F47-4717-818C-E63D57003FD2}">
          <x14:formula1>
            <xm:f>Listado!$E$13:$E$15</xm:f>
          </x14:formula1>
          <xm:sqref>D8:D16</xm:sqref>
        </x14:dataValidation>
        <x14:dataValidation type="list" allowBlank="1" showInputMessage="1" showErrorMessage="1" xr:uid="{6812E9E3-79FB-4981-877C-78A7272B9071}">
          <x14:formula1>
            <xm:f>Listado!$E$22:$E$27</xm:f>
          </x14:formula1>
          <xm:sqref>E8:E16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6DB9-63DD-4480-B652-5CF8469E511B}">
  <dimension ref="B2:G255"/>
  <sheetViews>
    <sheetView topLeftCell="A254" workbookViewId="0">
      <selection activeCell="G254" sqref="G254"/>
    </sheetView>
  </sheetViews>
  <sheetFormatPr defaultRowHeight="11.4" x14ac:dyDescent="0.2"/>
  <cols>
    <col min="1" max="1" width="8.88671875" style="1"/>
    <col min="2" max="2" width="11.77734375" style="1" bestFit="1" customWidth="1"/>
    <col min="3" max="3" width="53.6640625" style="1" bestFit="1" customWidth="1"/>
    <col min="4" max="4" width="2.88671875" style="1" customWidth="1"/>
    <col min="5" max="5" width="25.6640625" style="4" bestFit="1" customWidth="1"/>
    <col min="6" max="6" width="3" style="1" customWidth="1"/>
    <col min="7" max="7" width="16.33203125" style="1" bestFit="1" customWidth="1"/>
    <col min="8" max="16384" width="8.88671875" style="1"/>
  </cols>
  <sheetData>
    <row r="2" spans="2:7" x14ac:dyDescent="0.2">
      <c r="B2" s="2" t="s">
        <v>74</v>
      </c>
      <c r="C2" s="2" t="s">
        <v>75</v>
      </c>
      <c r="E2" s="2" t="s">
        <v>587</v>
      </c>
      <c r="G2" s="3" t="s">
        <v>592</v>
      </c>
    </row>
    <row r="3" spans="2:7" x14ac:dyDescent="0.2">
      <c r="B3" s="1" t="s">
        <v>79</v>
      </c>
      <c r="C3" s="1" t="s">
        <v>80</v>
      </c>
      <c r="E3" s="4" t="s">
        <v>585</v>
      </c>
      <c r="G3" s="1" t="s">
        <v>23</v>
      </c>
    </row>
    <row r="4" spans="2:7" x14ac:dyDescent="0.2">
      <c r="B4" s="1" t="s">
        <v>81</v>
      </c>
      <c r="C4" s="1" t="s">
        <v>82</v>
      </c>
      <c r="E4" s="4" t="s">
        <v>586</v>
      </c>
      <c r="G4" s="1" t="s">
        <v>15</v>
      </c>
    </row>
    <row r="5" spans="2:7" x14ac:dyDescent="0.2">
      <c r="B5" s="1" t="s">
        <v>83</v>
      </c>
      <c r="C5" s="1" t="s">
        <v>84</v>
      </c>
      <c r="G5" s="1" t="s">
        <v>48</v>
      </c>
    </row>
    <row r="6" spans="2:7" x14ac:dyDescent="0.2">
      <c r="B6" s="1" t="s">
        <v>85</v>
      </c>
      <c r="C6" s="1" t="s">
        <v>86</v>
      </c>
      <c r="E6" s="2" t="s">
        <v>588</v>
      </c>
      <c r="G6" s="1" t="s">
        <v>44</v>
      </c>
    </row>
    <row r="7" spans="2:7" x14ac:dyDescent="0.2">
      <c r="B7" s="1" t="s">
        <v>87</v>
      </c>
      <c r="C7" s="1" t="s">
        <v>88</v>
      </c>
      <c r="E7" s="5">
        <v>0.1</v>
      </c>
      <c r="G7" s="1" t="s">
        <v>18</v>
      </c>
    </row>
    <row r="8" spans="2:7" x14ac:dyDescent="0.2">
      <c r="B8" s="1" t="s">
        <v>89</v>
      </c>
      <c r="C8" s="1" t="s">
        <v>90</v>
      </c>
      <c r="E8" s="5">
        <v>0.05</v>
      </c>
      <c r="G8" s="1" t="s">
        <v>29</v>
      </c>
    </row>
    <row r="9" spans="2:7" x14ac:dyDescent="0.2">
      <c r="B9" s="1" t="s">
        <v>91</v>
      </c>
      <c r="C9" s="1" t="s">
        <v>92</v>
      </c>
      <c r="E9" s="4" t="s">
        <v>589</v>
      </c>
      <c r="G9" s="1" t="s">
        <v>32</v>
      </c>
    </row>
    <row r="10" spans="2:7" x14ac:dyDescent="0.2">
      <c r="B10" s="1" t="s">
        <v>93</v>
      </c>
      <c r="C10" s="1" t="s">
        <v>94</v>
      </c>
      <c r="E10" s="4" t="s">
        <v>593</v>
      </c>
      <c r="G10" s="1" t="s">
        <v>32</v>
      </c>
    </row>
    <row r="11" spans="2:7" x14ac:dyDescent="0.2">
      <c r="B11" s="1" t="s">
        <v>95</v>
      </c>
      <c r="C11" s="1" t="s">
        <v>96</v>
      </c>
      <c r="G11" s="1" t="s">
        <v>50</v>
      </c>
    </row>
    <row r="12" spans="2:7" x14ac:dyDescent="0.2">
      <c r="B12" s="1" t="s">
        <v>97</v>
      </c>
      <c r="C12" s="1" t="s">
        <v>98</v>
      </c>
      <c r="E12" s="2" t="s">
        <v>594</v>
      </c>
      <c r="G12" s="1" t="s">
        <v>65</v>
      </c>
    </row>
    <row r="13" spans="2:7" x14ac:dyDescent="0.2">
      <c r="B13" s="1" t="s">
        <v>99</v>
      </c>
      <c r="C13" s="1" t="s">
        <v>100</v>
      </c>
      <c r="E13" s="4" t="s">
        <v>595</v>
      </c>
      <c r="G13" s="1" t="s">
        <v>36</v>
      </c>
    </row>
    <row r="14" spans="2:7" x14ac:dyDescent="0.2">
      <c r="B14" s="1" t="s">
        <v>101</v>
      </c>
      <c r="C14" s="1" t="s">
        <v>102</v>
      </c>
      <c r="E14" s="4" t="s">
        <v>596</v>
      </c>
      <c r="G14" s="1" t="s">
        <v>36</v>
      </c>
    </row>
    <row r="15" spans="2:7" x14ac:dyDescent="0.2">
      <c r="B15" s="1" t="s">
        <v>103</v>
      </c>
      <c r="C15" s="1" t="s">
        <v>104</v>
      </c>
      <c r="G15" s="1" t="s">
        <v>37</v>
      </c>
    </row>
    <row r="16" spans="2:7" x14ac:dyDescent="0.2">
      <c r="B16" s="1" t="s">
        <v>105</v>
      </c>
      <c r="C16" s="1" t="s">
        <v>106</v>
      </c>
      <c r="E16" s="2" t="s">
        <v>596</v>
      </c>
      <c r="G16" s="1" t="s">
        <v>37</v>
      </c>
    </row>
    <row r="17" spans="2:7" x14ac:dyDescent="0.2">
      <c r="B17" s="1" t="s">
        <v>107</v>
      </c>
      <c r="C17" s="1" t="s">
        <v>108</v>
      </c>
      <c r="E17" s="5">
        <v>0.1</v>
      </c>
      <c r="G17" s="1" t="s">
        <v>42</v>
      </c>
    </row>
    <row r="18" spans="2:7" x14ac:dyDescent="0.2">
      <c r="B18" s="1" t="s">
        <v>109</v>
      </c>
      <c r="C18" s="1" t="s">
        <v>110</v>
      </c>
      <c r="E18" s="5">
        <v>0.05</v>
      </c>
      <c r="G18" s="1" t="s">
        <v>57</v>
      </c>
    </row>
    <row r="19" spans="2:7" x14ac:dyDescent="0.2">
      <c r="B19" s="1" t="s">
        <v>111</v>
      </c>
      <c r="C19" s="1" t="s">
        <v>112</v>
      </c>
      <c r="E19" s="4" t="s">
        <v>589</v>
      </c>
      <c r="G19" s="1" t="s">
        <v>41</v>
      </c>
    </row>
    <row r="20" spans="2:7" x14ac:dyDescent="0.2">
      <c r="B20" s="1" t="s">
        <v>113</v>
      </c>
      <c r="C20" s="1" t="s">
        <v>114</v>
      </c>
      <c r="G20" s="1" t="s">
        <v>35</v>
      </c>
    </row>
    <row r="21" spans="2:7" x14ac:dyDescent="0.2">
      <c r="B21" s="1" t="s">
        <v>115</v>
      </c>
      <c r="C21" s="1" t="s">
        <v>116</v>
      </c>
      <c r="E21" s="2" t="s">
        <v>590</v>
      </c>
      <c r="G21" s="1" t="s">
        <v>35</v>
      </c>
    </row>
    <row r="22" spans="2:7" x14ac:dyDescent="0.2">
      <c r="B22" s="1" t="s">
        <v>117</v>
      </c>
      <c r="C22" s="1" t="s">
        <v>118</v>
      </c>
      <c r="E22" s="4" t="s">
        <v>597</v>
      </c>
      <c r="G22" s="1" t="s">
        <v>64</v>
      </c>
    </row>
    <row r="23" spans="2:7" x14ac:dyDescent="0.2">
      <c r="B23" s="1" t="s">
        <v>119</v>
      </c>
      <c r="C23" s="1" t="s">
        <v>120</v>
      </c>
      <c r="E23" s="4" t="s">
        <v>598</v>
      </c>
      <c r="G23" s="1" t="s">
        <v>21</v>
      </c>
    </row>
    <row r="24" spans="2:7" x14ac:dyDescent="0.2">
      <c r="B24" s="1" t="s">
        <v>121</v>
      </c>
      <c r="C24" s="1" t="s">
        <v>122</v>
      </c>
      <c r="E24" s="4" t="s">
        <v>599</v>
      </c>
      <c r="G24" s="1" t="s">
        <v>53</v>
      </c>
    </row>
    <row r="25" spans="2:7" x14ac:dyDescent="0.2">
      <c r="B25" s="1" t="s">
        <v>123</v>
      </c>
      <c r="C25" s="1" t="s">
        <v>124</v>
      </c>
      <c r="E25" s="4" t="s">
        <v>600</v>
      </c>
      <c r="G25" s="1" t="s">
        <v>25</v>
      </c>
    </row>
    <row r="26" spans="2:7" x14ac:dyDescent="0.2">
      <c r="B26" s="1" t="s">
        <v>125</v>
      </c>
      <c r="C26" s="1" t="s">
        <v>126</v>
      </c>
      <c r="E26" s="4" t="s">
        <v>601</v>
      </c>
      <c r="G26" s="1" t="s">
        <v>67</v>
      </c>
    </row>
    <row r="27" spans="2:7" x14ac:dyDescent="0.2">
      <c r="B27" s="1" t="s">
        <v>127</v>
      </c>
      <c r="C27" s="1" t="s">
        <v>128</v>
      </c>
      <c r="E27" s="4" t="s">
        <v>591</v>
      </c>
      <c r="G27" s="1" t="s">
        <v>20</v>
      </c>
    </row>
    <row r="28" spans="2:7" x14ac:dyDescent="0.2">
      <c r="B28" s="1" t="s">
        <v>129</v>
      </c>
      <c r="C28" s="1" t="s">
        <v>130</v>
      </c>
      <c r="G28" s="1" t="s">
        <v>52</v>
      </c>
    </row>
    <row r="29" spans="2:7" x14ac:dyDescent="0.2">
      <c r="B29" s="1" t="s">
        <v>131</v>
      </c>
      <c r="C29" s="1" t="s">
        <v>132</v>
      </c>
      <c r="G29" s="1" t="s">
        <v>59</v>
      </c>
    </row>
    <row r="30" spans="2:7" x14ac:dyDescent="0.2">
      <c r="B30" s="1" t="s">
        <v>133</v>
      </c>
      <c r="C30" s="1" t="s">
        <v>134</v>
      </c>
      <c r="G30" s="1" t="s">
        <v>28</v>
      </c>
    </row>
    <row r="31" spans="2:7" x14ac:dyDescent="0.2">
      <c r="B31" s="1" t="s">
        <v>135</v>
      </c>
      <c r="C31" s="1" t="s">
        <v>136</v>
      </c>
      <c r="G31" s="1" t="s">
        <v>60</v>
      </c>
    </row>
    <row r="32" spans="2:7" x14ac:dyDescent="0.2">
      <c r="B32" s="1" t="s">
        <v>137</v>
      </c>
      <c r="C32" s="1" t="s">
        <v>138</v>
      </c>
      <c r="G32" s="1" t="s">
        <v>70</v>
      </c>
    </row>
    <row r="33" spans="2:7" x14ac:dyDescent="0.2">
      <c r="B33" s="1" t="s">
        <v>139</v>
      </c>
      <c r="C33" s="1" t="s">
        <v>140</v>
      </c>
      <c r="G33" s="1" t="s">
        <v>45</v>
      </c>
    </row>
    <row r="34" spans="2:7" x14ac:dyDescent="0.2">
      <c r="B34" s="1" t="s">
        <v>141</v>
      </c>
      <c r="C34" s="1" t="s">
        <v>142</v>
      </c>
      <c r="G34" s="1" t="s">
        <v>34</v>
      </c>
    </row>
    <row r="35" spans="2:7" x14ac:dyDescent="0.2">
      <c r="B35" s="1" t="s">
        <v>143</v>
      </c>
      <c r="C35" s="1" t="s">
        <v>144</v>
      </c>
      <c r="G35" s="1" t="s">
        <v>34</v>
      </c>
    </row>
    <row r="36" spans="2:7" x14ac:dyDescent="0.2">
      <c r="B36" s="1" t="s">
        <v>145</v>
      </c>
      <c r="C36" s="1" t="s">
        <v>146</v>
      </c>
      <c r="G36" s="1" t="s">
        <v>16</v>
      </c>
    </row>
    <row r="37" spans="2:7" x14ac:dyDescent="0.2">
      <c r="B37" s="1" t="s">
        <v>147</v>
      </c>
      <c r="C37" s="1" t="s">
        <v>148</v>
      </c>
      <c r="G37" s="1" t="s">
        <v>24</v>
      </c>
    </row>
    <row r="38" spans="2:7" x14ac:dyDescent="0.2">
      <c r="B38" s="1" t="s">
        <v>149</v>
      </c>
      <c r="C38" s="1" t="s">
        <v>150</v>
      </c>
      <c r="G38" s="1" t="s">
        <v>33</v>
      </c>
    </row>
    <row r="39" spans="2:7" x14ac:dyDescent="0.2">
      <c r="B39" s="1" t="s">
        <v>151</v>
      </c>
      <c r="C39" s="1" t="s">
        <v>152</v>
      </c>
      <c r="G39" s="1" t="s">
        <v>33</v>
      </c>
    </row>
    <row r="40" spans="2:7" x14ac:dyDescent="0.2">
      <c r="B40" s="1" t="s">
        <v>153</v>
      </c>
      <c r="C40" s="1" t="s">
        <v>154</v>
      </c>
      <c r="G40" s="1" t="s">
        <v>63</v>
      </c>
    </row>
    <row r="41" spans="2:7" x14ac:dyDescent="0.2">
      <c r="B41" s="1" t="s">
        <v>155</v>
      </c>
      <c r="C41" s="1" t="s">
        <v>156</v>
      </c>
      <c r="G41" s="1" t="s">
        <v>56</v>
      </c>
    </row>
    <row r="42" spans="2:7" x14ac:dyDescent="0.2">
      <c r="B42" s="1" t="s">
        <v>157</v>
      </c>
      <c r="C42" s="1" t="s">
        <v>158</v>
      </c>
      <c r="G42" s="1" t="s">
        <v>51</v>
      </c>
    </row>
    <row r="43" spans="2:7" x14ac:dyDescent="0.2">
      <c r="B43" s="1" t="s">
        <v>159</v>
      </c>
      <c r="C43" s="1" t="s">
        <v>160</v>
      </c>
      <c r="G43" s="1" t="s">
        <v>46</v>
      </c>
    </row>
    <row r="44" spans="2:7" x14ac:dyDescent="0.2">
      <c r="B44" s="1" t="s">
        <v>161</v>
      </c>
      <c r="C44" s="1" t="s">
        <v>162</v>
      </c>
      <c r="G44" s="1" t="s">
        <v>66</v>
      </c>
    </row>
    <row r="45" spans="2:7" x14ac:dyDescent="0.2">
      <c r="B45" s="1" t="s">
        <v>163</v>
      </c>
      <c r="C45" s="1" t="s">
        <v>164</v>
      </c>
      <c r="G45" s="1" t="s">
        <v>591</v>
      </c>
    </row>
    <row r="46" spans="2:7" x14ac:dyDescent="0.2">
      <c r="B46" s="1" t="s">
        <v>165</v>
      </c>
      <c r="C46" s="1" t="s">
        <v>166</v>
      </c>
      <c r="G46" s="1" t="s">
        <v>40</v>
      </c>
    </row>
    <row r="47" spans="2:7" x14ac:dyDescent="0.2">
      <c r="B47" s="1" t="s">
        <v>167</v>
      </c>
      <c r="C47" s="1" t="s">
        <v>168</v>
      </c>
      <c r="G47" s="1" t="s">
        <v>17</v>
      </c>
    </row>
    <row r="48" spans="2:7" x14ac:dyDescent="0.2">
      <c r="B48" s="1" t="s">
        <v>169</v>
      </c>
      <c r="C48" s="1" t="s">
        <v>170</v>
      </c>
      <c r="G48" s="1" t="s">
        <v>58</v>
      </c>
    </row>
    <row r="49" spans="2:7" x14ac:dyDescent="0.2">
      <c r="B49" s="1" t="s">
        <v>171</v>
      </c>
      <c r="C49" s="1" t="s">
        <v>172</v>
      </c>
      <c r="G49" s="1" t="s">
        <v>43</v>
      </c>
    </row>
    <row r="50" spans="2:7" x14ac:dyDescent="0.2">
      <c r="B50" s="1" t="s">
        <v>173</v>
      </c>
      <c r="C50" s="1" t="s">
        <v>174</v>
      </c>
      <c r="G50" s="1" t="s">
        <v>19</v>
      </c>
    </row>
    <row r="51" spans="2:7" x14ac:dyDescent="0.2">
      <c r="B51" s="1" t="s">
        <v>175</v>
      </c>
      <c r="C51" s="1" t="s">
        <v>176</v>
      </c>
      <c r="G51" s="1" t="s">
        <v>49</v>
      </c>
    </row>
    <row r="52" spans="2:7" x14ac:dyDescent="0.2">
      <c r="B52" s="1" t="s">
        <v>177</v>
      </c>
      <c r="C52" s="1" t="s">
        <v>178</v>
      </c>
      <c r="G52" s="1" t="s">
        <v>54</v>
      </c>
    </row>
    <row r="53" spans="2:7" x14ac:dyDescent="0.2">
      <c r="B53" s="1" t="s">
        <v>179</v>
      </c>
      <c r="C53" s="1" t="s">
        <v>180</v>
      </c>
      <c r="G53" s="1" t="s">
        <v>26</v>
      </c>
    </row>
    <row r="54" spans="2:7" x14ac:dyDescent="0.2">
      <c r="B54" s="1" t="s">
        <v>181</v>
      </c>
      <c r="C54" s="1" t="s">
        <v>182</v>
      </c>
      <c r="G54" s="1" t="s">
        <v>27</v>
      </c>
    </row>
    <row r="55" spans="2:7" x14ac:dyDescent="0.2">
      <c r="B55" s="1" t="s">
        <v>183</v>
      </c>
      <c r="C55" s="1" t="s">
        <v>184</v>
      </c>
      <c r="G55" s="1" t="s">
        <v>61</v>
      </c>
    </row>
    <row r="56" spans="2:7" x14ac:dyDescent="0.2">
      <c r="B56" s="1" t="s">
        <v>185</v>
      </c>
      <c r="C56" s="1" t="s">
        <v>186</v>
      </c>
      <c r="G56" s="1" t="s">
        <v>39</v>
      </c>
    </row>
    <row r="57" spans="2:7" x14ac:dyDescent="0.2">
      <c r="B57" s="1" t="s">
        <v>187</v>
      </c>
      <c r="C57" s="1" t="s">
        <v>188</v>
      </c>
      <c r="G57" s="1" t="s">
        <v>71</v>
      </c>
    </row>
    <row r="58" spans="2:7" x14ac:dyDescent="0.2">
      <c r="B58" s="1" t="s">
        <v>189</v>
      </c>
      <c r="C58" s="1" t="s">
        <v>190</v>
      </c>
      <c r="G58" s="1" t="s">
        <v>69</v>
      </c>
    </row>
    <row r="59" spans="2:7" x14ac:dyDescent="0.2">
      <c r="B59" s="1" t="s">
        <v>191</v>
      </c>
      <c r="C59" s="1" t="s">
        <v>192</v>
      </c>
      <c r="G59" s="1" t="s">
        <v>55</v>
      </c>
    </row>
    <row r="60" spans="2:7" x14ac:dyDescent="0.2">
      <c r="B60" s="1" t="s">
        <v>193</v>
      </c>
      <c r="C60" s="1" t="s">
        <v>194</v>
      </c>
    </row>
    <row r="61" spans="2:7" x14ac:dyDescent="0.2">
      <c r="B61" s="1" t="s">
        <v>195</v>
      </c>
      <c r="C61" s="1" t="s">
        <v>196</v>
      </c>
    </row>
    <row r="62" spans="2:7" x14ac:dyDescent="0.2">
      <c r="B62" s="1" t="s">
        <v>197</v>
      </c>
      <c r="C62" s="1" t="s">
        <v>198</v>
      </c>
    </row>
    <row r="63" spans="2:7" x14ac:dyDescent="0.2">
      <c r="B63" s="1" t="s">
        <v>199</v>
      </c>
      <c r="C63" s="1" t="s">
        <v>200</v>
      </c>
    </row>
    <row r="64" spans="2:7" x14ac:dyDescent="0.2">
      <c r="B64" s="1" t="s">
        <v>201</v>
      </c>
      <c r="C64" s="1" t="s">
        <v>202</v>
      </c>
    </row>
    <row r="65" spans="2:3" x14ac:dyDescent="0.2">
      <c r="B65" s="1" t="s">
        <v>203</v>
      </c>
      <c r="C65" s="1" t="s">
        <v>204</v>
      </c>
    </row>
    <row r="66" spans="2:3" x14ac:dyDescent="0.2">
      <c r="B66" s="1" t="s">
        <v>205</v>
      </c>
      <c r="C66" s="1" t="s">
        <v>206</v>
      </c>
    </row>
    <row r="67" spans="2:3" x14ac:dyDescent="0.2">
      <c r="B67" s="1" t="s">
        <v>207</v>
      </c>
      <c r="C67" s="1" t="s">
        <v>208</v>
      </c>
    </row>
    <row r="68" spans="2:3" x14ac:dyDescent="0.2">
      <c r="B68" s="1" t="s">
        <v>209</v>
      </c>
      <c r="C68" s="1" t="s">
        <v>210</v>
      </c>
    </row>
    <row r="69" spans="2:3" x14ac:dyDescent="0.2">
      <c r="B69" s="1" t="s">
        <v>211</v>
      </c>
      <c r="C69" s="1" t="s">
        <v>212</v>
      </c>
    </row>
    <row r="70" spans="2:3" x14ac:dyDescent="0.2">
      <c r="B70" s="1" t="s">
        <v>213</v>
      </c>
      <c r="C70" s="1" t="s">
        <v>214</v>
      </c>
    </row>
    <row r="71" spans="2:3" x14ac:dyDescent="0.2">
      <c r="B71" s="1" t="s">
        <v>215</v>
      </c>
      <c r="C71" s="1" t="s">
        <v>216</v>
      </c>
    </row>
    <row r="72" spans="2:3" x14ac:dyDescent="0.2">
      <c r="B72" s="1" t="s">
        <v>217</v>
      </c>
      <c r="C72" s="1" t="s">
        <v>218</v>
      </c>
    </row>
    <row r="73" spans="2:3" x14ac:dyDescent="0.2">
      <c r="B73" s="1" t="s">
        <v>219</v>
      </c>
      <c r="C73" s="1" t="s">
        <v>220</v>
      </c>
    </row>
    <row r="74" spans="2:3" x14ac:dyDescent="0.2">
      <c r="B74" s="1" t="s">
        <v>221</v>
      </c>
      <c r="C74" s="1" t="s">
        <v>222</v>
      </c>
    </row>
    <row r="75" spans="2:3" x14ac:dyDescent="0.2">
      <c r="B75" s="1" t="s">
        <v>223</v>
      </c>
      <c r="C75" s="1" t="s">
        <v>224</v>
      </c>
    </row>
    <row r="76" spans="2:3" x14ac:dyDescent="0.2">
      <c r="B76" s="1" t="s">
        <v>225</v>
      </c>
      <c r="C76" s="1" t="s">
        <v>226</v>
      </c>
    </row>
    <row r="77" spans="2:3" x14ac:dyDescent="0.2">
      <c r="B77" s="1" t="s">
        <v>227</v>
      </c>
      <c r="C77" s="1" t="s">
        <v>228</v>
      </c>
    </row>
    <row r="78" spans="2:3" x14ac:dyDescent="0.2">
      <c r="B78" s="1" t="s">
        <v>229</v>
      </c>
      <c r="C78" s="1" t="s">
        <v>230</v>
      </c>
    </row>
    <row r="79" spans="2:3" x14ac:dyDescent="0.2">
      <c r="B79" s="1" t="s">
        <v>231</v>
      </c>
      <c r="C79" s="1" t="s">
        <v>232</v>
      </c>
    </row>
    <row r="80" spans="2:3" x14ac:dyDescent="0.2">
      <c r="B80" s="1" t="s">
        <v>233</v>
      </c>
      <c r="C80" s="1" t="s">
        <v>234</v>
      </c>
    </row>
    <row r="81" spans="2:3" x14ac:dyDescent="0.2">
      <c r="B81" s="1" t="s">
        <v>235</v>
      </c>
      <c r="C81" s="1" t="s">
        <v>236</v>
      </c>
    </row>
    <row r="82" spans="2:3" x14ac:dyDescent="0.2">
      <c r="B82" s="1" t="s">
        <v>237</v>
      </c>
      <c r="C82" s="1" t="s">
        <v>238</v>
      </c>
    </row>
    <row r="83" spans="2:3" x14ac:dyDescent="0.2">
      <c r="B83" s="1" t="s">
        <v>239</v>
      </c>
      <c r="C83" s="1" t="s">
        <v>240</v>
      </c>
    </row>
    <row r="84" spans="2:3" x14ac:dyDescent="0.2">
      <c r="B84" s="1" t="s">
        <v>241</v>
      </c>
      <c r="C84" s="1" t="s">
        <v>242</v>
      </c>
    </row>
    <row r="85" spans="2:3" x14ac:dyDescent="0.2">
      <c r="B85" s="1" t="s">
        <v>243</v>
      </c>
      <c r="C85" s="1" t="s">
        <v>244</v>
      </c>
    </row>
    <row r="86" spans="2:3" x14ac:dyDescent="0.2">
      <c r="B86" s="1" t="s">
        <v>245</v>
      </c>
      <c r="C86" s="1" t="s">
        <v>246</v>
      </c>
    </row>
    <row r="87" spans="2:3" x14ac:dyDescent="0.2">
      <c r="B87" s="1" t="s">
        <v>247</v>
      </c>
      <c r="C87" s="1" t="s">
        <v>248</v>
      </c>
    </row>
    <row r="88" spans="2:3" x14ac:dyDescent="0.2">
      <c r="B88" s="1" t="s">
        <v>249</v>
      </c>
      <c r="C88" s="1" t="s">
        <v>250</v>
      </c>
    </row>
    <row r="89" spans="2:3" x14ac:dyDescent="0.2">
      <c r="B89" s="1" t="s">
        <v>251</v>
      </c>
      <c r="C89" s="1" t="s">
        <v>252</v>
      </c>
    </row>
    <row r="90" spans="2:3" x14ac:dyDescent="0.2">
      <c r="B90" s="1" t="s">
        <v>253</v>
      </c>
      <c r="C90" s="1" t="s">
        <v>254</v>
      </c>
    </row>
    <row r="91" spans="2:3" x14ac:dyDescent="0.2">
      <c r="B91" s="1" t="s">
        <v>255</v>
      </c>
      <c r="C91" s="1" t="s">
        <v>256</v>
      </c>
    </row>
    <row r="92" spans="2:3" x14ac:dyDescent="0.2">
      <c r="B92" s="1" t="s">
        <v>257</v>
      </c>
      <c r="C92" s="1" t="s">
        <v>258</v>
      </c>
    </row>
    <row r="93" spans="2:3" x14ac:dyDescent="0.2">
      <c r="B93" s="1" t="s">
        <v>259</v>
      </c>
      <c r="C93" s="1" t="s">
        <v>260</v>
      </c>
    </row>
    <row r="94" spans="2:3" x14ac:dyDescent="0.2">
      <c r="B94" s="1" t="s">
        <v>261</v>
      </c>
      <c r="C94" s="1" t="s">
        <v>262</v>
      </c>
    </row>
    <row r="95" spans="2:3" x14ac:dyDescent="0.2">
      <c r="B95" s="1" t="s">
        <v>263</v>
      </c>
      <c r="C95" s="1" t="s">
        <v>264</v>
      </c>
    </row>
    <row r="96" spans="2:3" x14ac:dyDescent="0.2">
      <c r="B96" s="1" t="s">
        <v>265</v>
      </c>
      <c r="C96" s="1" t="s">
        <v>266</v>
      </c>
    </row>
    <row r="97" spans="2:3" x14ac:dyDescent="0.2">
      <c r="B97" s="1" t="s">
        <v>267</v>
      </c>
      <c r="C97" s="1" t="s">
        <v>268</v>
      </c>
    </row>
    <row r="98" spans="2:3" x14ac:dyDescent="0.2">
      <c r="B98" s="1" t="s">
        <v>269</v>
      </c>
      <c r="C98" s="1" t="s">
        <v>270</v>
      </c>
    </row>
    <row r="99" spans="2:3" x14ac:dyDescent="0.2">
      <c r="B99" s="1" t="s">
        <v>271</v>
      </c>
      <c r="C99" s="1" t="s">
        <v>272</v>
      </c>
    </row>
    <row r="100" spans="2:3" x14ac:dyDescent="0.2">
      <c r="B100" s="1" t="s">
        <v>273</v>
      </c>
      <c r="C100" s="1" t="s">
        <v>274</v>
      </c>
    </row>
    <row r="101" spans="2:3" x14ac:dyDescent="0.2">
      <c r="B101" s="1" t="s">
        <v>275</v>
      </c>
      <c r="C101" s="1" t="s">
        <v>276</v>
      </c>
    </row>
    <row r="102" spans="2:3" x14ac:dyDescent="0.2">
      <c r="B102" s="1" t="s">
        <v>277</v>
      </c>
      <c r="C102" s="1" t="s">
        <v>278</v>
      </c>
    </row>
    <row r="103" spans="2:3" x14ac:dyDescent="0.2">
      <c r="B103" s="1" t="s">
        <v>279</v>
      </c>
      <c r="C103" s="1" t="s">
        <v>280</v>
      </c>
    </row>
    <row r="104" spans="2:3" x14ac:dyDescent="0.2">
      <c r="B104" s="1" t="s">
        <v>281</v>
      </c>
      <c r="C104" s="1" t="s">
        <v>282</v>
      </c>
    </row>
    <row r="105" spans="2:3" x14ac:dyDescent="0.2">
      <c r="B105" s="1" t="s">
        <v>283</v>
      </c>
      <c r="C105" s="1" t="s">
        <v>284</v>
      </c>
    </row>
    <row r="106" spans="2:3" x14ac:dyDescent="0.2">
      <c r="B106" s="1" t="s">
        <v>285</v>
      </c>
      <c r="C106" s="1" t="s">
        <v>286</v>
      </c>
    </row>
    <row r="107" spans="2:3" x14ac:dyDescent="0.2">
      <c r="B107" s="1" t="s">
        <v>287</v>
      </c>
      <c r="C107" s="1" t="s">
        <v>288</v>
      </c>
    </row>
    <row r="108" spans="2:3" x14ac:dyDescent="0.2">
      <c r="B108" s="1" t="s">
        <v>289</v>
      </c>
      <c r="C108" s="1" t="s">
        <v>290</v>
      </c>
    </row>
    <row r="109" spans="2:3" x14ac:dyDescent="0.2">
      <c r="B109" s="1" t="s">
        <v>291</v>
      </c>
      <c r="C109" s="1" t="s">
        <v>292</v>
      </c>
    </row>
    <row r="110" spans="2:3" x14ac:dyDescent="0.2">
      <c r="B110" s="1" t="s">
        <v>293</v>
      </c>
      <c r="C110" s="1" t="s">
        <v>294</v>
      </c>
    </row>
    <row r="111" spans="2:3" x14ac:dyDescent="0.2">
      <c r="B111" s="1" t="s">
        <v>295</v>
      </c>
      <c r="C111" s="1" t="s">
        <v>296</v>
      </c>
    </row>
    <row r="112" spans="2:3" x14ac:dyDescent="0.2">
      <c r="B112" s="1" t="s">
        <v>297</v>
      </c>
      <c r="C112" s="1" t="s">
        <v>298</v>
      </c>
    </row>
    <row r="113" spans="2:3" x14ac:dyDescent="0.2">
      <c r="B113" s="1" t="s">
        <v>299</v>
      </c>
      <c r="C113" s="1" t="s">
        <v>300</v>
      </c>
    </row>
    <row r="114" spans="2:3" x14ac:dyDescent="0.2">
      <c r="B114" s="1" t="s">
        <v>301</v>
      </c>
      <c r="C114" s="1" t="s">
        <v>302</v>
      </c>
    </row>
    <row r="115" spans="2:3" x14ac:dyDescent="0.2">
      <c r="B115" s="1" t="s">
        <v>303</v>
      </c>
      <c r="C115" s="1" t="s">
        <v>304</v>
      </c>
    </row>
    <row r="116" spans="2:3" x14ac:dyDescent="0.2">
      <c r="B116" s="1" t="s">
        <v>305</v>
      </c>
      <c r="C116" s="1" t="s">
        <v>306</v>
      </c>
    </row>
    <row r="117" spans="2:3" x14ac:dyDescent="0.2">
      <c r="B117" s="1" t="s">
        <v>307</v>
      </c>
      <c r="C117" s="1" t="s">
        <v>308</v>
      </c>
    </row>
    <row r="118" spans="2:3" x14ac:dyDescent="0.2">
      <c r="B118" s="1" t="s">
        <v>309</v>
      </c>
      <c r="C118" s="1" t="s">
        <v>310</v>
      </c>
    </row>
    <row r="119" spans="2:3" x14ac:dyDescent="0.2">
      <c r="B119" s="1" t="s">
        <v>311</v>
      </c>
      <c r="C119" s="1" t="s">
        <v>312</v>
      </c>
    </row>
    <row r="120" spans="2:3" x14ac:dyDescent="0.2">
      <c r="B120" s="1" t="s">
        <v>313</v>
      </c>
      <c r="C120" s="1" t="s">
        <v>314</v>
      </c>
    </row>
    <row r="121" spans="2:3" x14ac:dyDescent="0.2">
      <c r="B121" s="1" t="s">
        <v>315</v>
      </c>
      <c r="C121" s="1" t="s">
        <v>316</v>
      </c>
    </row>
    <row r="122" spans="2:3" x14ac:dyDescent="0.2">
      <c r="B122" s="1" t="s">
        <v>317</v>
      </c>
      <c r="C122" s="1" t="s">
        <v>318</v>
      </c>
    </row>
    <row r="123" spans="2:3" x14ac:dyDescent="0.2">
      <c r="B123" s="1" t="s">
        <v>319</v>
      </c>
      <c r="C123" s="1" t="s">
        <v>320</v>
      </c>
    </row>
    <row r="124" spans="2:3" x14ac:dyDescent="0.2">
      <c r="B124" s="1" t="s">
        <v>321</v>
      </c>
      <c r="C124" s="1" t="s">
        <v>322</v>
      </c>
    </row>
    <row r="125" spans="2:3" x14ac:dyDescent="0.2">
      <c r="B125" s="1" t="s">
        <v>323</v>
      </c>
      <c r="C125" s="1" t="s">
        <v>324</v>
      </c>
    </row>
    <row r="126" spans="2:3" x14ac:dyDescent="0.2">
      <c r="B126" s="1" t="s">
        <v>325</v>
      </c>
      <c r="C126" s="1" t="s">
        <v>326</v>
      </c>
    </row>
    <row r="127" spans="2:3" x14ac:dyDescent="0.2">
      <c r="B127" s="1" t="s">
        <v>327</v>
      </c>
      <c r="C127" s="1" t="s">
        <v>328</v>
      </c>
    </row>
    <row r="128" spans="2:3" x14ac:dyDescent="0.2">
      <c r="B128" s="1" t="s">
        <v>329</v>
      </c>
      <c r="C128" s="1" t="s">
        <v>330</v>
      </c>
    </row>
    <row r="129" spans="2:3" x14ac:dyDescent="0.2">
      <c r="B129" s="1" t="s">
        <v>331</v>
      </c>
      <c r="C129" s="1" t="s">
        <v>332</v>
      </c>
    </row>
    <row r="130" spans="2:3" x14ac:dyDescent="0.2">
      <c r="B130" s="1" t="s">
        <v>333</v>
      </c>
      <c r="C130" s="1" t="s">
        <v>334</v>
      </c>
    </row>
    <row r="131" spans="2:3" x14ac:dyDescent="0.2">
      <c r="B131" s="1" t="s">
        <v>335</v>
      </c>
      <c r="C131" s="1" t="s">
        <v>336</v>
      </c>
    </row>
    <row r="132" spans="2:3" x14ac:dyDescent="0.2">
      <c r="B132" s="1" t="s">
        <v>337</v>
      </c>
      <c r="C132" s="1" t="s">
        <v>338</v>
      </c>
    </row>
    <row r="133" spans="2:3" x14ac:dyDescent="0.2">
      <c r="B133" s="1" t="s">
        <v>339</v>
      </c>
      <c r="C133" s="1" t="s">
        <v>340</v>
      </c>
    </row>
    <row r="134" spans="2:3" x14ac:dyDescent="0.2">
      <c r="B134" s="1" t="s">
        <v>341</v>
      </c>
      <c r="C134" s="1" t="s">
        <v>342</v>
      </c>
    </row>
    <row r="135" spans="2:3" x14ac:dyDescent="0.2">
      <c r="B135" s="1" t="s">
        <v>343</v>
      </c>
      <c r="C135" s="1" t="s">
        <v>344</v>
      </c>
    </row>
    <row r="136" spans="2:3" x14ac:dyDescent="0.2">
      <c r="B136" s="1" t="s">
        <v>345</v>
      </c>
      <c r="C136" s="1" t="s">
        <v>346</v>
      </c>
    </row>
    <row r="137" spans="2:3" x14ac:dyDescent="0.2">
      <c r="B137" s="1" t="s">
        <v>347</v>
      </c>
      <c r="C137" s="1" t="s">
        <v>348</v>
      </c>
    </row>
    <row r="138" spans="2:3" x14ac:dyDescent="0.2">
      <c r="B138" s="1" t="s">
        <v>349</v>
      </c>
      <c r="C138" s="1" t="s">
        <v>350</v>
      </c>
    </row>
    <row r="139" spans="2:3" x14ac:dyDescent="0.2">
      <c r="B139" s="1" t="s">
        <v>351</v>
      </c>
      <c r="C139" s="1" t="s">
        <v>352</v>
      </c>
    </row>
    <row r="140" spans="2:3" x14ac:dyDescent="0.2">
      <c r="B140" s="1" t="s">
        <v>353</v>
      </c>
      <c r="C140" s="1" t="s">
        <v>354</v>
      </c>
    </row>
    <row r="141" spans="2:3" x14ac:dyDescent="0.2">
      <c r="B141" s="1" t="s">
        <v>355</v>
      </c>
      <c r="C141" s="1" t="s">
        <v>356</v>
      </c>
    </row>
    <row r="142" spans="2:3" x14ac:dyDescent="0.2">
      <c r="B142" s="1" t="s">
        <v>357</v>
      </c>
      <c r="C142" s="1" t="s">
        <v>358</v>
      </c>
    </row>
    <row r="143" spans="2:3" x14ac:dyDescent="0.2">
      <c r="B143" s="1" t="s">
        <v>359</v>
      </c>
      <c r="C143" s="1" t="s">
        <v>360</v>
      </c>
    </row>
    <row r="144" spans="2:3" x14ac:dyDescent="0.2">
      <c r="B144" s="1" t="s">
        <v>361</v>
      </c>
      <c r="C144" s="1" t="s">
        <v>362</v>
      </c>
    </row>
    <row r="145" spans="2:3" x14ac:dyDescent="0.2">
      <c r="B145" s="1" t="s">
        <v>363</v>
      </c>
      <c r="C145" s="1" t="s">
        <v>364</v>
      </c>
    </row>
    <row r="146" spans="2:3" x14ac:dyDescent="0.2">
      <c r="B146" s="1" t="s">
        <v>365</v>
      </c>
      <c r="C146" s="1" t="s">
        <v>366</v>
      </c>
    </row>
    <row r="147" spans="2:3" x14ac:dyDescent="0.2">
      <c r="B147" s="1" t="s">
        <v>367</v>
      </c>
      <c r="C147" s="1" t="s">
        <v>368</v>
      </c>
    </row>
    <row r="148" spans="2:3" x14ac:dyDescent="0.2">
      <c r="B148" s="1" t="s">
        <v>369</v>
      </c>
      <c r="C148" s="1" t="s">
        <v>370</v>
      </c>
    </row>
    <row r="149" spans="2:3" x14ac:dyDescent="0.2">
      <c r="B149" s="1" t="s">
        <v>371</v>
      </c>
      <c r="C149" s="1" t="s">
        <v>372</v>
      </c>
    </row>
    <row r="150" spans="2:3" x14ac:dyDescent="0.2">
      <c r="B150" s="1" t="s">
        <v>373</v>
      </c>
      <c r="C150" s="1" t="s">
        <v>374</v>
      </c>
    </row>
    <row r="151" spans="2:3" x14ac:dyDescent="0.2">
      <c r="B151" s="1" t="s">
        <v>375</v>
      </c>
      <c r="C151" s="1" t="s">
        <v>376</v>
      </c>
    </row>
    <row r="152" spans="2:3" x14ac:dyDescent="0.2">
      <c r="B152" s="1" t="s">
        <v>377</v>
      </c>
      <c r="C152" s="1" t="s">
        <v>378</v>
      </c>
    </row>
    <row r="153" spans="2:3" x14ac:dyDescent="0.2">
      <c r="B153" s="1" t="s">
        <v>379</v>
      </c>
      <c r="C153" s="1" t="s">
        <v>380</v>
      </c>
    </row>
    <row r="154" spans="2:3" x14ac:dyDescent="0.2">
      <c r="B154" s="1" t="s">
        <v>381</v>
      </c>
      <c r="C154" s="1" t="s">
        <v>382</v>
      </c>
    </row>
    <row r="155" spans="2:3" x14ac:dyDescent="0.2">
      <c r="B155" s="1" t="s">
        <v>383</v>
      </c>
      <c r="C155" s="1" t="s">
        <v>384</v>
      </c>
    </row>
    <row r="156" spans="2:3" x14ac:dyDescent="0.2">
      <c r="B156" s="1" t="s">
        <v>385</v>
      </c>
      <c r="C156" s="1" t="s">
        <v>386</v>
      </c>
    </row>
    <row r="157" spans="2:3" x14ac:dyDescent="0.2">
      <c r="B157" s="1" t="s">
        <v>387</v>
      </c>
      <c r="C157" s="1" t="s">
        <v>388</v>
      </c>
    </row>
    <row r="158" spans="2:3" x14ac:dyDescent="0.2">
      <c r="B158" s="1" t="s">
        <v>389</v>
      </c>
      <c r="C158" s="1" t="s">
        <v>390</v>
      </c>
    </row>
    <row r="159" spans="2:3" x14ac:dyDescent="0.2">
      <c r="B159" s="1" t="s">
        <v>391</v>
      </c>
      <c r="C159" s="1" t="s">
        <v>392</v>
      </c>
    </row>
    <row r="160" spans="2:3" x14ac:dyDescent="0.2">
      <c r="B160" s="1" t="s">
        <v>393</v>
      </c>
      <c r="C160" s="1" t="s">
        <v>394</v>
      </c>
    </row>
    <row r="161" spans="2:3" x14ac:dyDescent="0.2">
      <c r="B161" s="1" t="s">
        <v>395</v>
      </c>
      <c r="C161" s="1" t="s">
        <v>396</v>
      </c>
    </row>
    <row r="162" spans="2:3" x14ac:dyDescent="0.2">
      <c r="B162" s="1" t="s">
        <v>397</v>
      </c>
      <c r="C162" s="1" t="s">
        <v>398</v>
      </c>
    </row>
    <row r="163" spans="2:3" x14ac:dyDescent="0.2">
      <c r="B163" s="1" t="s">
        <v>399</v>
      </c>
      <c r="C163" s="1" t="s">
        <v>400</v>
      </c>
    </row>
    <row r="164" spans="2:3" x14ac:dyDescent="0.2">
      <c r="B164" s="1" t="s">
        <v>401</v>
      </c>
      <c r="C164" s="1" t="s">
        <v>402</v>
      </c>
    </row>
    <row r="165" spans="2:3" x14ac:dyDescent="0.2">
      <c r="B165" s="1" t="s">
        <v>403</v>
      </c>
      <c r="C165" s="1" t="s">
        <v>404</v>
      </c>
    </row>
    <row r="166" spans="2:3" x14ac:dyDescent="0.2">
      <c r="B166" s="1" t="s">
        <v>405</v>
      </c>
      <c r="C166" s="1" t="s">
        <v>406</v>
      </c>
    </row>
    <row r="167" spans="2:3" x14ac:dyDescent="0.2">
      <c r="B167" s="1" t="s">
        <v>407</v>
      </c>
      <c r="C167" s="1" t="s">
        <v>408</v>
      </c>
    </row>
    <row r="168" spans="2:3" x14ac:dyDescent="0.2">
      <c r="B168" s="1" t="s">
        <v>409</v>
      </c>
      <c r="C168" s="1" t="s">
        <v>410</v>
      </c>
    </row>
    <row r="169" spans="2:3" x14ac:dyDescent="0.2">
      <c r="B169" s="1" t="s">
        <v>411</v>
      </c>
      <c r="C169" s="1" t="s">
        <v>412</v>
      </c>
    </row>
    <row r="170" spans="2:3" x14ac:dyDescent="0.2">
      <c r="B170" s="1" t="s">
        <v>413</v>
      </c>
      <c r="C170" s="1" t="s">
        <v>414</v>
      </c>
    </row>
    <row r="171" spans="2:3" x14ac:dyDescent="0.2">
      <c r="B171" s="1" t="s">
        <v>415</v>
      </c>
      <c r="C171" s="1" t="s">
        <v>416</v>
      </c>
    </row>
    <row r="172" spans="2:3" x14ac:dyDescent="0.2">
      <c r="B172" s="1" t="s">
        <v>417</v>
      </c>
      <c r="C172" s="1" t="s">
        <v>418</v>
      </c>
    </row>
    <row r="173" spans="2:3" x14ac:dyDescent="0.2">
      <c r="B173" s="1" t="s">
        <v>419</v>
      </c>
      <c r="C173" s="1" t="s">
        <v>420</v>
      </c>
    </row>
    <row r="174" spans="2:3" x14ac:dyDescent="0.2">
      <c r="B174" s="1" t="s">
        <v>421</v>
      </c>
      <c r="C174" s="1" t="s">
        <v>422</v>
      </c>
    </row>
    <row r="175" spans="2:3" x14ac:dyDescent="0.2">
      <c r="B175" s="1" t="s">
        <v>423</v>
      </c>
      <c r="C175" s="1" t="s">
        <v>424</v>
      </c>
    </row>
    <row r="176" spans="2:3" x14ac:dyDescent="0.2">
      <c r="B176" s="1" t="s">
        <v>425</v>
      </c>
      <c r="C176" s="1" t="s">
        <v>426</v>
      </c>
    </row>
    <row r="177" spans="2:3" x14ac:dyDescent="0.2">
      <c r="B177" s="1" t="s">
        <v>427</v>
      </c>
      <c r="C177" s="1" t="s">
        <v>428</v>
      </c>
    </row>
    <row r="178" spans="2:3" x14ac:dyDescent="0.2">
      <c r="B178" s="1" t="s">
        <v>429</v>
      </c>
      <c r="C178" s="1" t="s">
        <v>430</v>
      </c>
    </row>
    <row r="179" spans="2:3" x14ac:dyDescent="0.2">
      <c r="B179" s="1" t="s">
        <v>431</v>
      </c>
      <c r="C179" s="1" t="s">
        <v>432</v>
      </c>
    </row>
    <row r="180" spans="2:3" x14ac:dyDescent="0.2">
      <c r="B180" s="1" t="s">
        <v>433</v>
      </c>
      <c r="C180" s="1" t="s">
        <v>434</v>
      </c>
    </row>
    <row r="181" spans="2:3" x14ac:dyDescent="0.2">
      <c r="B181" s="1" t="s">
        <v>435</v>
      </c>
      <c r="C181" s="1" t="s">
        <v>436</v>
      </c>
    </row>
    <row r="182" spans="2:3" x14ac:dyDescent="0.2">
      <c r="B182" s="1" t="s">
        <v>437</v>
      </c>
      <c r="C182" s="1" t="s">
        <v>438</v>
      </c>
    </row>
    <row r="183" spans="2:3" x14ac:dyDescent="0.2">
      <c r="B183" s="1" t="s">
        <v>439</v>
      </c>
      <c r="C183" s="1" t="s">
        <v>440</v>
      </c>
    </row>
    <row r="184" spans="2:3" x14ac:dyDescent="0.2">
      <c r="B184" s="1" t="s">
        <v>441</v>
      </c>
      <c r="C184" s="1" t="s">
        <v>442</v>
      </c>
    </row>
    <row r="185" spans="2:3" x14ac:dyDescent="0.2">
      <c r="B185" s="1" t="s">
        <v>443</v>
      </c>
      <c r="C185" s="1" t="s">
        <v>444</v>
      </c>
    </row>
    <row r="186" spans="2:3" x14ac:dyDescent="0.2">
      <c r="B186" s="1" t="s">
        <v>445</v>
      </c>
      <c r="C186" s="1" t="s">
        <v>446</v>
      </c>
    </row>
    <row r="187" spans="2:3" x14ac:dyDescent="0.2">
      <c r="B187" s="1" t="s">
        <v>447</v>
      </c>
      <c r="C187" s="1" t="s">
        <v>448</v>
      </c>
    </row>
    <row r="188" spans="2:3" x14ac:dyDescent="0.2">
      <c r="B188" s="1" t="s">
        <v>449</v>
      </c>
      <c r="C188" s="1" t="s">
        <v>450</v>
      </c>
    </row>
    <row r="189" spans="2:3" x14ac:dyDescent="0.2">
      <c r="B189" s="1" t="s">
        <v>451</v>
      </c>
      <c r="C189" s="1" t="s">
        <v>452</v>
      </c>
    </row>
    <row r="190" spans="2:3" x14ac:dyDescent="0.2">
      <c r="B190" s="1" t="s">
        <v>453</v>
      </c>
      <c r="C190" s="1" t="s">
        <v>454</v>
      </c>
    </row>
    <row r="191" spans="2:3" x14ac:dyDescent="0.2">
      <c r="B191" s="1" t="s">
        <v>455</v>
      </c>
      <c r="C191" s="1" t="s">
        <v>456</v>
      </c>
    </row>
    <row r="192" spans="2:3" x14ac:dyDescent="0.2">
      <c r="B192" s="1" t="s">
        <v>457</v>
      </c>
      <c r="C192" s="1" t="s">
        <v>458</v>
      </c>
    </row>
    <row r="193" spans="2:3" x14ac:dyDescent="0.2">
      <c r="B193" s="1" t="s">
        <v>459</v>
      </c>
      <c r="C193" s="1" t="s">
        <v>460</v>
      </c>
    </row>
    <row r="194" spans="2:3" x14ac:dyDescent="0.2">
      <c r="B194" s="1" t="s">
        <v>461</v>
      </c>
      <c r="C194" s="1" t="s">
        <v>462</v>
      </c>
    </row>
    <row r="195" spans="2:3" x14ac:dyDescent="0.2">
      <c r="B195" s="1" t="s">
        <v>463</v>
      </c>
      <c r="C195" s="1" t="s">
        <v>464</v>
      </c>
    </row>
    <row r="196" spans="2:3" x14ac:dyDescent="0.2">
      <c r="B196" s="1" t="s">
        <v>465</v>
      </c>
      <c r="C196" s="1" t="s">
        <v>466</v>
      </c>
    </row>
    <row r="197" spans="2:3" x14ac:dyDescent="0.2">
      <c r="B197" s="1" t="s">
        <v>467</v>
      </c>
      <c r="C197" s="1" t="s">
        <v>468</v>
      </c>
    </row>
    <row r="198" spans="2:3" x14ac:dyDescent="0.2">
      <c r="B198" s="1" t="s">
        <v>469</v>
      </c>
      <c r="C198" s="1" t="s">
        <v>470</v>
      </c>
    </row>
    <row r="199" spans="2:3" x14ac:dyDescent="0.2">
      <c r="B199" s="1" t="s">
        <v>471</v>
      </c>
      <c r="C199" s="1" t="s">
        <v>472</v>
      </c>
    </row>
    <row r="200" spans="2:3" x14ac:dyDescent="0.2">
      <c r="B200" s="1" t="s">
        <v>473</v>
      </c>
      <c r="C200" s="1" t="s">
        <v>474</v>
      </c>
    </row>
    <row r="201" spans="2:3" x14ac:dyDescent="0.2">
      <c r="B201" s="1" t="s">
        <v>475</v>
      </c>
      <c r="C201" s="1" t="s">
        <v>476</v>
      </c>
    </row>
    <row r="202" spans="2:3" x14ac:dyDescent="0.2">
      <c r="B202" s="1" t="s">
        <v>477</v>
      </c>
      <c r="C202" s="1" t="s">
        <v>478</v>
      </c>
    </row>
    <row r="203" spans="2:3" x14ac:dyDescent="0.2">
      <c r="B203" s="1" t="s">
        <v>479</v>
      </c>
      <c r="C203" s="1" t="s">
        <v>480</v>
      </c>
    </row>
    <row r="204" spans="2:3" x14ac:dyDescent="0.2">
      <c r="B204" s="1" t="s">
        <v>481</v>
      </c>
      <c r="C204" s="1" t="s">
        <v>482</v>
      </c>
    </row>
    <row r="205" spans="2:3" x14ac:dyDescent="0.2">
      <c r="B205" s="1" t="s">
        <v>483</v>
      </c>
      <c r="C205" s="1" t="s">
        <v>484</v>
      </c>
    </row>
    <row r="206" spans="2:3" x14ac:dyDescent="0.2">
      <c r="B206" s="1" t="s">
        <v>485</v>
      </c>
      <c r="C206" s="1" t="s">
        <v>486</v>
      </c>
    </row>
    <row r="207" spans="2:3" x14ac:dyDescent="0.2">
      <c r="B207" s="1" t="s">
        <v>487</v>
      </c>
      <c r="C207" s="1" t="s">
        <v>488</v>
      </c>
    </row>
    <row r="208" spans="2:3" x14ac:dyDescent="0.2">
      <c r="B208" s="1" t="s">
        <v>489</v>
      </c>
      <c r="C208" s="1" t="s">
        <v>490</v>
      </c>
    </row>
    <row r="209" spans="2:3" x14ac:dyDescent="0.2">
      <c r="B209" s="1" t="s">
        <v>491</v>
      </c>
      <c r="C209" s="1" t="s">
        <v>492</v>
      </c>
    </row>
    <row r="210" spans="2:3" x14ac:dyDescent="0.2">
      <c r="B210" s="1" t="s">
        <v>493</v>
      </c>
      <c r="C210" s="1" t="s">
        <v>494</v>
      </c>
    </row>
    <row r="211" spans="2:3" x14ac:dyDescent="0.2">
      <c r="B211" s="1" t="s">
        <v>495</v>
      </c>
      <c r="C211" s="1" t="s">
        <v>496</v>
      </c>
    </row>
    <row r="212" spans="2:3" x14ac:dyDescent="0.2">
      <c r="B212" s="1" t="s">
        <v>497</v>
      </c>
      <c r="C212" s="1" t="s">
        <v>498</v>
      </c>
    </row>
    <row r="213" spans="2:3" x14ac:dyDescent="0.2">
      <c r="B213" s="1" t="s">
        <v>499</v>
      </c>
      <c r="C213" s="1" t="s">
        <v>500</v>
      </c>
    </row>
    <row r="214" spans="2:3" x14ac:dyDescent="0.2">
      <c r="B214" s="1" t="s">
        <v>501</v>
      </c>
      <c r="C214" s="1" t="s">
        <v>502</v>
      </c>
    </row>
    <row r="215" spans="2:3" x14ac:dyDescent="0.2">
      <c r="B215" s="1" t="s">
        <v>503</v>
      </c>
      <c r="C215" s="1" t="s">
        <v>504</v>
      </c>
    </row>
    <row r="216" spans="2:3" x14ac:dyDescent="0.2">
      <c r="B216" s="1" t="s">
        <v>505</v>
      </c>
      <c r="C216" s="1" t="s">
        <v>506</v>
      </c>
    </row>
    <row r="217" spans="2:3" x14ac:dyDescent="0.2">
      <c r="B217" s="1" t="s">
        <v>507</v>
      </c>
      <c r="C217" s="1" t="s">
        <v>508</v>
      </c>
    </row>
    <row r="218" spans="2:3" x14ac:dyDescent="0.2">
      <c r="B218" s="1" t="s">
        <v>509</v>
      </c>
      <c r="C218" s="1" t="s">
        <v>510</v>
      </c>
    </row>
    <row r="219" spans="2:3" x14ac:dyDescent="0.2">
      <c r="B219" s="1" t="s">
        <v>511</v>
      </c>
      <c r="C219" s="1" t="s">
        <v>512</v>
      </c>
    </row>
    <row r="220" spans="2:3" x14ac:dyDescent="0.2">
      <c r="B220" s="1" t="s">
        <v>513</v>
      </c>
      <c r="C220" s="1" t="s">
        <v>514</v>
      </c>
    </row>
    <row r="221" spans="2:3" x14ac:dyDescent="0.2">
      <c r="B221" s="1" t="s">
        <v>515</v>
      </c>
      <c r="C221" s="1" t="s">
        <v>516</v>
      </c>
    </row>
    <row r="222" spans="2:3" x14ac:dyDescent="0.2">
      <c r="B222" s="1" t="s">
        <v>517</v>
      </c>
      <c r="C222" s="1" t="s">
        <v>518</v>
      </c>
    </row>
    <row r="223" spans="2:3" x14ac:dyDescent="0.2">
      <c r="B223" s="1" t="s">
        <v>519</v>
      </c>
      <c r="C223" s="1" t="s">
        <v>520</v>
      </c>
    </row>
    <row r="224" spans="2:3" x14ac:dyDescent="0.2">
      <c r="B224" s="1" t="s">
        <v>521</v>
      </c>
      <c r="C224" s="1" t="s">
        <v>522</v>
      </c>
    </row>
    <row r="225" spans="2:3" x14ac:dyDescent="0.2">
      <c r="B225" s="1" t="s">
        <v>523</v>
      </c>
      <c r="C225" s="1" t="s">
        <v>524</v>
      </c>
    </row>
    <row r="226" spans="2:3" x14ac:dyDescent="0.2">
      <c r="B226" s="1" t="s">
        <v>525</v>
      </c>
      <c r="C226" s="1" t="s">
        <v>526</v>
      </c>
    </row>
    <row r="227" spans="2:3" x14ac:dyDescent="0.2">
      <c r="B227" s="1" t="s">
        <v>527</v>
      </c>
      <c r="C227" s="1" t="s">
        <v>528</v>
      </c>
    </row>
    <row r="228" spans="2:3" x14ac:dyDescent="0.2">
      <c r="B228" s="1" t="s">
        <v>529</v>
      </c>
      <c r="C228" s="1" t="s">
        <v>530</v>
      </c>
    </row>
    <row r="229" spans="2:3" x14ac:dyDescent="0.2">
      <c r="B229" s="1" t="s">
        <v>531</v>
      </c>
      <c r="C229" s="1" t="s">
        <v>532</v>
      </c>
    </row>
    <row r="230" spans="2:3" x14ac:dyDescent="0.2">
      <c r="B230" s="1" t="s">
        <v>533</v>
      </c>
      <c r="C230" s="1" t="s">
        <v>534</v>
      </c>
    </row>
    <row r="231" spans="2:3" x14ac:dyDescent="0.2">
      <c r="B231" s="1" t="s">
        <v>535</v>
      </c>
      <c r="C231" s="1" t="s">
        <v>536</v>
      </c>
    </row>
    <row r="232" spans="2:3" x14ac:dyDescent="0.2">
      <c r="B232" s="1" t="s">
        <v>537</v>
      </c>
      <c r="C232" s="1" t="s">
        <v>538</v>
      </c>
    </row>
    <row r="233" spans="2:3" x14ac:dyDescent="0.2">
      <c r="B233" s="1" t="s">
        <v>539</v>
      </c>
      <c r="C233" s="1" t="s">
        <v>540</v>
      </c>
    </row>
    <row r="234" spans="2:3" x14ac:dyDescent="0.2">
      <c r="B234" s="1" t="s">
        <v>541</v>
      </c>
      <c r="C234" s="1" t="s">
        <v>542</v>
      </c>
    </row>
    <row r="235" spans="2:3" x14ac:dyDescent="0.2">
      <c r="B235" s="1" t="s">
        <v>543</v>
      </c>
      <c r="C235" s="1" t="s">
        <v>544</v>
      </c>
    </row>
    <row r="236" spans="2:3" x14ac:dyDescent="0.2">
      <c r="B236" s="1" t="s">
        <v>545</v>
      </c>
      <c r="C236" s="1" t="s">
        <v>546</v>
      </c>
    </row>
    <row r="237" spans="2:3" x14ac:dyDescent="0.2">
      <c r="B237" s="1" t="s">
        <v>547</v>
      </c>
      <c r="C237" s="1" t="s">
        <v>548</v>
      </c>
    </row>
    <row r="238" spans="2:3" x14ac:dyDescent="0.2">
      <c r="B238" s="1" t="s">
        <v>549</v>
      </c>
      <c r="C238" s="1" t="s">
        <v>550</v>
      </c>
    </row>
    <row r="239" spans="2:3" x14ac:dyDescent="0.2">
      <c r="B239" s="1" t="s">
        <v>551</v>
      </c>
      <c r="C239" s="1" t="s">
        <v>552</v>
      </c>
    </row>
    <row r="240" spans="2:3" x14ac:dyDescent="0.2">
      <c r="B240" s="1" t="s">
        <v>553</v>
      </c>
      <c r="C240" s="1" t="s">
        <v>554</v>
      </c>
    </row>
    <row r="241" spans="2:3" x14ac:dyDescent="0.2">
      <c r="B241" s="1" t="s">
        <v>555</v>
      </c>
      <c r="C241" s="1" t="s">
        <v>556</v>
      </c>
    </row>
    <row r="242" spans="2:3" x14ac:dyDescent="0.2">
      <c r="B242" s="1" t="s">
        <v>557</v>
      </c>
      <c r="C242" s="1" t="s">
        <v>558</v>
      </c>
    </row>
    <row r="243" spans="2:3" x14ac:dyDescent="0.2">
      <c r="B243" s="1" t="s">
        <v>559</v>
      </c>
      <c r="C243" s="1" t="s">
        <v>560</v>
      </c>
    </row>
    <row r="244" spans="2:3" x14ac:dyDescent="0.2">
      <c r="B244" s="1" t="s">
        <v>561</v>
      </c>
      <c r="C244" s="1" t="s">
        <v>562</v>
      </c>
    </row>
    <row r="245" spans="2:3" x14ac:dyDescent="0.2">
      <c r="B245" s="1" t="s">
        <v>563</v>
      </c>
      <c r="C245" s="1" t="s">
        <v>564</v>
      </c>
    </row>
    <row r="246" spans="2:3" x14ac:dyDescent="0.2">
      <c r="B246" s="1" t="s">
        <v>565</v>
      </c>
      <c r="C246" s="1" t="s">
        <v>566</v>
      </c>
    </row>
    <row r="247" spans="2:3" x14ac:dyDescent="0.2">
      <c r="B247" s="1" t="s">
        <v>567</v>
      </c>
      <c r="C247" s="1" t="s">
        <v>568</v>
      </c>
    </row>
    <row r="248" spans="2:3" x14ac:dyDescent="0.2">
      <c r="B248" s="1" t="s">
        <v>569</v>
      </c>
      <c r="C248" s="1" t="s">
        <v>570</v>
      </c>
    </row>
    <row r="249" spans="2:3" x14ac:dyDescent="0.2">
      <c r="B249" s="1" t="s">
        <v>571</v>
      </c>
      <c r="C249" s="1" t="s">
        <v>572</v>
      </c>
    </row>
    <row r="250" spans="2:3" x14ac:dyDescent="0.2">
      <c r="B250" s="1" t="s">
        <v>573</v>
      </c>
      <c r="C250" s="1" t="s">
        <v>574</v>
      </c>
    </row>
    <row r="251" spans="2:3" x14ac:dyDescent="0.2">
      <c r="B251" s="1" t="s">
        <v>575</v>
      </c>
      <c r="C251" s="1" t="s">
        <v>576</v>
      </c>
    </row>
    <row r="252" spans="2:3" x14ac:dyDescent="0.2">
      <c r="B252" s="1" t="s">
        <v>577</v>
      </c>
      <c r="C252" s="1" t="s">
        <v>578</v>
      </c>
    </row>
    <row r="253" spans="2:3" x14ac:dyDescent="0.2">
      <c r="B253" s="1" t="s">
        <v>579</v>
      </c>
      <c r="C253" s="1" t="s">
        <v>580</v>
      </c>
    </row>
    <row r="254" spans="2:3" x14ac:dyDescent="0.2">
      <c r="B254" s="1" t="s">
        <v>581</v>
      </c>
      <c r="C254" s="1" t="s">
        <v>582</v>
      </c>
    </row>
    <row r="255" spans="2:3" x14ac:dyDescent="0.2">
      <c r="B255" s="1" t="s">
        <v>583</v>
      </c>
      <c r="C255" s="1" t="s">
        <v>584</v>
      </c>
    </row>
  </sheetData>
  <sortState xmlns:xlrd2="http://schemas.microsoft.com/office/spreadsheetml/2017/richdata2" ref="G3:G59">
    <sortCondition ref="G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59FF-2268-4F49-8763-66D2F5FD4D28}">
  <dimension ref="B6:H32"/>
  <sheetViews>
    <sheetView showGridLines="0" tabSelected="1" workbookViewId="0">
      <selection activeCell="E22" sqref="E22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/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064ADC3B-0F0B-4D11-9DA1-3873745C8DFD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8158862-7E04-493E-8F77-22D57866A688}">
          <x14:formula1>
            <xm:f>Listado!$E$22:$E$27</xm:f>
          </x14:formula1>
          <xm:sqref>E8:E16</xm:sqref>
        </x14:dataValidation>
        <x14:dataValidation type="list" allowBlank="1" showInputMessage="1" showErrorMessage="1" xr:uid="{F8DE239B-F2B1-48B1-9AEC-AB76D26C90A6}">
          <x14:formula1>
            <xm:f>Listado!$E$13:$E$15</xm:f>
          </x14:formula1>
          <xm:sqref>D8:D16</xm:sqref>
        </x14:dataValidation>
        <x14:dataValidation type="list" allowBlank="1" showInputMessage="1" showErrorMessage="1" xr:uid="{E2F9BB27-CA76-41E3-9253-AFE33E4BCB19}">
          <x14:formula1>
            <xm:f>Listado!$G$3:$G$59</xm:f>
          </x14:formula1>
          <xm:sqref>F22:F31</xm:sqref>
        </x14:dataValidation>
        <x14:dataValidation type="list" allowBlank="1" showInputMessage="1" showErrorMessage="1" xr:uid="{2AF7AE6A-6941-4D50-B0DB-C77B2852CFDB}">
          <x14:formula1>
            <xm:f>Listado!$E$7:$E$10</xm:f>
          </x14:formula1>
          <xm:sqref>H22</xm:sqref>
        </x14:dataValidation>
        <x14:dataValidation type="list" allowBlank="1" showInputMessage="1" showErrorMessage="1" xr:uid="{2B1323D5-76C5-40A4-ACF3-70F965A02B43}">
          <x14:formula1>
            <xm:f>Listado!$E$3:$E$4</xm:f>
          </x14:formula1>
          <xm:sqref>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FB9A-A750-4D9F-9B29-99019DBF9DB2}">
  <dimension ref="B6:H32"/>
  <sheetViews>
    <sheetView showGridLines="0" workbookViewId="0">
      <selection activeCell="F22" sqref="F22:G22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74614198-BCF7-4649-9CBC-2370EDC54CC0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410C2B0-0F0F-443A-A02C-1DC07F8D5A02}">
          <x14:formula1>
            <xm:f>Listado!$E$3:$E$4</xm:f>
          </x14:formula1>
          <xm:sqref>E22</xm:sqref>
        </x14:dataValidation>
        <x14:dataValidation type="list" allowBlank="1" showInputMessage="1" showErrorMessage="1" xr:uid="{CE57A64C-63E9-4C4A-961A-B80766E9DAD9}">
          <x14:formula1>
            <xm:f>Listado!$E$7:$E$10</xm:f>
          </x14:formula1>
          <xm:sqref>H22</xm:sqref>
        </x14:dataValidation>
        <x14:dataValidation type="list" allowBlank="1" showInputMessage="1" showErrorMessage="1" xr:uid="{88CA7738-4BD7-419A-B82A-7C5A77A4F395}">
          <x14:formula1>
            <xm:f>Listado!$G$3:$G$59</xm:f>
          </x14:formula1>
          <xm:sqref>F22:F31</xm:sqref>
        </x14:dataValidation>
        <x14:dataValidation type="list" allowBlank="1" showInputMessage="1" showErrorMessage="1" xr:uid="{EB67CE28-BF52-4082-A72A-A52C098DBBFB}">
          <x14:formula1>
            <xm:f>Listado!$E$13:$E$15</xm:f>
          </x14:formula1>
          <xm:sqref>D8:D16</xm:sqref>
        </x14:dataValidation>
        <x14:dataValidation type="list" allowBlank="1" showInputMessage="1" showErrorMessage="1" xr:uid="{13B08997-6286-425F-A3ED-DAD54639E8C0}">
          <x14:formula1>
            <xm:f>Listado!$E$22:$E$27</xm:f>
          </x14:formula1>
          <xm:sqref>E8:E16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8DB9-63AA-41D5-9DB8-14D7936464A5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4792E43B-5C75-4EF1-86D3-9DD2DA04B4F6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735227E-454F-448D-B7FB-D29C6C7EF843}">
          <x14:formula1>
            <xm:f>Listado!$E$22:$E$27</xm:f>
          </x14:formula1>
          <xm:sqref>E8:E16</xm:sqref>
        </x14:dataValidation>
        <x14:dataValidation type="list" allowBlank="1" showInputMessage="1" showErrorMessage="1" xr:uid="{6BC56257-C380-4344-8A35-20D2FBC22F0E}">
          <x14:formula1>
            <xm:f>Listado!$E$13:$E$15</xm:f>
          </x14:formula1>
          <xm:sqref>D8:D16</xm:sqref>
        </x14:dataValidation>
        <x14:dataValidation type="list" allowBlank="1" showInputMessage="1" showErrorMessage="1" xr:uid="{7B7622D7-773D-4EAA-A84F-85BD9BE1D6EF}">
          <x14:formula1>
            <xm:f>Listado!$G$3:$G$59</xm:f>
          </x14:formula1>
          <xm:sqref>F22:F31</xm:sqref>
        </x14:dataValidation>
        <x14:dataValidation type="list" allowBlank="1" showInputMessage="1" showErrorMessage="1" xr:uid="{F9F13EDE-C361-46EF-B81D-1119BDF7270B}">
          <x14:formula1>
            <xm:f>Listado!$E$7:$E$10</xm:f>
          </x14:formula1>
          <xm:sqref>H22</xm:sqref>
        </x14:dataValidation>
        <x14:dataValidation type="list" allowBlank="1" showInputMessage="1" showErrorMessage="1" xr:uid="{902839C2-387C-4C7E-B627-976E23E693AB}">
          <x14:formula1>
            <xm:f>Listado!$E$3:$E$4</xm:f>
          </x14:formula1>
          <xm:sqref>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B683-8E60-41A2-927C-545EF88B5096}">
  <dimension ref="B6:H32"/>
  <sheetViews>
    <sheetView showGridLines="0" topLeftCell="A22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A448B72C-4692-4F8C-AA92-AB361B1A5B68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3E62F6B-DB02-45C3-95F7-24D295FD6E05}">
          <x14:formula1>
            <xm:f>Listado!$E$3:$E$4</xm:f>
          </x14:formula1>
          <xm:sqref>E22</xm:sqref>
        </x14:dataValidation>
        <x14:dataValidation type="list" allowBlank="1" showInputMessage="1" showErrorMessage="1" xr:uid="{9DF2E568-B2C9-4664-97E7-38E9FFA01572}">
          <x14:formula1>
            <xm:f>Listado!$E$7:$E$10</xm:f>
          </x14:formula1>
          <xm:sqref>H22</xm:sqref>
        </x14:dataValidation>
        <x14:dataValidation type="list" allowBlank="1" showInputMessage="1" showErrorMessage="1" xr:uid="{A176E4A6-B4A6-4C92-8BC6-935D83343577}">
          <x14:formula1>
            <xm:f>Listado!$G$3:$G$59</xm:f>
          </x14:formula1>
          <xm:sqref>F22:F31</xm:sqref>
        </x14:dataValidation>
        <x14:dataValidation type="list" allowBlank="1" showInputMessage="1" showErrorMessage="1" xr:uid="{38BE4667-9DFA-49E1-955C-266E5D18AEFC}">
          <x14:formula1>
            <xm:f>Listado!$E$13:$E$15</xm:f>
          </x14:formula1>
          <xm:sqref>D8:D16</xm:sqref>
        </x14:dataValidation>
        <x14:dataValidation type="list" allowBlank="1" showInputMessage="1" showErrorMessage="1" xr:uid="{DCE01C6D-D489-490F-A51D-B0271DA8E6E3}">
          <x14:formula1>
            <xm:f>Listado!$E$22:$E$27</xm:f>
          </x14:formula1>
          <xm:sqref>E8:E16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869-730C-43F1-88AC-9A7CFCA7A486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1A8C13F6-0FCC-4E37-910C-6BA26CA513D5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68CE73-5592-49B0-9871-416A401B7578}">
          <x14:formula1>
            <xm:f>Listado!$E$22:$E$27</xm:f>
          </x14:formula1>
          <xm:sqref>E8:E16</xm:sqref>
        </x14:dataValidation>
        <x14:dataValidation type="list" allowBlank="1" showInputMessage="1" showErrorMessage="1" xr:uid="{12AF781E-E739-4F45-8F0C-3258E5E8A1B9}">
          <x14:formula1>
            <xm:f>Listado!$E$13:$E$15</xm:f>
          </x14:formula1>
          <xm:sqref>D8:D16</xm:sqref>
        </x14:dataValidation>
        <x14:dataValidation type="list" allowBlank="1" showInputMessage="1" showErrorMessage="1" xr:uid="{779B5C82-AC2D-4CB2-95EE-B1876837BE77}">
          <x14:formula1>
            <xm:f>Listado!$G$3:$G$59</xm:f>
          </x14:formula1>
          <xm:sqref>F22:F31</xm:sqref>
        </x14:dataValidation>
        <x14:dataValidation type="list" allowBlank="1" showInputMessage="1" showErrorMessage="1" xr:uid="{68700AAA-FAED-4C71-A67F-E35E603A714D}">
          <x14:formula1>
            <xm:f>Listado!$E$7:$E$10</xm:f>
          </x14:formula1>
          <xm:sqref>H22</xm:sqref>
        </x14:dataValidation>
        <x14:dataValidation type="list" allowBlank="1" showInputMessage="1" showErrorMessage="1" xr:uid="{134732AE-809F-44D8-A822-EA7A86B1D8EC}">
          <x14:formula1>
            <xm:f>Listado!$E$3:$E$4</xm:f>
          </x14:formula1>
          <xm:sqref>E22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76E2-1915-45E6-A677-1418FAE8F7A4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20:H20"/>
    <mergeCell ref="B17:E17"/>
    <mergeCell ref="B32:F32"/>
    <mergeCell ref="B6:G6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7166148B-98E2-4999-8669-0FD6DCA42D34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26E631F-6EF1-40D5-A4F3-B78539EB7693}">
          <x14:formula1>
            <xm:f>Listado!$E$3:$E$4</xm:f>
          </x14:formula1>
          <xm:sqref>E22</xm:sqref>
        </x14:dataValidation>
        <x14:dataValidation type="list" allowBlank="1" showInputMessage="1" showErrorMessage="1" xr:uid="{E2C26740-991A-4D22-8181-85AA3E5B8090}">
          <x14:formula1>
            <xm:f>Listado!$E$7:$E$10</xm:f>
          </x14:formula1>
          <xm:sqref>H22</xm:sqref>
        </x14:dataValidation>
        <x14:dataValidation type="list" allowBlank="1" showInputMessage="1" showErrorMessage="1" xr:uid="{DF5EF94A-C3C1-4B42-B50A-4398EFDD3BF3}">
          <x14:formula1>
            <xm:f>Listado!$G$3:$G$59</xm:f>
          </x14:formula1>
          <xm:sqref>F22:F31</xm:sqref>
        </x14:dataValidation>
        <x14:dataValidation type="list" allowBlank="1" showInputMessage="1" showErrorMessage="1" xr:uid="{36E6FB0F-CD63-4AED-B4DF-871FAE21278D}">
          <x14:formula1>
            <xm:f>Listado!$E$13:$E$15</xm:f>
          </x14:formula1>
          <xm:sqref>D8:D16</xm:sqref>
        </x14:dataValidation>
        <x14:dataValidation type="list" allowBlank="1" showInputMessage="1" showErrorMessage="1" xr:uid="{B59A2F34-0BDA-4882-B338-4FDD97BCAC01}">
          <x14:formula1>
            <xm:f>Listado!$E$22:$E$27</xm:f>
          </x14:formula1>
          <xm:sqref>E8:E16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78DA-9635-439A-A0C5-FBA42FFD34C8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97E9110C-65D2-494C-BA57-32C9C86C5C88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FA806E7-7898-404A-A48B-22F784DCD307}">
          <x14:formula1>
            <xm:f>Listado!$E$22:$E$27</xm:f>
          </x14:formula1>
          <xm:sqref>E8:E16</xm:sqref>
        </x14:dataValidation>
        <x14:dataValidation type="list" allowBlank="1" showInputMessage="1" showErrorMessage="1" xr:uid="{999A2542-B612-4C9C-8575-195E2A615E2A}">
          <x14:formula1>
            <xm:f>Listado!$E$13:$E$15</xm:f>
          </x14:formula1>
          <xm:sqref>D8:D16</xm:sqref>
        </x14:dataValidation>
        <x14:dataValidation type="list" allowBlank="1" showInputMessage="1" showErrorMessage="1" xr:uid="{B6FDADD9-635B-4BD9-815D-1FF625FD764E}">
          <x14:formula1>
            <xm:f>Listado!$G$3:$G$59</xm:f>
          </x14:formula1>
          <xm:sqref>F22:F31</xm:sqref>
        </x14:dataValidation>
        <x14:dataValidation type="list" allowBlank="1" showInputMessage="1" showErrorMessage="1" xr:uid="{017CD0ED-0129-4514-A9F4-2D29270376AB}">
          <x14:formula1>
            <xm:f>Listado!$E$7:$E$10</xm:f>
          </x14:formula1>
          <xm:sqref>H22</xm:sqref>
        </x14:dataValidation>
        <x14:dataValidation type="list" allowBlank="1" showInputMessage="1" showErrorMessage="1" xr:uid="{E95309A3-510E-4A79-BA0F-0BB177EAD76C}">
          <x14:formula1>
            <xm:f>Listado!$E$3:$E$4</xm:f>
          </x14:formula1>
          <xm:sqref>E22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4317-FCCD-43B6-B187-4E8752C3DDCF}">
  <dimension ref="B6:H32"/>
  <sheetViews>
    <sheetView showGridLines="0" workbookViewId="0">
      <selection activeCell="F22" sqref="F22:F31"/>
    </sheetView>
  </sheetViews>
  <sheetFormatPr defaultRowHeight="11.4" x14ac:dyDescent="0.2"/>
  <cols>
    <col min="1" max="1" width="4.77734375" style="8" customWidth="1"/>
    <col min="2" max="2" width="7.109375" style="8" bestFit="1" customWidth="1"/>
    <col min="3" max="4" width="14.5546875" style="8" bestFit="1" customWidth="1"/>
    <col min="5" max="5" width="14.33203125" style="8" bestFit="1" customWidth="1"/>
    <col min="6" max="7" width="19.6640625" style="8" bestFit="1" customWidth="1"/>
    <col min="8" max="8" width="13.33203125" style="8" customWidth="1"/>
    <col min="9" max="9" width="13.6640625" style="8" bestFit="1" customWidth="1"/>
    <col min="10" max="16384" width="8.88671875" style="8"/>
  </cols>
  <sheetData>
    <row r="6" spans="2:8" x14ac:dyDescent="0.2">
      <c r="B6" s="60" t="s">
        <v>602</v>
      </c>
      <c r="C6" s="60"/>
      <c r="D6" s="60"/>
      <c r="E6" s="60"/>
      <c r="F6" s="60"/>
      <c r="G6" s="60"/>
      <c r="H6" s="9"/>
    </row>
    <row r="7" spans="2:8" x14ac:dyDescent="0.2">
      <c r="B7" s="6" t="s">
        <v>73</v>
      </c>
      <c r="C7" s="6" t="s">
        <v>77</v>
      </c>
      <c r="D7" s="6" t="s">
        <v>78</v>
      </c>
      <c r="E7" s="6" t="s">
        <v>590</v>
      </c>
      <c r="F7" s="6" t="s">
        <v>604</v>
      </c>
      <c r="G7" s="7" t="s">
        <v>588</v>
      </c>
    </row>
    <row r="8" spans="2:8" x14ac:dyDescent="0.2">
      <c r="B8" s="10"/>
      <c r="C8" s="10"/>
      <c r="D8" s="10"/>
      <c r="E8" s="10"/>
      <c r="F8" s="10"/>
      <c r="G8" s="10"/>
      <c r="H8" s="11"/>
    </row>
    <row r="9" spans="2:8" x14ac:dyDescent="0.2">
      <c r="B9" s="10"/>
      <c r="C9" s="10"/>
      <c r="D9" s="10"/>
      <c r="E9" s="10"/>
      <c r="F9" s="10"/>
      <c r="G9" s="10"/>
      <c r="H9" s="11"/>
    </row>
    <row r="10" spans="2:8" x14ac:dyDescent="0.2">
      <c r="B10" s="10"/>
      <c r="C10" s="10"/>
      <c r="D10" s="10"/>
      <c r="E10" s="10"/>
      <c r="F10" s="10"/>
      <c r="G10" s="10"/>
      <c r="H10" s="11"/>
    </row>
    <row r="11" spans="2:8" x14ac:dyDescent="0.2">
      <c r="B11" s="10"/>
      <c r="C11" s="10"/>
      <c r="D11" s="10"/>
      <c r="E11" s="10"/>
      <c r="F11" s="10"/>
      <c r="G11" s="10"/>
      <c r="H11" s="11"/>
    </row>
    <row r="12" spans="2:8" x14ac:dyDescent="0.2">
      <c r="B12" s="10"/>
      <c r="C12" s="10"/>
      <c r="D12" s="10"/>
      <c r="E12" s="10"/>
      <c r="F12" s="10"/>
      <c r="G12" s="10"/>
      <c r="H12" s="11"/>
    </row>
    <row r="13" spans="2:8" x14ac:dyDescent="0.2">
      <c r="B13" s="10"/>
      <c r="C13" s="10"/>
      <c r="D13" s="10"/>
      <c r="E13" s="10"/>
      <c r="F13" s="10"/>
      <c r="G13" s="10"/>
      <c r="H13" s="11"/>
    </row>
    <row r="14" spans="2:8" x14ac:dyDescent="0.2">
      <c r="B14" s="10"/>
      <c r="C14" s="10"/>
      <c r="D14" s="10"/>
      <c r="E14" s="10"/>
      <c r="F14" s="10"/>
      <c r="G14" s="10"/>
      <c r="H14" s="11"/>
    </row>
    <row r="15" spans="2:8" x14ac:dyDescent="0.2">
      <c r="B15" s="10"/>
      <c r="C15" s="10"/>
      <c r="D15" s="10"/>
      <c r="E15" s="10"/>
      <c r="F15" s="10"/>
      <c r="G15" s="10"/>
      <c r="H15" s="11"/>
    </row>
    <row r="16" spans="2:8" x14ac:dyDescent="0.2">
      <c r="B16" s="10"/>
      <c r="C16" s="10"/>
      <c r="D16" s="10"/>
      <c r="E16" s="10"/>
      <c r="F16" s="10"/>
      <c r="G16" s="10"/>
      <c r="H16" s="11"/>
    </row>
    <row r="17" spans="2:8" x14ac:dyDescent="0.2">
      <c r="B17" s="61" t="s">
        <v>606</v>
      </c>
      <c r="C17" s="61"/>
      <c r="D17" s="61"/>
      <c r="E17" s="61"/>
      <c r="F17" s="14">
        <f>+SUM(F8:F16)</f>
        <v>0</v>
      </c>
      <c r="G17" s="15"/>
      <c r="H17" s="11"/>
    </row>
    <row r="20" spans="2:8" x14ac:dyDescent="0.2">
      <c r="B20" s="62" t="s">
        <v>603</v>
      </c>
      <c r="C20" s="62"/>
      <c r="D20" s="62"/>
      <c r="E20" s="62"/>
      <c r="F20" s="62"/>
      <c r="G20" s="62"/>
      <c r="H20" s="62"/>
    </row>
    <row r="21" spans="2:8" x14ac:dyDescent="0.2">
      <c r="B21" s="6" t="s">
        <v>73</v>
      </c>
      <c r="C21" s="6" t="s">
        <v>76</v>
      </c>
      <c r="D21" s="6" t="s">
        <v>77</v>
      </c>
      <c r="E21" s="6" t="s">
        <v>78</v>
      </c>
      <c r="F21" s="6" t="s">
        <v>590</v>
      </c>
      <c r="G21" s="6" t="s">
        <v>605</v>
      </c>
      <c r="H21" s="7" t="s">
        <v>588</v>
      </c>
    </row>
    <row r="22" spans="2:8" x14ac:dyDescent="0.2">
      <c r="B22" s="12"/>
      <c r="C22" s="12"/>
      <c r="D22" s="13" t="str">
        <f>IFERROR(VLOOKUP(C22,Listado!B:C,2,FALSE),"-")</f>
        <v>-</v>
      </c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  <row r="26" spans="2:8" x14ac:dyDescent="0.2">
      <c r="B26" s="12"/>
      <c r="C26" s="12"/>
      <c r="D26" s="12"/>
      <c r="E26" s="12"/>
      <c r="F26" s="12"/>
      <c r="G26" s="12"/>
      <c r="H26" s="12"/>
    </row>
    <row r="27" spans="2:8" x14ac:dyDescent="0.2">
      <c r="B27" s="12"/>
      <c r="C27" s="12"/>
      <c r="D27" s="12"/>
      <c r="E27" s="12"/>
      <c r="F27" s="12"/>
      <c r="G27" s="12"/>
      <c r="H27" s="12"/>
    </row>
    <row r="28" spans="2:8" x14ac:dyDescent="0.2">
      <c r="B28" s="12"/>
      <c r="C28" s="12"/>
      <c r="D28" s="12"/>
      <c r="E28" s="12"/>
      <c r="F28" s="12"/>
      <c r="G28" s="12"/>
      <c r="H28" s="12"/>
    </row>
    <row r="29" spans="2:8" x14ac:dyDescent="0.2">
      <c r="B29" s="12"/>
      <c r="C29" s="12"/>
      <c r="D29" s="12"/>
      <c r="E29" s="12"/>
      <c r="F29" s="12"/>
      <c r="G29" s="12"/>
      <c r="H29" s="12"/>
    </row>
    <row r="30" spans="2:8" x14ac:dyDescent="0.2">
      <c r="B30" s="12"/>
      <c r="C30" s="12"/>
      <c r="D30" s="12"/>
      <c r="E30" s="12"/>
      <c r="F30" s="12"/>
      <c r="G30" s="12"/>
      <c r="H30" s="12"/>
    </row>
    <row r="31" spans="2:8" x14ac:dyDescent="0.2">
      <c r="B31" s="12"/>
      <c r="C31" s="12"/>
      <c r="D31" s="12"/>
      <c r="E31" s="12"/>
      <c r="F31" s="12"/>
      <c r="G31" s="12"/>
      <c r="H31" s="12"/>
    </row>
    <row r="32" spans="2:8" ht="14.4" customHeight="1" x14ac:dyDescent="0.2">
      <c r="B32" s="61" t="s">
        <v>606</v>
      </c>
      <c r="C32" s="61"/>
      <c r="D32" s="61"/>
      <c r="E32" s="61"/>
      <c r="F32" s="61"/>
      <c r="G32" s="16">
        <f>+SUM(G22:G31)</f>
        <v>0</v>
      </c>
      <c r="H32" s="17"/>
    </row>
  </sheetData>
  <sheetProtection formatCells="0" insertHyperlinks="0" deleteColumns="0" deleteRows="0" pivotTables="0"/>
  <mergeCells count="4">
    <mergeCell ref="B6:G6"/>
    <mergeCell ref="B17:E17"/>
    <mergeCell ref="B20:H20"/>
    <mergeCell ref="B32:F32"/>
  </mergeCells>
  <conditionalFormatting sqref="G8:G16">
    <cfRule type="expression" priority="1">
      <formula>$D$8</formula>
    </cfRule>
  </conditionalFormatting>
  <dataValidations count="1">
    <dataValidation type="list" allowBlank="1" showInputMessage="1" showErrorMessage="1" sqref="G8:G16" xr:uid="{F3B20F23-7A10-4A43-8B49-52172D215610}">
      <formula1>Tasa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60E43C9-4FE8-465E-AC07-B982595FB193}">
          <x14:formula1>
            <xm:f>Listado!$E$3:$E$4</xm:f>
          </x14:formula1>
          <xm:sqref>E22</xm:sqref>
        </x14:dataValidation>
        <x14:dataValidation type="list" allowBlank="1" showInputMessage="1" showErrorMessage="1" xr:uid="{B5ACD79A-22B3-446B-B08E-45CB7A70FD76}">
          <x14:formula1>
            <xm:f>Listado!$E$7:$E$10</xm:f>
          </x14:formula1>
          <xm:sqref>H22</xm:sqref>
        </x14:dataValidation>
        <x14:dataValidation type="list" allowBlank="1" showInputMessage="1" showErrorMessage="1" xr:uid="{8A07A5C6-7D75-4BAE-9842-4F2FF4F4DF0F}">
          <x14:formula1>
            <xm:f>Listado!$G$3:$G$59</xm:f>
          </x14:formula1>
          <xm:sqref>F22:F31</xm:sqref>
        </x14:dataValidation>
        <x14:dataValidation type="list" allowBlank="1" showInputMessage="1" showErrorMessage="1" xr:uid="{183AF115-3C5D-4FF4-BFDA-611C2532D8D8}">
          <x14:formula1>
            <xm:f>Listado!$E$13:$E$15</xm:f>
          </x14:formula1>
          <xm:sqref>D8:D16</xm:sqref>
        </x14:dataValidation>
        <x14:dataValidation type="list" allowBlank="1" showInputMessage="1" showErrorMessage="1" xr:uid="{A8DF8235-9525-4513-8E66-605DE3CD8B33}">
          <x14:formula1>
            <xm:f>Listado!$E$22:$E$27</xm:f>
          </x14:formula1>
          <xm:sqref>E8:E16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Listado</vt:lpstr>
      <vt:lpstr>Listado!Doc</vt:lpstr>
      <vt:lpstr>Tasa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Benitez</dc:creator>
  <cp:lastModifiedBy>Andy Benitez</cp:lastModifiedBy>
  <dcterms:created xsi:type="dcterms:W3CDTF">2020-06-01T12:12:14Z</dcterms:created>
  <dcterms:modified xsi:type="dcterms:W3CDTF">2020-06-01T16:31:55Z</dcterms:modified>
</cp:coreProperties>
</file>