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showInkAnnotation="0"/>
  <mc:AlternateContent xmlns:mc="http://schemas.openxmlformats.org/markup-compatibility/2006">
    <mc:Choice Requires="x15">
      <x15ac:absPath xmlns:x15ac="http://schemas.microsoft.com/office/spreadsheetml/2010/11/ac" url="C:\Users\gskra\Downloads\"/>
    </mc:Choice>
  </mc:AlternateContent>
  <xr:revisionPtr revIDLastSave="0" documentId="8_{96DEEB1B-4D51-4673-8EDE-FEEBB072F557}" xr6:coauthVersionLast="45" xr6:coauthVersionMax="45" xr10:uidLastSave="{00000000-0000-0000-0000-000000000000}"/>
  <bookViews>
    <workbookView xWindow="1425" yWindow="1425" windowWidth="21600" windowHeight="11385" activeTab="1" xr2:uid="{00000000-000D-0000-FFFF-FFFF00000000}"/>
  </bookViews>
  <sheets>
    <sheet name="2020 Income &amp; Expenses" sheetId="2" r:id="rId1"/>
    <sheet name="2020 Expense Detail Rpt" sheetId="3" r:id="rId2"/>
  </sheets>
  <definedNames>
    <definedName name="_xlnm._FilterDatabase" localSheetId="1" hidden="1">'2020 Expense Detail Rpt'!$A$2:$E$46</definedName>
    <definedName name="_xlnm.Print_Area" localSheetId="1">'2020 Expense Detail Rpt'!$A$1:$G$41</definedName>
    <definedName name="_xlnm.Print_Area" localSheetId="0">'2020 Income &amp; Expenses'!$A$1:$Q$40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2" l="1"/>
  <c r="B4" i="2"/>
  <c r="N4" i="2"/>
  <c r="F16" i="3"/>
  <c r="N5" i="2"/>
  <c r="F13" i="3"/>
  <c r="F9" i="3"/>
  <c r="F5" i="3"/>
  <c r="F7" i="3"/>
  <c r="N27" i="2"/>
  <c r="O27" i="2"/>
  <c r="F37" i="3"/>
  <c r="F34" i="3"/>
  <c r="F28" i="3"/>
  <c r="F24" i="3"/>
  <c r="F20" i="3"/>
  <c r="F11" i="3"/>
  <c r="F32" i="3"/>
  <c r="F40" i="3"/>
  <c r="N7" i="2"/>
  <c r="B36" i="2"/>
  <c r="N10" i="2"/>
  <c r="N12" i="2"/>
  <c r="N13" i="2"/>
  <c r="N14" i="2"/>
  <c r="N15" i="2"/>
  <c r="N16" i="2"/>
  <c r="N18" i="2"/>
  <c r="N19" i="2"/>
  <c r="N21" i="2"/>
  <c r="N22" i="2"/>
  <c r="N23" i="2"/>
  <c r="N20" i="2"/>
  <c r="N24" i="2"/>
  <c r="N25" i="2"/>
  <c r="N26" i="2"/>
  <c r="N28" i="2"/>
  <c r="N29" i="2"/>
  <c r="B37" i="2"/>
  <c r="B38" i="2"/>
  <c r="O10" i="2"/>
  <c r="O12" i="2"/>
  <c r="O13" i="2"/>
  <c r="O14" i="2"/>
  <c r="O15" i="2"/>
  <c r="O16" i="2"/>
  <c r="O18" i="2"/>
  <c r="O19" i="2"/>
  <c r="O21" i="2"/>
  <c r="O22" i="2"/>
  <c r="O23" i="2"/>
  <c r="O20" i="2"/>
  <c r="O24" i="2"/>
  <c r="O25" i="2"/>
  <c r="O26" i="2"/>
  <c r="O28" i="2"/>
  <c r="B29" i="2"/>
  <c r="C29" i="2"/>
  <c r="D29" i="2"/>
  <c r="E29" i="2"/>
  <c r="F29" i="2"/>
  <c r="G29" i="2"/>
  <c r="H29" i="2"/>
  <c r="I29" i="2"/>
  <c r="J29" i="2"/>
  <c r="K29" i="2"/>
  <c r="L29" i="2"/>
  <c r="M29" i="2"/>
  <c r="O29" i="2"/>
  <c r="Q29" i="2"/>
</calcChain>
</file>

<file path=xl/sharedStrings.xml><?xml version="1.0" encoding="utf-8"?>
<sst xmlns="http://schemas.openxmlformats.org/spreadsheetml/2006/main" count="85" uniqueCount="75">
  <si>
    <t>INCOME</t>
  </si>
  <si>
    <t>EXPENSES</t>
  </si>
  <si>
    <t>City of Tumwater (Water)</t>
  </si>
  <si>
    <t>Insurance</t>
  </si>
  <si>
    <t>Total Income</t>
  </si>
  <si>
    <t>Miscellaneous</t>
  </si>
  <si>
    <t>Total Expenses</t>
  </si>
  <si>
    <t>Property Tax</t>
  </si>
  <si>
    <t>May</t>
  </si>
  <si>
    <t>Aug</t>
  </si>
  <si>
    <t>Sept</t>
  </si>
  <si>
    <t>Oct</t>
  </si>
  <si>
    <t>Nov</t>
  </si>
  <si>
    <t>Dec</t>
  </si>
  <si>
    <t>Balance</t>
  </si>
  <si>
    <t>Total</t>
  </si>
  <si>
    <t>Exp YTD</t>
  </si>
  <si>
    <t>Check #</t>
  </si>
  <si>
    <t>Description</t>
  </si>
  <si>
    <t>Amount</t>
  </si>
  <si>
    <t>Expense Category</t>
  </si>
  <si>
    <t>Annual Budget</t>
  </si>
  <si>
    <t xml:space="preserve"> ------</t>
  </si>
  <si>
    <t>Date Paid</t>
  </si>
  <si>
    <t>Funds brought forward</t>
  </si>
  <si>
    <t>Income</t>
  </si>
  <si>
    <t>Expenses</t>
  </si>
  <si>
    <t>Monthly Totals</t>
  </si>
  <si>
    <t>Legal Services</t>
  </si>
  <si>
    <t>Landscaping Services</t>
  </si>
  <si>
    <t xml:space="preserve">    Common Area Lawncare</t>
  </si>
  <si>
    <t xml:space="preserve">    Irrigation Maint/Repair</t>
  </si>
  <si>
    <t>Discretionary Maintenance</t>
  </si>
  <si>
    <t xml:space="preserve">    Annual Meeting</t>
  </si>
  <si>
    <t xml:space="preserve">    Clean up Day</t>
  </si>
  <si>
    <t xml:space="preserve">    Website charges</t>
  </si>
  <si>
    <t xml:space="preserve">    Landscape at Sign</t>
  </si>
  <si>
    <t>Notes:</t>
  </si>
  <si>
    <t>January Total</t>
  </si>
  <si>
    <t>February Total</t>
  </si>
  <si>
    <t>March Total</t>
  </si>
  <si>
    <t>Year-to-Date Total</t>
  </si>
  <si>
    <t>May Total</t>
  </si>
  <si>
    <t>June Total</t>
  </si>
  <si>
    <t xml:space="preserve">    Supplies, postage, copies</t>
  </si>
  <si>
    <t xml:space="preserve">    USPS PO Box</t>
  </si>
  <si>
    <t>July Total</t>
  </si>
  <si>
    <t>August Total</t>
  </si>
  <si>
    <t>September Total</t>
  </si>
  <si>
    <t>October Total</t>
  </si>
  <si>
    <t>November Total</t>
  </si>
  <si>
    <t>December Total</t>
  </si>
  <si>
    <t xml:space="preserve">    Storm Damage Repair</t>
  </si>
  <si>
    <t>Jan</t>
  </si>
  <si>
    <t>Feb</t>
  </si>
  <si>
    <t>Mar</t>
  </si>
  <si>
    <t>Apr</t>
  </si>
  <si>
    <t>Jun</t>
  </si>
  <si>
    <t>Jul</t>
  </si>
  <si>
    <t xml:space="preserve">    Tree removal/Replacement</t>
  </si>
  <si>
    <t xml:space="preserve">    Bank Charges/Fees</t>
  </si>
  <si>
    <t xml:space="preserve">    Fence Repairs</t>
  </si>
  <si>
    <t>SUMMARY</t>
  </si>
  <si>
    <t>April Total</t>
  </si>
  <si>
    <t>Supplies</t>
  </si>
  <si>
    <t>Capital City Landscape</t>
  </si>
  <si>
    <t>As of 1/11/2019</t>
  </si>
  <si>
    <t>MIRASETT HOA - 2020 EXPENSE DETAIL REPORT</t>
  </si>
  <si>
    <t>MIRASETT HOA - 2020 INCOME &amp; EXPENSE REPORT</t>
  </si>
  <si>
    <t>Income from 2020 Dues</t>
  </si>
  <si>
    <t>Late fees/lien fees</t>
  </si>
  <si>
    <t>Saul Santory</t>
  </si>
  <si>
    <t>Annual Meeting</t>
  </si>
  <si>
    <t>None</t>
  </si>
  <si>
    <t>As of 6/8/2020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</si>
</sst>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mm/dd/yy;@"/>
  </numFmts>
  <fonts count="14" x14ac:knownFonts="1">
    <font>
      <sz val="10"/>
      <name val="Arial"/>
      <charset val="204"/>
    </font>
    <font>
      <sz val="10"/>
      <name val="Arial"/>
      <charset val="204"/>
    </font>
    <font>
      <b/>
      <u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name val="Arial"/>
      <family val="2"/>
    </font>
    <font>
      <sz val="12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164" fontId="3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/>
    <xf numFmtId="0" fontId="0" fillId="0" borderId="1" xfId="0" applyBorder="1"/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0" fontId="3" fillId="0" borderId="1" xfId="0" applyFont="1" applyBorder="1"/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164" fontId="0" fillId="0" borderId="2" xfId="0" applyNumberFormat="1" applyBorder="1"/>
    <xf numFmtId="0" fontId="0" fillId="0" borderId="2" xfId="0" applyBorder="1"/>
    <xf numFmtId="0" fontId="3" fillId="0" borderId="3" xfId="0" applyFont="1" applyBorder="1" applyAlignment="1">
      <alignment horizontal="left"/>
    </xf>
    <xf numFmtId="164" fontId="0" fillId="0" borderId="3" xfId="0" applyNumberFormat="1" applyBorder="1"/>
    <xf numFmtId="0" fontId="0" fillId="0" borderId="3" xfId="0" applyBorder="1"/>
    <xf numFmtId="164" fontId="3" fillId="0" borderId="3" xfId="0" applyNumberFormat="1" applyFont="1" applyBorder="1" applyAlignment="1">
      <alignment horizontal="right"/>
    </xf>
    <xf numFmtId="0" fontId="1" fillId="0" borderId="4" xfId="0" applyFont="1" applyBorder="1"/>
    <xf numFmtId="164" fontId="0" fillId="0" borderId="4" xfId="0" applyNumberFormat="1" applyBorder="1"/>
    <xf numFmtId="0" fontId="0" fillId="0" borderId="4" xfId="0" applyBorder="1"/>
    <xf numFmtId="0" fontId="8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165" fontId="0" fillId="0" borderId="0" xfId="0" applyNumberFormat="1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quotePrefix="1" applyBorder="1"/>
    <xf numFmtId="164" fontId="9" fillId="0" borderId="1" xfId="0" applyNumberFormat="1" applyFont="1" applyBorder="1"/>
    <xf numFmtId="165" fontId="0" fillId="0" borderId="5" xfId="0" applyNumberFormat="1" applyBorder="1" applyAlignment="1">
      <alignment horizontal="left"/>
    </xf>
    <xf numFmtId="0" fontId="0" fillId="0" borderId="6" xfId="0" applyBorder="1"/>
    <xf numFmtId="164" fontId="3" fillId="0" borderId="1" xfId="0" applyNumberFormat="1" applyFont="1" applyBorder="1"/>
    <xf numFmtId="164" fontId="3" fillId="2" borderId="1" xfId="0" applyNumberFormat="1" applyFont="1" applyFill="1" applyBorder="1"/>
    <xf numFmtId="0" fontId="0" fillId="2" borderId="6" xfId="0" applyFill="1" applyBorder="1"/>
    <xf numFmtId="164" fontId="3" fillId="2" borderId="4" xfId="0" applyNumberFormat="1" applyFont="1" applyFill="1" applyBorder="1"/>
    <xf numFmtId="0" fontId="0" fillId="2" borderId="7" xfId="0" applyFill="1" applyBorder="1"/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0" fillId="2" borderId="0" xfId="0" applyFill="1" applyAlignment="1">
      <alignment horizontal="center"/>
    </xf>
    <xf numFmtId="0" fontId="0" fillId="2" borderId="0" xfId="0" applyFill="1"/>
    <xf numFmtId="164" fontId="0" fillId="2" borderId="0" xfId="0" applyNumberFormat="1" applyFill="1"/>
    <xf numFmtId="164" fontId="3" fillId="2" borderId="0" xfId="0" applyNumberFormat="1" applyFont="1" applyFill="1"/>
    <xf numFmtId="0" fontId="3" fillId="2" borderId="0" xfId="0" applyFont="1" applyFill="1"/>
    <xf numFmtId="164" fontId="3" fillId="2" borderId="10" xfId="0" applyNumberFormat="1" applyFont="1" applyFill="1" applyBorder="1"/>
    <xf numFmtId="0" fontId="0" fillId="2" borderId="11" xfId="0" applyFill="1" applyBorder="1"/>
    <xf numFmtId="165" fontId="0" fillId="0" borderId="1" xfId="0" applyNumberFormat="1" applyBorder="1" applyAlignment="1">
      <alignment horizontal="left"/>
    </xf>
    <xf numFmtId="0" fontId="0" fillId="0" borderId="1" xfId="0" applyFill="1" applyBorder="1"/>
    <xf numFmtId="164" fontId="1" fillId="0" borderId="1" xfId="0" applyNumberFormat="1" applyFont="1" applyBorder="1"/>
    <xf numFmtId="165" fontId="3" fillId="0" borderId="12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164" fontId="3" fillId="0" borderId="1" xfId="0" applyNumberFormat="1" applyFont="1" applyFill="1" applyBorder="1"/>
    <xf numFmtId="0" fontId="0" fillId="0" borderId="1" xfId="0" applyFont="1" applyBorder="1"/>
    <xf numFmtId="0" fontId="0" fillId="0" borderId="6" xfId="0" applyFont="1" applyBorder="1"/>
    <xf numFmtId="0" fontId="0" fillId="0" borderId="6" xfId="0" applyFont="1" applyBorder="1" applyAlignment="1">
      <alignment wrapText="1"/>
    </xf>
    <xf numFmtId="165" fontId="0" fillId="0" borderId="1" xfId="0" applyNumberFormat="1" applyFont="1" applyFill="1" applyBorder="1" applyAlignment="1">
      <alignment horizontal="left"/>
    </xf>
    <xf numFmtId="164" fontId="0" fillId="0" borderId="1" xfId="0" applyNumberFormat="1" applyFont="1" applyFill="1" applyBorder="1" applyAlignment="1">
      <alignment horizontal="right"/>
    </xf>
    <xf numFmtId="49" fontId="0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/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right"/>
    </xf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3" xfId="0" applyNumberFormat="1" applyFill="1" applyBorder="1"/>
    <xf numFmtId="0" fontId="0" fillId="0" borderId="3" xfId="0" applyFill="1" applyBorder="1"/>
    <xf numFmtId="164" fontId="6" fillId="0" borderId="3" xfId="0" applyNumberFormat="1" applyFont="1" applyFill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11" fillId="0" borderId="26" xfId="0" applyFont="1" applyBorder="1"/>
    <xf numFmtId="0" fontId="0" fillId="0" borderId="28" xfId="0" applyBorder="1"/>
    <xf numFmtId="0" fontId="0" fillId="0" borderId="29" xfId="0" applyBorder="1" applyAlignment="1">
      <alignment horizontal="right"/>
    </xf>
    <xf numFmtId="0" fontId="0" fillId="0" borderId="30" xfId="0" applyBorder="1"/>
    <xf numFmtId="0" fontId="10" fillId="0" borderId="26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0" fillId="0" borderId="10" xfId="0" applyBorder="1"/>
    <xf numFmtId="0" fontId="0" fillId="0" borderId="31" xfId="0" applyBorder="1"/>
    <xf numFmtId="164" fontId="0" fillId="0" borderId="10" xfId="0" applyNumberFormat="1" applyBorder="1"/>
    <xf numFmtId="164" fontId="12" fillId="0" borderId="1" xfId="0" applyNumberFormat="1" applyFont="1" applyBorder="1"/>
    <xf numFmtId="164" fontId="13" fillId="0" borderId="1" xfId="0" applyNumberFormat="1" applyFont="1" applyBorder="1"/>
    <xf numFmtId="0" fontId="13" fillId="0" borderId="1" xfId="0" applyFont="1" applyBorder="1"/>
    <xf numFmtId="0" fontId="13" fillId="0" borderId="6" xfId="0" applyFont="1" applyBorder="1"/>
    <xf numFmtId="0" fontId="13" fillId="0" borderId="1" xfId="0" applyFont="1" applyBorder="1" applyAlignment="1">
      <alignment horizontal="center"/>
    </xf>
    <xf numFmtId="164" fontId="13" fillId="0" borderId="10" xfId="0" applyNumberFormat="1" applyFont="1" applyBorder="1"/>
    <xf numFmtId="164" fontId="12" fillId="0" borderId="10" xfId="0" applyNumberFormat="1" applyFont="1" applyBorder="1"/>
    <xf numFmtId="0" fontId="13" fillId="0" borderId="10" xfId="0" applyFont="1" applyBorder="1"/>
    <xf numFmtId="165" fontId="13" fillId="2" borderId="0" xfId="0" applyNumberFormat="1" applyFont="1" applyFill="1" applyAlignment="1">
      <alignment horizontal="left"/>
    </xf>
    <xf numFmtId="0" fontId="7" fillId="0" borderId="1" xfId="0" applyFont="1" applyBorder="1" applyAlignment="1">
      <alignment horizontal="center" vertical="center"/>
    </xf>
    <xf numFmtId="164" fontId="11" fillId="0" borderId="22" xfId="0" applyNumberFormat="1" applyFont="1" applyFill="1" applyBorder="1" applyAlignment="1">
      <alignment horizontal="left"/>
    </xf>
    <xf numFmtId="164" fontId="11" fillId="0" borderId="27" xfId="0" applyNumberFormat="1" applyFont="1" applyFill="1" applyBorder="1" applyAlignment="1">
      <alignment horizontal="left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165" fontId="3" fillId="2" borderId="16" xfId="0" applyNumberFormat="1" applyFont="1" applyFill="1" applyBorder="1" applyAlignment="1">
      <alignment horizontal="right"/>
    </xf>
    <xf numFmtId="165" fontId="3" fillId="2" borderId="17" xfId="0" applyNumberFormat="1" applyFont="1" applyFill="1" applyBorder="1" applyAlignment="1">
      <alignment horizontal="right"/>
    </xf>
    <xf numFmtId="165" fontId="3" fillId="2" borderId="18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 vertical="center"/>
    </xf>
    <xf numFmtId="165" fontId="3" fillId="2" borderId="19" xfId="0" applyNumberFormat="1" applyFont="1" applyFill="1" applyBorder="1" applyAlignment="1">
      <alignment horizontal="right"/>
    </xf>
    <xf numFmtId="165" fontId="3" fillId="2" borderId="20" xfId="0" applyNumberFormat="1" applyFont="1" applyFill="1" applyBorder="1" applyAlignment="1">
      <alignment horizontal="right"/>
    </xf>
    <xf numFmtId="165" fontId="3" fillId="2" borderId="21" xfId="0" applyNumberFormat="1" applyFont="1" applyFill="1" applyBorder="1" applyAlignment="1">
      <alignment horizontal="right"/>
    </xf>
    <xf numFmtId="165" fontId="3" fillId="2" borderId="13" xfId="0" applyNumberFormat="1" applyFont="1" applyFill="1" applyBorder="1" applyAlignment="1">
      <alignment horizontal="right"/>
    </xf>
    <xf numFmtId="165" fontId="3" fillId="2" borderId="14" xfId="0" applyNumberFormat="1" applyFont="1" applyFill="1" applyBorder="1" applyAlignment="1">
      <alignment horizontal="right"/>
    </xf>
    <xf numFmtId="165" fontId="3" fillId="2" borderId="15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0"/>
  <sheetViews>
    <sheetView zoomScale="80" zoomScaleNormal="8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5" sqref="B5"/>
    </sheetView>
  </sheetViews>
  <sheetFormatPr defaultColWidth="8.85546875" defaultRowHeight="12.75" x14ac:dyDescent="0.2"/>
  <cols>
    <col min="1" max="1" width="25" customWidth="1"/>
    <col min="2" max="2" width="9.85546875" style="1" customWidth="1"/>
    <col min="3" max="3" width="9.85546875" customWidth="1"/>
    <col min="4" max="4" width="9.85546875" bestFit="1" customWidth="1"/>
    <col min="5" max="9" width="9.85546875" customWidth="1"/>
    <col min="10" max="10" width="9.7109375" customWidth="1"/>
    <col min="11" max="13" width="9.85546875" customWidth="1"/>
    <col min="14" max="14" width="10.85546875" bestFit="1" customWidth="1"/>
    <col min="15" max="15" width="11.42578125" customWidth="1"/>
    <col min="16" max="16" width="1.140625" customWidth="1"/>
    <col min="17" max="17" width="14.42578125" customWidth="1"/>
    <col min="18" max="18" width="21.42578125" customWidth="1"/>
    <col min="19" max="19" width="13.85546875" customWidth="1"/>
    <col min="24" max="24" width="11.42578125" customWidth="1"/>
  </cols>
  <sheetData>
    <row r="1" spans="1:24" ht="25.5" customHeight="1" x14ac:dyDescent="0.2">
      <c r="A1" s="93" t="s">
        <v>68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</row>
    <row r="2" spans="1:24" s="9" customFormat="1" x14ac:dyDescent="0.2">
      <c r="A2" s="13"/>
      <c r="B2" s="13" t="s">
        <v>53</v>
      </c>
      <c r="C2" s="13" t="s">
        <v>54</v>
      </c>
      <c r="D2" s="13" t="s">
        <v>55</v>
      </c>
      <c r="E2" s="13" t="s">
        <v>56</v>
      </c>
      <c r="F2" s="13" t="s">
        <v>8</v>
      </c>
      <c r="G2" s="13" t="s">
        <v>57</v>
      </c>
      <c r="H2" s="13" t="s">
        <v>58</v>
      </c>
      <c r="I2" s="13" t="s">
        <v>9</v>
      </c>
      <c r="J2" s="13" t="s">
        <v>10</v>
      </c>
      <c r="K2" s="13" t="s">
        <v>11</v>
      </c>
      <c r="L2" s="13" t="s">
        <v>12</v>
      </c>
      <c r="M2" s="13" t="s">
        <v>13</v>
      </c>
      <c r="N2" s="13" t="s">
        <v>15</v>
      </c>
      <c r="O2" s="25"/>
      <c r="P2" s="26"/>
      <c r="Q2" s="26"/>
    </row>
    <row r="3" spans="1:24" x14ac:dyDescent="0.2">
      <c r="A3" s="11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32"/>
      <c r="P3" s="10"/>
      <c r="Q3" s="81"/>
      <c r="X3" s="4"/>
    </row>
    <row r="4" spans="1:24" x14ac:dyDescent="0.2">
      <c r="A4" s="91" t="s">
        <v>69</v>
      </c>
      <c r="B4" s="83">
        <f>180+900+360+560+720</f>
        <v>2720</v>
      </c>
      <c r="C4" s="83">
        <f>3960+2340+540</f>
        <v>6840</v>
      </c>
      <c r="D4" s="83"/>
      <c r="E4" s="83">
        <v>720</v>
      </c>
      <c r="F4" s="83">
        <v>2836.1</v>
      </c>
      <c r="G4" s="83"/>
      <c r="H4" s="83"/>
      <c r="I4" s="83"/>
      <c r="J4" s="83"/>
      <c r="K4" s="89"/>
      <c r="L4" s="90"/>
      <c r="M4" s="83"/>
      <c r="N4" s="12">
        <f>SUM(B4:M4)</f>
        <v>13116.1</v>
      </c>
      <c r="O4" s="81"/>
      <c r="P4" s="81"/>
      <c r="Q4" s="82"/>
    </row>
    <row r="5" spans="1:24" x14ac:dyDescent="0.2">
      <c r="A5" s="81" t="s">
        <v>70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12">
        <f>SUM(B5:M5)</f>
        <v>0</v>
      </c>
      <c r="O5" s="81"/>
      <c r="P5" s="81"/>
      <c r="Q5" s="82"/>
    </row>
    <row r="6" spans="1:24" ht="13.5" thickBot="1" x14ac:dyDescent="0.25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33"/>
      <c r="O6" s="24"/>
      <c r="P6" s="24"/>
      <c r="Q6" s="82"/>
    </row>
    <row r="7" spans="1:24" ht="13.5" thickBot="1" x14ac:dyDescent="0.25">
      <c r="A7" s="18" t="s">
        <v>4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>
        <f>SUM(N4:N6)</f>
        <v>13116.1</v>
      </c>
      <c r="O7" s="20"/>
      <c r="P7" s="20"/>
      <c r="Q7" s="21"/>
    </row>
    <row r="8" spans="1:24" ht="7.5" customHeight="1" thickTop="1" x14ac:dyDescent="0.2">
      <c r="A8" s="17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7"/>
      <c r="O8" s="17"/>
      <c r="P8" s="17"/>
      <c r="Q8" s="27"/>
    </row>
    <row r="9" spans="1:24" ht="25.5" x14ac:dyDescent="0.2">
      <c r="A9" s="11" t="s">
        <v>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54"/>
      <c r="N9" s="13" t="s">
        <v>16</v>
      </c>
      <c r="O9" s="65" t="s">
        <v>14</v>
      </c>
      <c r="P9" s="65"/>
      <c r="Q9" s="66" t="s">
        <v>21</v>
      </c>
    </row>
    <row r="10" spans="1:24" x14ac:dyDescent="0.2">
      <c r="A10" s="14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54"/>
      <c r="L10" s="84"/>
      <c r="M10" s="54"/>
      <c r="N10" s="12">
        <f>SUM(B10:M10)</f>
        <v>0</v>
      </c>
      <c r="O10" s="64">
        <f>+Q10-N10</f>
        <v>0</v>
      </c>
      <c r="P10" s="53"/>
      <c r="Q10" s="67">
        <v>0</v>
      </c>
      <c r="S10" s="4"/>
    </row>
    <row r="11" spans="1:24" x14ac:dyDescent="0.2">
      <c r="A11" s="14" t="s">
        <v>29</v>
      </c>
      <c r="B11" s="12"/>
      <c r="C11" s="12"/>
      <c r="D11" s="12"/>
      <c r="E11" s="12"/>
      <c r="F11" s="12"/>
      <c r="G11" s="12"/>
      <c r="H11" s="12"/>
      <c r="I11" s="12"/>
      <c r="J11" s="12"/>
      <c r="K11" s="34"/>
      <c r="L11" s="54"/>
      <c r="M11" s="54"/>
      <c r="N11" s="31" t="s">
        <v>22</v>
      </c>
      <c r="O11" s="68" t="s">
        <v>22</v>
      </c>
      <c r="P11" s="53"/>
      <c r="Q11" s="68" t="s">
        <v>22</v>
      </c>
      <c r="S11" s="4"/>
    </row>
    <row r="12" spans="1:24" x14ac:dyDescent="0.2">
      <c r="A12" s="14" t="s">
        <v>30</v>
      </c>
      <c r="B12" s="12">
        <v>21.88</v>
      </c>
      <c r="C12" s="12"/>
      <c r="D12" s="12"/>
      <c r="E12" s="12"/>
      <c r="F12" s="12"/>
      <c r="G12" s="12"/>
      <c r="H12" s="12"/>
      <c r="I12" s="12"/>
      <c r="J12" s="12"/>
      <c r="K12" s="85"/>
      <c r="L12" s="85"/>
      <c r="M12" s="85"/>
      <c r="N12" s="12">
        <f>SUM(B12:M12)</f>
        <v>21.88</v>
      </c>
      <c r="O12" s="64">
        <f>+Q12-N12</f>
        <v>4178.12</v>
      </c>
      <c r="P12" s="53"/>
      <c r="Q12" s="67">
        <v>4200</v>
      </c>
      <c r="S12" s="4"/>
    </row>
    <row r="13" spans="1:24" x14ac:dyDescent="0.2">
      <c r="A13" s="14" t="s">
        <v>31</v>
      </c>
      <c r="B13" s="12"/>
      <c r="C13" s="12"/>
      <c r="D13" s="12"/>
      <c r="E13" s="12"/>
      <c r="F13" s="12"/>
      <c r="G13" s="12"/>
      <c r="H13" s="12"/>
      <c r="I13" s="12"/>
      <c r="J13" s="12"/>
      <c r="K13" s="85"/>
      <c r="L13" s="85"/>
      <c r="M13" s="85"/>
      <c r="N13" s="12">
        <f t="shared" ref="N13:N25" si="0">SUM(B13:M13)</f>
        <v>0</v>
      </c>
      <c r="O13" s="64">
        <f>+Q13-N13</f>
        <v>0</v>
      </c>
      <c r="P13" s="53"/>
      <c r="Q13" s="67">
        <v>0</v>
      </c>
    </row>
    <row r="14" spans="1:24" x14ac:dyDescent="0.2">
      <c r="A14" s="14" t="s">
        <v>28</v>
      </c>
      <c r="B14" s="12"/>
      <c r="C14" s="12"/>
      <c r="D14" s="12"/>
      <c r="E14" s="12"/>
      <c r="F14" s="12"/>
      <c r="G14" s="12"/>
      <c r="H14" s="12"/>
      <c r="I14" s="12"/>
      <c r="J14" s="12"/>
      <c r="K14" s="85"/>
      <c r="L14" s="85"/>
      <c r="M14" s="85"/>
      <c r="N14" s="12">
        <f>SUM(B14:M14)</f>
        <v>0</v>
      </c>
      <c r="O14" s="64">
        <f>+Q14-N14</f>
        <v>0</v>
      </c>
      <c r="P14" s="53"/>
      <c r="Q14" s="67">
        <v>0</v>
      </c>
    </row>
    <row r="15" spans="1:24" x14ac:dyDescent="0.2">
      <c r="A15" s="14" t="s">
        <v>3</v>
      </c>
      <c r="B15" s="12"/>
      <c r="C15" s="12"/>
      <c r="D15" s="12"/>
      <c r="E15" s="12"/>
      <c r="F15" s="12"/>
      <c r="G15" s="12"/>
      <c r="H15" s="12"/>
      <c r="I15" s="12"/>
      <c r="J15" s="12"/>
      <c r="K15" s="85"/>
      <c r="L15" s="85"/>
      <c r="M15" s="85"/>
      <c r="N15" s="12">
        <f t="shared" si="0"/>
        <v>0</v>
      </c>
      <c r="O15" s="64">
        <f>+Q15-N15</f>
        <v>1750</v>
      </c>
      <c r="P15" s="53"/>
      <c r="Q15" s="67">
        <v>1750</v>
      </c>
    </row>
    <row r="16" spans="1:24" x14ac:dyDescent="0.2">
      <c r="A16" s="14" t="s">
        <v>7</v>
      </c>
      <c r="B16" s="12"/>
      <c r="C16" s="12"/>
      <c r="D16" s="12"/>
      <c r="E16" s="12"/>
      <c r="F16" s="12"/>
      <c r="G16" s="12"/>
      <c r="H16" s="12"/>
      <c r="I16" s="12"/>
      <c r="J16" s="12"/>
      <c r="K16" s="85"/>
      <c r="L16" s="85"/>
      <c r="M16" s="85"/>
      <c r="N16" s="12">
        <f t="shared" si="0"/>
        <v>0</v>
      </c>
      <c r="O16" s="64">
        <f>+Q16-N16</f>
        <v>0</v>
      </c>
      <c r="P16" s="53"/>
      <c r="Q16" s="67">
        <v>0</v>
      </c>
    </row>
    <row r="17" spans="1:17" x14ac:dyDescent="0.2">
      <c r="A17" s="15" t="s">
        <v>5</v>
      </c>
      <c r="B17" s="12"/>
      <c r="C17" s="12"/>
      <c r="D17" s="12"/>
      <c r="E17" s="12"/>
      <c r="F17" s="12"/>
      <c r="G17" s="12"/>
      <c r="H17" s="12"/>
      <c r="I17" s="12"/>
      <c r="J17" s="12"/>
      <c r="K17" s="85"/>
      <c r="L17" s="85"/>
      <c r="M17" s="85"/>
      <c r="N17" s="31" t="s">
        <v>22</v>
      </c>
      <c r="O17" s="68" t="s">
        <v>22</v>
      </c>
      <c r="P17" s="53"/>
      <c r="Q17" s="68" t="s">
        <v>22</v>
      </c>
    </row>
    <row r="18" spans="1:17" x14ac:dyDescent="0.2">
      <c r="A18" s="14" t="s">
        <v>33</v>
      </c>
      <c r="B18" s="12"/>
      <c r="C18" s="12"/>
      <c r="D18" s="12"/>
      <c r="E18" s="12"/>
      <c r="F18" s="12"/>
      <c r="G18" s="12"/>
      <c r="H18" s="12"/>
      <c r="I18" s="12"/>
      <c r="J18" s="12"/>
      <c r="K18" s="85"/>
      <c r="L18" s="85"/>
      <c r="M18" s="85"/>
      <c r="N18" s="12">
        <f t="shared" si="0"/>
        <v>0</v>
      </c>
      <c r="O18" s="64">
        <f t="shared" ref="O18:O28" si="1">+Q18-N18</f>
        <v>50</v>
      </c>
      <c r="P18" s="53"/>
      <c r="Q18" s="67">
        <v>50</v>
      </c>
    </row>
    <row r="19" spans="1:17" x14ac:dyDescent="0.2">
      <c r="A19" s="14" t="s">
        <v>34</v>
      </c>
      <c r="B19" s="12"/>
      <c r="C19" s="12"/>
      <c r="D19" s="12"/>
      <c r="E19" s="12"/>
      <c r="F19" s="12"/>
      <c r="G19" s="12"/>
      <c r="H19" s="12"/>
      <c r="I19" s="12"/>
      <c r="J19" s="12"/>
      <c r="K19" s="85"/>
      <c r="L19" s="85"/>
      <c r="M19" s="85"/>
      <c r="N19" s="12">
        <f t="shared" si="0"/>
        <v>0</v>
      </c>
      <c r="O19" s="64">
        <f t="shared" si="1"/>
        <v>400</v>
      </c>
      <c r="P19" s="53"/>
      <c r="Q19" s="67">
        <v>400</v>
      </c>
    </row>
    <row r="20" spans="1:17" x14ac:dyDescent="0.2">
      <c r="A20" s="14" t="s">
        <v>35</v>
      </c>
      <c r="B20" s="12"/>
      <c r="C20" s="12"/>
      <c r="D20" s="12"/>
      <c r="E20" s="12"/>
      <c r="F20" s="12"/>
      <c r="G20" s="12"/>
      <c r="H20" s="12"/>
      <c r="I20" s="12"/>
      <c r="J20" s="12"/>
      <c r="K20" s="85"/>
      <c r="L20" s="85"/>
      <c r="M20" s="85"/>
      <c r="N20" s="12">
        <f>SUM(B20:M20)</f>
        <v>0</v>
      </c>
      <c r="O20" s="64">
        <f>+Q20-N20</f>
        <v>50</v>
      </c>
      <c r="P20" s="53"/>
      <c r="Q20" s="67">
        <v>50</v>
      </c>
    </row>
    <row r="21" spans="1:17" x14ac:dyDescent="0.2">
      <c r="A21" s="14" t="s">
        <v>45</v>
      </c>
      <c r="B21" s="12"/>
      <c r="C21" s="12"/>
      <c r="D21" s="12"/>
      <c r="E21" s="12"/>
      <c r="F21" s="12"/>
      <c r="G21" s="12"/>
      <c r="H21" s="12"/>
      <c r="I21" s="12"/>
      <c r="J21" s="12"/>
      <c r="K21" s="85"/>
      <c r="L21" s="85"/>
      <c r="M21" s="85"/>
      <c r="N21" s="12">
        <f t="shared" si="0"/>
        <v>0</v>
      </c>
      <c r="O21" s="64">
        <f t="shared" si="1"/>
        <v>95</v>
      </c>
      <c r="P21" s="53"/>
      <c r="Q21" s="67">
        <v>95</v>
      </c>
    </row>
    <row r="22" spans="1:17" x14ac:dyDescent="0.2">
      <c r="A22" s="14" t="s">
        <v>44</v>
      </c>
      <c r="B22" s="12">
        <v>59.3</v>
      </c>
      <c r="C22" s="12"/>
      <c r="D22" s="12"/>
      <c r="E22" s="12"/>
      <c r="F22" s="12"/>
      <c r="G22" s="12"/>
      <c r="H22" s="12"/>
      <c r="I22" s="12"/>
      <c r="J22" s="12"/>
      <c r="K22" s="85"/>
      <c r="L22" s="85"/>
      <c r="M22" s="85"/>
      <c r="N22" s="12">
        <f t="shared" si="0"/>
        <v>59.3</v>
      </c>
      <c r="O22" s="64">
        <f t="shared" si="1"/>
        <v>140.69999999999999</v>
      </c>
      <c r="P22" s="53"/>
      <c r="Q22" s="67">
        <v>200</v>
      </c>
    </row>
    <row r="23" spans="1:17" x14ac:dyDescent="0.2">
      <c r="A23" s="14" t="s">
        <v>60</v>
      </c>
      <c r="B23" s="12"/>
      <c r="C23" s="12"/>
      <c r="D23" s="12"/>
      <c r="E23" s="12"/>
      <c r="F23" s="12"/>
      <c r="G23" s="12"/>
      <c r="H23" s="12"/>
      <c r="I23" s="12"/>
      <c r="J23" s="12"/>
      <c r="K23" s="85"/>
      <c r="L23" s="85"/>
      <c r="M23" s="85"/>
      <c r="N23" s="12">
        <f t="shared" si="0"/>
        <v>0</v>
      </c>
      <c r="O23" s="64">
        <f t="shared" si="1"/>
        <v>150</v>
      </c>
      <c r="P23" s="53"/>
      <c r="Q23" s="67">
        <v>150</v>
      </c>
    </row>
    <row r="24" spans="1:17" x14ac:dyDescent="0.2">
      <c r="A24" s="14" t="s">
        <v>61</v>
      </c>
      <c r="B24" s="12"/>
      <c r="C24" s="12"/>
      <c r="D24" s="12"/>
      <c r="E24" s="12"/>
      <c r="F24" s="12"/>
      <c r="G24" s="12"/>
      <c r="H24" s="12"/>
      <c r="I24" s="12"/>
      <c r="J24" s="12"/>
      <c r="K24" s="85"/>
      <c r="L24" s="85"/>
      <c r="M24" s="85"/>
      <c r="N24" s="12">
        <f t="shared" si="0"/>
        <v>0</v>
      </c>
      <c r="O24" s="64">
        <f>+Q24-N24</f>
        <v>1000</v>
      </c>
      <c r="P24" s="53"/>
      <c r="Q24" s="67">
        <v>1000</v>
      </c>
    </row>
    <row r="25" spans="1:17" x14ac:dyDescent="0.2">
      <c r="A25" s="14" t="s">
        <v>36</v>
      </c>
      <c r="B25" s="12"/>
      <c r="C25" s="12"/>
      <c r="D25" s="12"/>
      <c r="E25" s="12"/>
      <c r="F25" s="12"/>
      <c r="H25" s="12"/>
      <c r="I25" s="12"/>
      <c r="J25" s="12"/>
      <c r="K25" s="85"/>
      <c r="L25" s="85"/>
      <c r="M25" s="85"/>
      <c r="N25" s="12">
        <f t="shared" si="0"/>
        <v>0</v>
      </c>
      <c r="O25" s="64">
        <f t="shared" si="1"/>
        <v>600</v>
      </c>
      <c r="P25" s="53"/>
      <c r="Q25" s="67">
        <v>600</v>
      </c>
    </row>
    <row r="26" spans="1:17" x14ac:dyDescent="0.2">
      <c r="A26" s="14" t="s">
        <v>52</v>
      </c>
      <c r="B26" s="12"/>
      <c r="C26" s="12"/>
      <c r="D26" s="12"/>
      <c r="E26" s="12"/>
      <c r="F26" s="12"/>
      <c r="G26" s="12"/>
      <c r="H26" s="12"/>
      <c r="I26" s="12"/>
      <c r="J26" s="12"/>
      <c r="K26" s="85"/>
      <c r="L26" s="85"/>
      <c r="M26" s="85"/>
      <c r="N26" s="12">
        <f>SUM(B26:M26)</f>
        <v>0</v>
      </c>
      <c r="O26" s="64">
        <f>+Q26-N26</f>
        <v>500</v>
      </c>
      <c r="P26" s="53"/>
      <c r="Q26" s="67">
        <v>500</v>
      </c>
    </row>
    <row r="27" spans="1:17" x14ac:dyDescent="0.2">
      <c r="A27" s="14" t="s">
        <v>59</v>
      </c>
      <c r="B27" s="12"/>
      <c r="C27" s="12"/>
      <c r="D27" s="12"/>
      <c r="E27" s="12"/>
      <c r="F27" s="12"/>
      <c r="H27" s="12"/>
      <c r="I27" s="12"/>
      <c r="J27" s="12"/>
      <c r="K27" s="85"/>
      <c r="L27" s="85"/>
      <c r="M27" s="85"/>
      <c r="N27" s="12">
        <f>SUM(B27:M27)</f>
        <v>0</v>
      </c>
      <c r="O27" s="64">
        <f>+Q27-N27</f>
        <v>10000</v>
      </c>
      <c r="P27" s="69"/>
      <c r="Q27" s="67">
        <v>10000</v>
      </c>
    </row>
    <row r="28" spans="1:17" x14ac:dyDescent="0.2">
      <c r="A28" s="14" t="s">
        <v>32</v>
      </c>
      <c r="B28" s="12"/>
      <c r="C28" s="12"/>
      <c r="D28" s="12"/>
      <c r="E28" s="12"/>
      <c r="F28" s="12"/>
      <c r="G28" s="12"/>
      <c r="H28" s="12"/>
      <c r="I28" s="12"/>
      <c r="J28" s="12"/>
      <c r="K28" s="85"/>
      <c r="L28" s="85"/>
      <c r="M28" s="85"/>
      <c r="N28" s="12">
        <f>SUM(B28:M28)</f>
        <v>0</v>
      </c>
      <c r="O28" s="64">
        <f t="shared" si="1"/>
        <v>2000</v>
      </c>
      <c r="P28" s="53"/>
      <c r="Q28" s="67">
        <v>2000</v>
      </c>
    </row>
    <row r="29" spans="1:17" ht="13.5" thickBot="1" x14ac:dyDescent="0.25">
      <c r="A29" s="18" t="s">
        <v>6</v>
      </c>
      <c r="B29" s="19">
        <f t="shared" ref="B29:O29" si="2">SUM(B10:B28)</f>
        <v>81.179999999999993</v>
      </c>
      <c r="C29" s="19">
        <f t="shared" si="2"/>
        <v>0</v>
      </c>
      <c r="D29" s="19">
        <f t="shared" si="2"/>
        <v>0</v>
      </c>
      <c r="E29" s="19">
        <f t="shared" si="2"/>
        <v>0</v>
      </c>
      <c r="F29" s="19">
        <f t="shared" si="2"/>
        <v>0</v>
      </c>
      <c r="G29" s="19">
        <f t="shared" si="2"/>
        <v>0</v>
      </c>
      <c r="H29" s="19">
        <f t="shared" si="2"/>
        <v>0</v>
      </c>
      <c r="I29" s="19">
        <f t="shared" si="2"/>
        <v>0</v>
      </c>
      <c r="J29" s="19">
        <f t="shared" si="2"/>
        <v>0</v>
      </c>
      <c r="K29" s="19">
        <f t="shared" si="2"/>
        <v>0</v>
      </c>
      <c r="L29" s="19">
        <f t="shared" si="2"/>
        <v>0</v>
      </c>
      <c r="M29" s="19">
        <f t="shared" si="2"/>
        <v>0</v>
      </c>
      <c r="N29" s="19">
        <f t="shared" si="2"/>
        <v>81.179999999999993</v>
      </c>
      <c r="O29" s="70">
        <f t="shared" si="2"/>
        <v>20913.82</v>
      </c>
      <c r="P29" s="71"/>
      <c r="Q29" s="72">
        <f>SUM(Q10:Q28)</f>
        <v>20995</v>
      </c>
    </row>
    <row r="30" spans="1:17" ht="13.5" thickTop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6"/>
    </row>
    <row r="31" spans="1:17" x14ac:dyDescent="0.2">
      <c r="A31" s="92" t="s">
        <v>66</v>
      </c>
      <c r="C31" s="1"/>
    </row>
    <row r="32" spans="1:17" ht="13.5" thickBot="1" x14ac:dyDescent="0.25">
      <c r="C32" s="1"/>
    </row>
    <row r="33" spans="1:3" ht="18.75" thickTop="1" x14ac:dyDescent="0.25">
      <c r="A33" s="96" t="s">
        <v>62</v>
      </c>
      <c r="B33" s="97"/>
      <c r="C33" s="98"/>
    </row>
    <row r="34" spans="1:3" ht="18" x14ac:dyDescent="0.25">
      <c r="A34" s="78"/>
      <c r="B34" s="79"/>
      <c r="C34" s="80"/>
    </row>
    <row r="35" spans="1:3" ht="15" x14ac:dyDescent="0.2">
      <c r="A35" s="74" t="s">
        <v>24</v>
      </c>
      <c r="B35" s="94">
        <v>16018.49</v>
      </c>
      <c r="C35" s="95"/>
    </row>
    <row r="36" spans="1:3" ht="15" x14ac:dyDescent="0.2">
      <c r="A36" s="74" t="s">
        <v>25</v>
      </c>
      <c r="B36" s="94">
        <f>+N7</f>
        <v>13116.1</v>
      </c>
      <c r="C36" s="95"/>
    </row>
    <row r="37" spans="1:3" ht="15" x14ac:dyDescent="0.2">
      <c r="A37" s="74" t="s">
        <v>26</v>
      </c>
      <c r="B37" s="94">
        <f>-N29</f>
        <v>-81.179999999999993</v>
      </c>
      <c r="C37" s="95"/>
    </row>
    <row r="38" spans="1:3" ht="15" x14ac:dyDescent="0.2">
      <c r="A38" s="74" t="s">
        <v>14</v>
      </c>
      <c r="B38" s="94">
        <f>+B35+B36+B37</f>
        <v>29053.41</v>
      </c>
      <c r="C38" s="95"/>
    </row>
    <row r="39" spans="1:3" ht="13.5" thickBot="1" x14ac:dyDescent="0.25">
      <c r="A39" s="75"/>
      <c r="B39" s="76"/>
      <c r="C39" s="77"/>
    </row>
    <row r="40" spans="1:3" ht="13.5" thickTop="1" x14ac:dyDescent="0.2"/>
  </sheetData>
  <mergeCells count="6">
    <mergeCell ref="A1:Q1"/>
    <mergeCell ref="B35:C35"/>
    <mergeCell ref="B36:C36"/>
    <mergeCell ref="B37:C37"/>
    <mergeCell ref="B38:C38"/>
    <mergeCell ref="A33:C33"/>
  </mergeCells>
  <phoneticPr fontId="5" type="noConversion"/>
  <pageMargins left="0.53" right="0.12" top="0.72" bottom="0.4" header="0.49" footer="0.5"/>
  <pageSetup scale="70" orientation="landscape" r:id="rId1"/>
  <headerFooter alignWithMargins="0">
    <oddFooter xml:space="preserve">&amp;R
</oddFooter>
  </headerFooter>
  <ignoredErrors>
    <ignoredError sqref="N1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24"/>
  <sheetViews>
    <sheetView tabSelected="1" zoomScale="90" zoomScaleNormal="90" workbookViewId="0">
      <selection activeCell="D23" sqref="D23"/>
    </sheetView>
  </sheetViews>
  <sheetFormatPr defaultColWidth="8.85546875" defaultRowHeight="12.75" x14ac:dyDescent="0.2"/>
  <cols>
    <col min="1" max="1" width="8.85546875" style="30" customWidth="1"/>
    <col min="2" max="2" width="8.42578125" style="8" customWidth="1"/>
    <col min="3" max="3" width="21.42578125" customWidth="1"/>
    <col min="4" max="4" width="24" customWidth="1"/>
    <col min="5" max="5" width="9.85546875" customWidth="1"/>
    <col min="6" max="6" width="11" bestFit="1" customWidth="1"/>
    <col min="7" max="7" width="39.85546875" customWidth="1"/>
  </cols>
  <sheetData>
    <row r="1" spans="1:8" ht="33.75" customHeight="1" thickBot="1" x14ac:dyDescent="0.25">
      <c r="A1" s="102" t="s">
        <v>67</v>
      </c>
      <c r="B1" s="102"/>
      <c r="C1" s="102"/>
      <c r="D1" s="102"/>
      <c r="E1" s="102"/>
      <c r="F1" s="102"/>
      <c r="G1" s="102"/>
    </row>
    <row r="2" spans="1:8" s="28" customFormat="1" ht="27.75" customHeight="1" x14ac:dyDescent="0.2">
      <c r="A2" s="55" t="s">
        <v>23</v>
      </c>
      <c r="B2" s="42" t="s">
        <v>17</v>
      </c>
      <c r="C2" s="43" t="s">
        <v>18</v>
      </c>
      <c r="D2" s="43" t="s">
        <v>20</v>
      </c>
      <c r="E2" s="43" t="s">
        <v>19</v>
      </c>
      <c r="F2" s="42" t="s">
        <v>27</v>
      </c>
      <c r="G2" s="44" t="s">
        <v>37</v>
      </c>
      <c r="H2" s="29"/>
    </row>
    <row r="3" spans="1:8" ht="13.5" customHeight="1" x14ac:dyDescent="0.2">
      <c r="A3" s="35">
        <v>43844</v>
      </c>
      <c r="B3" s="56">
        <v>5730</v>
      </c>
      <c r="C3" s="58" t="s">
        <v>65</v>
      </c>
      <c r="D3" s="58"/>
      <c r="E3" s="12">
        <v>21.88</v>
      </c>
      <c r="F3" s="37"/>
      <c r="G3" s="59"/>
      <c r="H3" s="2"/>
    </row>
    <row r="4" spans="1:8" ht="13.5" customHeight="1" x14ac:dyDescent="0.2">
      <c r="A4" s="35">
        <v>43853</v>
      </c>
      <c r="B4" s="73">
        <v>5731</v>
      </c>
      <c r="C4" s="58" t="s">
        <v>71</v>
      </c>
      <c r="D4" s="58" t="s">
        <v>64</v>
      </c>
      <c r="E4" s="12">
        <v>59.3</v>
      </c>
      <c r="F4" s="37"/>
      <c r="G4" s="59" t="s">
        <v>72</v>
      </c>
      <c r="H4" s="2"/>
    </row>
    <row r="5" spans="1:8" x14ac:dyDescent="0.2">
      <c r="A5" s="103" t="s">
        <v>38</v>
      </c>
      <c r="B5" s="104"/>
      <c r="C5" s="104"/>
      <c r="D5" s="104"/>
      <c r="E5" s="105"/>
      <c r="F5" s="38">
        <f>SUM(E3:E4)</f>
        <v>81.179999999999993</v>
      </c>
      <c r="G5" s="39"/>
      <c r="H5" s="2"/>
    </row>
    <row r="6" spans="1:8" ht="13.5" customHeight="1" x14ac:dyDescent="0.2">
      <c r="A6" s="35"/>
      <c r="B6" s="73"/>
      <c r="C6" s="58" t="s">
        <v>73</v>
      </c>
      <c r="D6" s="58"/>
      <c r="E6" s="12"/>
      <c r="F6" s="37"/>
      <c r="G6" s="59"/>
      <c r="H6" s="2"/>
    </row>
    <row r="7" spans="1:8" ht="13.5" customHeight="1" x14ac:dyDescent="0.2">
      <c r="A7" s="103" t="s">
        <v>39</v>
      </c>
      <c r="B7" s="104"/>
      <c r="C7" s="104"/>
      <c r="D7" s="104"/>
      <c r="E7" s="105"/>
      <c r="F7" s="38">
        <f>+E6</f>
        <v>0</v>
      </c>
      <c r="G7" s="39"/>
      <c r="H7" s="2"/>
    </row>
    <row r="8" spans="1:8" ht="13.5" customHeight="1" x14ac:dyDescent="0.2">
      <c r="A8" s="35"/>
      <c r="B8" s="56"/>
      <c r="C8" s="58" t="s">
        <v>73</v>
      </c>
      <c r="D8" s="58"/>
      <c r="E8" s="12"/>
      <c r="F8" s="37"/>
      <c r="G8" s="59"/>
      <c r="H8" s="2"/>
    </row>
    <row r="9" spans="1:8" ht="15" customHeight="1" x14ac:dyDescent="0.2">
      <c r="A9" s="103" t="s">
        <v>40</v>
      </c>
      <c r="B9" s="104"/>
      <c r="C9" s="104"/>
      <c r="D9" s="104"/>
      <c r="E9" s="105"/>
      <c r="F9" s="38">
        <f>SUM(E8:E8)</f>
        <v>0</v>
      </c>
      <c r="G9" s="39"/>
      <c r="H9" s="3"/>
    </row>
    <row r="10" spans="1:8" x14ac:dyDescent="0.2">
      <c r="A10" s="35"/>
      <c r="B10" s="32"/>
      <c r="C10" s="58" t="s">
        <v>73</v>
      </c>
      <c r="D10" s="58"/>
      <c r="E10" s="12"/>
      <c r="F10" s="37"/>
      <c r="G10" s="60"/>
      <c r="H10" s="2"/>
    </row>
    <row r="11" spans="1:8" ht="13.5" thickBot="1" x14ac:dyDescent="0.25">
      <c r="A11" s="99" t="s">
        <v>63</v>
      </c>
      <c r="B11" s="100"/>
      <c r="C11" s="100"/>
      <c r="D11" s="100"/>
      <c r="E11" s="101"/>
      <c r="F11" s="40">
        <f>SUM(E10)</f>
        <v>0</v>
      </c>
      <c r="G11" s="41"/>
      <c r="H11" s="2"/>
    </row>
    <row r="12" spans="1:8" x14ac:dyDescent="0.2">
      <c r="A12" s="35"/>
      <c r="B12" s="32"/>
      <c r="C12" s="58" t="s">
        <v>73</v>
      </c>
      <c r="D12" s="58"/>
      <c r="E12" s="12"/>
      <c r="F12" s="37"/>
      <c r="G12" s="60"/>
      <c r="H12" s="2"/>
    </row>
    <row r="13" spans="1:8" ht="13.5" thickBot="1" x14ac:dyDescent="0.25">
      <c r="A13" s="99" t="s">
        <v>42</v>
      </c>
      <c r="B13" s="100"/>
      <c r="C13" s="100"/>
      <c r="D13" s="100"/>
      <c r="E13" s="101"/>
      <c r="F13" s="40">
        <f>SUM(E12)</f>
        <v>0</v>
      </c>
      <c r="G13" s="41"/>
      <c r="H13" s="2"/>
    </row>
    <row r="14" spans="1:8" x14ac:dyDescent="0.2">
      <c r="A14" s="35"/>
      <c r="B14" s="32"/>
      <c r="C14" s="58" t="s">
        <v>73</v>
      </c>
      <c r="D14" s="58"/>
      <c r="E14" s="12"/>
      <c r="F14" s="37"/>
      <c r="G14" s="60"/>
      <c r="H14" s="2"/>
    </row>
    <row r="15" spans="1:8" x14ac:dyDescent="0.2">
      <c r="A15" s="35"/>
      <c r="B15" s="32"/>
      <c r="C15" s="58"/>
      <c r="D15" s="58"/>
      <c r="E15" s="12"/>
      <c r="F15" s="37"/>
      <c r="G15" s="60"/>
      <c r="H15" s="2"/>
    </row>
    <row r="16" spans="1:8" ht="13.5" thickBot="1" x14ac:dyDescent="0.25">
      <c r="A16" s="99" t="s">
        <v>43</v>
      </c>
      <c r="B16" s="100"/>
      <c r="C16" s="100"/>
      <c r="D16" s="100"/>
      <c r="E16" s="101"/>
      <c r="F16" s="40">
        <f>SUM(E13:E15)</f>
        <v>0</v>
      </c>
      <c r="G16" s="41"/>
      <c r="H16" s="2"/>
    </row>
    <row r="17" spans="1:8" x14ac:dyDescent="0.2">
      <c r="A17" s="35"/>
      <c r="B17" s="32"/>
      <c r="C17" s="10"/>
      <c r="D17" s="14"/>
      <c r="E17" s="12"/>
      <c r="F17" s="37"/>
      <c r="G17" s="36"/>
      <c r="H17" s="2"/>
    </row>
    <row r="18" spans="1:8" x14ac:dyDescent="0.2">
      <c r="A18" s="35"/>
      <c r="B18" s="32"/>
      <c r="C18" s="10"/>
      <c r="D18" s="14"/>
      <c r="E18" s="12"/>
      <c r="F18" s="37"/>
      <c r="G18" s="36"/>
      <c r="H18" s="2"/>
    </row>
    <row r="19" spans="1:8" x14ac:dyDescent="0.2">
      <c r="A19" s="35"/>
      <c r="B19" s="32"/>
      <c r="C19" s="10"/>
      <c r="D19" s="14"/>
      <c r="E19" s="12"/>
      <c r="F19" s="37"/>
      <c r="G19" s="36"/>
      <c r="H19" s="2"/>
    </row>
    <row r="20" spans="1:8" ht="13.5" thickBot="1" x14ac:dyDescent="0.25">
      <c r="A20" s="99" t="s">
        <v>46</v>
      </c>
      <c r="B20" s="100"/>
      <c r="C20" s="100"/>
      <c r="D20" s="100"/>
      <c r="E20" s="101"/>
      <c r="F20" s="40">
        <f>SUM(E17:E19)</f>
        <v>0</v>
      </c>
      <c r="G20" s="41"/>
      <c r="H20" s="2"/>
    </row>
    <row r="21" spans="1:8" x14ac:dyDescent="0.2">
      <c r="A21" s="35"/>
      <c r="B21" s="32"/>
      <c r="C21" s="10"/>
      <c r="D21" s="14"/>
      <c r="E21" s="12"/>
      <c r="F21" s="37"/>
      <c r="G21" s="36"/>
      <c r="H21" s="2"/>
    </row>
    <row r="22" spans="1:8" x14ac:dyDescent="0.2">
      <c r="A22" s="35"/>
      <c r="B22" s="32"/>
      <c r="C22" s="10"/>
      <c r="D22" s="14"/>
      <c r="E22" s="12"/>
      <c r="F22" s="37"/>
      <c r="G22" s="36"/>
      <c r="H22" s="2"/>
    </row>
    <row r="23" spans="1:8" x14ac:dyDescent="0.2">
      <c r="A23" s="35"/>
      <c r="B23" s="32"/>
      <c r="C23" s="10"/>
      <c r="D23" s="10"/>
      <c r="E23" s="12"/>
      <c r="F23" s="37"/>
      <c r="G23" s="36"/>
      <c r="H23" s="2"/>
    </row>
    <row r="24" spans="1:8" x14ac:dyDescent="0.2">
      <c r="A24" s="106" t="s">
        <v>47</v>
      </c>
      <c r="B24" s="107"/>
      <c r="C24" s="107"/>
      <c r="D24" s="107"/>
      <c r="E24" s="108"/>
      <c r="F24" s="50">
        <f>SUM(E21:E23)</f>
        <v>0</v>
      </c>
      <c r="G24" s="51"/>
      <c r="H24" s="2"/>
    </row>
    <row r="25" spans="1:8" x14ac:dyDescent="0.2">
      <c r="A25" s="61"/>
      <c r="B25" s="63"/>
      <c r="C25" s="61"/>
      <c r="D25" s="61"/>
      <c r="E25" s="62"/>
      <c r="F25" s="57"/>
      <c r="G25" s="53"/>
      <c r="H25" s="2"/>
    </row>
    <row r="26" spans="1:8" x14ac:dyDescent="0.2">
      <c r="A26" s="61"/>
      <c r="B26" s="63"/>
      <c r="C26" s="61"/>
      <c r="D26" s="61"/>
      <c r="E26" s="62"/>
      <c r="F26" s="57"/>
      <c r="G26" s="53"/>
      <c r="H26" s="2"/>
    </row>
    <row r="27" spans="1:8" x14ac:dyDescent="0.2">
      <c r="A27" s="61"/>
      <c r="B27" s="63"/>
      <c r="C27" s="61"/>
      <c r="D27" s="61"/>
      <c r="E27" s="62"/>
      <c r="F27" s="57"/>
      <c r="G27" s="53"/>
      <c r="H27" s="2"/>
    </row>
    <row r="28" spans="1:8" x14ac:dyDescent="0.2">
      <c r="A28" s="106" t="s">
        <v>48</v>
      </c>
      <c r="B28" s="107"/>
      <c r="C28" s="107"/>
      <c r="D28" s="107"/>
      <c r="E28" s="108"/>
      <c r="F28" s="50">
        <f>SUM(E27:E27)</f>
        <v>0</v>
      </c>
      <c r="G28" s="51"/>
      <c r="H28" s="2"/>
    </row>
    <row r="29" spans="1:8" x14ac:dyDescent="0.2">
      <c r="A29" s="52"/>
      <c r="B29" s="32"/>
      <c r="C29" s="86"/>
      <c r="D29" s="86"/>
      <c r="E29" s="12"/>
      <c r="F29" s="10"/>
      <c r="G29" s="87"/>
    </row>
    <row r="30" spans="1:8" x14ac:dyDescent="0.2">
      <c r="A30" s="52"/>
      <c r="B30" s="32"/>
      <c r="C30" s="86"/>
      <c r="D30" s="86"/>
      <c r="E30" s="12"/>
      <c r="F30" s="10"/>
      <c r="G30" s="87"/>
    </row>
    <row r="31" spans="1:8" x14ac:dyDescent="0.2">
      <c r="A31" s="52"/>
      <c r="B31" s="88"/>
      <c r="C31" s="86"/>
      <c r="D31" s="86"/>
      <c r="E31" s="12"/>
      <c r="F31" s="10"/>
      <c r="G31" s="87"/>
    </row>
    <row r="32" spans="1:8" x14ac:dyDescent="0.2">
      <c r="A32" s="106" t="s">
        <v>49</v>
      </c>
      <c r="B32" s="107"/>
      <c r="C32" s="107"/>
      <c r="D32" s="107"/>
      <c r="E32" s="108"/>
      <c r="F32" s="50">
        <f>SUM(E28:E31)</f>
        <v>0</v>
      </c>
      <c r="G32" s="51"/>
    </row>
    <row r="33" spans="1:8" x14ac:dyDescent="0.2">
      <c r="A33" s="52"/>
      <c r="B33" s="32"/>
      <c r="C33" s="10"/>
      <c r="D33" s="10"/>
      <c r="E33" s="12"/>
      <c r="F33" s="10"/>
      <c r="G33" s="36"/>
    </row>
    <row r="34" spans="1:8" x14ac:dyDescent="0.2">
      <c r="A34" s="106" t="s">
        <v>50</v>
      </c>
      <c r="B34" s="107"/>
      <c r="C34" s="107"/>
      <c r="D34" s="107"/>
      <c r="E34" s="108"/>
      <c r="F34" s="50">
        <f>SUM(E32:E33)</f>
        <v>0</v>
      </c>
      <c r="G34" s="51"/>
      <c r="H34" s="2"/>
    </row>
    <row r="35" spans="1:8" x14ac:dyDescent="0.2">
      <c r="A35" s="52"/>
      <c r="B35" s="32"/>
      <c r="C35" s="86"/>
      <c r="D35" s="86"/>
      <c r="E35" s="12"/>
      <c r="F35" s="10"/>
      <c r="G35" s="87"/>
    </row>
    <row r="36" spans="1:8" x14ac:dyDescent="0.2">
      <c r="A36" s="52"/>
      <c r="B36" s="32"/>
      <c r="C36" s="86"/>
      <c r="D36" s="86"/>
      <c r="E36" s="12"/>
      <c r="F36" s="10"/>
      <c r="G36" s="87"/>
    </row>
    <row r="37" spans="1:8" x14ac:dyDescent="0.2">
      <c r="A37" s="106" t="s">
        <v>51</v>
      </c>
      <c r="B37" s="107"/>
      <c r="C37" s="107"/>
      <c r="D37" s="107"/>
      <c r="E37" s="108"/>
      <c r="F37" s="50">
        <f>SUM(E34:E36)</f>
        <v>0</v>
      </c>
      <c r="G37" s="51"/>
    </row>
    <row r="38" spans="1:8" x14ac:dyDescent="0.2">
      <c r="E38" s="4"/>
    </row>
    <row r="39" spans="1:8" x14ac:dyDescent="0.2">
      <c r="E39" s="4"/>
    </row>
    <row r="40" spans="1:8" x14ac:dyDescent="0.2">
      <c r="A40" s="92" t="s">
        <v>74</v>
      </c>
      <c r="B40" s="45"/>
      <c r="C40" s="46"/>
      <c r="D40" s="46"/>
      <c r="E40" s="47"/>
      <c r="F40" s="48">
        <f>SUM(F5:F39)</f>
        <v>81.179999999999993</v>
      </c>
      <c r="G40" s="49" t="s">
        <v>41</v>
      </c>
    </row>
    <row r="41" spans="1:8" x14ac:dyDescent="0.2">
      <c r="E41" s="4"/>
    </row>
    <row r="42" spans="1:8" x14ac:dyDescent="0.2">
      <c r="E42" s="4"/>
      <c r="F42" s="7"/>
    </row>
    <row r="43" spans="1:8" x14ac:dyDescent="0.2">
      <c r="E43" s="4"/>
    </row>
    <row r="44" spans="1:8" x14ac:dyDescent="0.2">
      <c r="E44" s="4"/>
      <c r="F44" s="7"/>
    </row>
    <row r="45" spans="1:8" x14ac:dyDescent="0.2">
      <c r="E45" s="4"/>
    </row>
    <row r="46" spans="1:8" x14ac:dyDescent="0.2">
      <c r="E46" s="4"/>
    </row>
    <row r="47" spans="1:8" x14ac:dyDescent="0.2">
      <c r="E47" s="4"/>
      <c r="F47" s="7"/>
    </row>
    <row r="48" spans="1:8" x14ac:dyDescent="0.2">
      <c r="E48" s="4"/>
      <c r="F48" s="4"/>
    </row>
    <row r="49" spans="5:5" x14ac:dyDescent="0.2">
      <c r="E49" s="4"/>
    </row>
    <row r="50" spans="5:5" x14ac:dyDescent="0.2">
      <c r="E50" s="4"/>
    </row>
    <row r="51" spans="5:5" x14ac:dyDescent="0.2">
      <c r="E51" s="4"/>
    </row>
    <row r="52" spans="5:5" x14ac:dyDescent="0.2">
      <c r="E52" s="4"/>
    </row>
    <row r="53" spans="5:5" x14ac:dyDescent="0.2">
      <c r="E53" s="4"/>
    </row>
    <row r="54" spans="5:5" x14ac:dyDescent="0.2">
      <c r="E54" s="4"/>
    </row>
    <row r="55" spans="5:5" x14ac:dyDescent="0.2">
      <c r="E55" s="4"/>
    </row>
    <row r="56" spans="5:5" x14ac:dyDescent="0.2">
      <c r="E56" s="4"/>
    </row>
    <row r="57" spans="5:5" x14ac:dyDescent="0.2">
      <c r="E57" s="4"/>
    </row>
    <row r="58" spans="5:5" x14ac:dyDescent="0.2">
      <c r="E58" s="4"/>
    </row>
    <row r="59" spans="5:5" x14ac:dyDescent="0.2">
      <c r="E59" s="4"/>
    </row>
    <row r="60" spans="5:5" x14ac:dyDescent="0.2">
      <c r="E60" s="4"/>
    </row>
    <row r="61" spans="5:5" x14ac:dyDescent="0.2">
      <c r="E61" s="4"/>
    </row>
    <row r="62" spans="5:5" x14ac:dyDescent="0.2">
      <c r="E62" s="4"/>
    </row>
    <row r="63" spans="5:5" x14ac:dyDescent="0.2">
      <c r="E63" s="4"/>
    </row>
    <row r="64" spans="5:5" x14ac:dyDescent="0.2">
      <c r="E64" s="4"/>
    </row>
    <row r="65" spans="5:5" x14ac:dyDescent="0.2">
      <c r="E65" s="4"/>
    </row>
    <row r="66" spans="5:5" x14ac:dyDescent="0.2">
      <c r="E66" s="4"/>
    </row>
    <row r="67" spans="5:5" x14ac:dyDescent="0.2">
      <c r="E67" s="4"/>
    </row>
    <row r="68" spans="5:5" x14ac:dyDescent="0.2">
      <c r="E68" s="4"/>
    </row>
    <row r="69" spans="5:5" x14ac:dyDescent="0.2">
      <c r="E69" s="4"/>
    </row>
    <row r="70" spans="5:5" x14ac:dyDescent="0.2">
      <c r="E70" s="4"/>
    </row>
    <row r="71" spans="5:5" x14ac:dyDescent="0.2">
      <c r="E71" s="4"/>
    </row>
    <row r="72" spans="5:5" x14ac:dyDescent="0.2">
      <c r="E72" s="4"/>
    </row>
    <row r="73" spans="5:5" x14ac:dyDescent="0.2">
      <c r="E73" s="4"/>
    </row>
    <row r="74" spans="5:5" x14ac:dyDescent="0.2">
      <c r="E74" s="4"/>
    </row>
    <row r="75" spans="5:5" x14ac:dyDescent="0.2">
      <c r="E75" s="4"/>
    </row>
    <row r="76" spans="5:5" x14ac:dyDescent="0.2">
      <c r="E76" s="4"/>
    </row>
    <row r="77" spans="5:5" x14ac:dyDescent="0.2">
      <c r="E77" s="4"/>
    </row>
    <row r="78" spans="5:5" x14ac:dyDescent="0.2">
      <c r="E78" s="4"/>
    </row>
    <row r="79" spans="5:5" x14ac:dyDescent="0.2">
      <c r="E79" s="4"/>
    </row>
    <row r="80" spans="5:5" x14ac:dyDescent="0.2">
      <c r="E80" s="4"/>
    </row>
    <row r="81" spans="5:5" x14ac:dyDescent="0.2">
      <c r="E81" s="4"/>
    </row>
    <row r="82" spans="5:5" x14ac:dyDescent="0.2">
      <c r="E82" s="4"/>
    </row>
    <row r="83" spans="5:5" x14ac:dyDescent="0.2">
      <c r="E83" s="4"/>
    </row>
    <row r="84" spans="5:5" x14ac:dyDescent="0.2">
      <c r="E84" s="4"/>
    </row>
    <row r="85" spans="5:5" x14ac:dyDescent="0.2">
      <c r="E85" s="4"/>
    </row>
    <row r="86" spans="5:5" x14ac:dyDescent="0.2">
      <c r="E86" s="4"/>
    </row>
    <row r="87" spans="5:5" x14ac:dyDescent="0.2">
      <c r="E87" s="4"/>
    </row>
    <row r="88" spans="5:5" x14ac:dyDescent="0.2">
      <c r="E88" s="4"/>
    </row>
    <row r="89" spans="5:5" x14ac:dyDescent="0.2">
      <c r="E89" s="4"/>
    </row>
    <row r="90" spans="5:5" x14ac:dyDescent="0.2">
      <c r="E90" s="4"/>
    </row>
    <row r="91" spans="5:5" x14ac:dyDescent="0.2">
      <c r="E91" s="4"/>
    </row>
    <row r="92" spans="5:5" x14ac:dyDescent="0.2">
      <c r="E92" s="4"/>
    </row>
    <row r="93" spans="5:5" x14ac:dyDescent="0.2">
      <c r="E93" s="4"/>
    </row>
    <row r="94" spans="5:5" x14ac:dyDescent="0.2">
      <c r="E94" s="4"/>
    </row>
    <row r="95" spans="5:5" x14ac:dyDescent="0.2">
      <c r="E95" s="4"/>
    </row>
    <row r="96" spans="5:5" x14ac:dyDescent="0.2">
      <c r="E96" s="4"/>
    </row>
    <row r="97" spans="5:5" x14ac:dyDescent="0.2">
      <c r="E97" s="4"/>
    </row>
    <row r="98" spans="5:5" x14ac:dyDescent="0.2">
      <c r="E98" s="4"/>
    </row>
    <row r="99" spans="5:5" x14ac:dyDescent="0.2">
      <c r="E99" s="4"/>
    </row>
    <row r="100" spans="5:5" x14ac:dyDescent="0.2">
      <c r="E100" s="4"/>
    </row>
    <row r="101" spans="5:5" x14ac:dyDescent="0.2">
      <c r="E101" s="4"/>
    </row>
    <row r="102" spans="5:5" x14ac:dyDescent="0.2">
      <c r="E102" s="4"/>
    </row>
    <row r="103" spans="5:5" x14ac:dyDescent="0.2">
      <c r="E103" s="4"/>
    </row>
    <row r="104" spans="5:5" x14ac:dyDescent="0.2">
      <c r="E104" s="4"/>
    </row>
    <row r="105" spans="5:5" x14ac:dyDescent="0.2">
      <c r="E105" s="4"/>
    </row>
    <row r="106" spans="5:5" x14ac:dyDescent="0.2">
      <c r="E106" s="4"/>
    </row>
    <row r="107" spans="5:5" x14ac:dyDescent="0.2">
      <c r="E107" s="4"/>
    </row>
    <row r="108" spans="5:5" x14ac:dyDescent="0.2">
      <c r="E108" s="4"/>
    </row>
    <row r="109" spans="5:5" x14ac:dyDescent="0.2">
      <c r="E109" s="4"/>
    </row>
    <row r="110" spans="5:5" x14ac:dyDescent="0.2">
      <c r="E110" s="4"/>
    </row>
    <row r="111" spans="5:5" x14ac:dyDescent="0.2">
      <c r="E111" s="4"/>
    </row>
    <row r="112" spans="5:5" x14ac:dyDescent="0.2">
      <c r="E112" s="4"/>
    </row>
    <row r="113" spans="5:5" x14ac:dyDescent="0.2">
      <c r="E113" s="4"/>
    </row>
    <row r="114" spans="5:5" x14ac:dyDescent="0.2">
      <c r="E114" s="4"/>
    </row>
    <row r="115" spans="5:5" x14ac:dyDescent="0.2">
      <c r="E115" s="4"/>
    </row>
    <row r="116" spans="5:5" x14ac:dyDescent="0.2">
      <c r="E116" s="4"/>
    </row>
    <row r="117" spans="5:5" x14ac:dyDescent="0.2">
      <c r="E117" s="4"/>
    </row>
    <row r="118" spans="5:5" x14ac:dyDescent="0.2">
      <c r="E118" s="4"/>
    </row>
    <row r="119" spans="5:5" x14ac:dyDescent="0.2">
      <c r="E119" s="4"/>
    </row>
    <row r="120" spans="5:5" x14ac:dyDescent="0.2">
      <c r="E120" s="4"/>
    </row>
    <row r="121" spans="5:5" x14ac:dyDescent="0.2">
      <c r="E121" s="4"/>
    </row>
    <row r="122" spans="5:5" x14ac:dyDescent="0.2">
      <c r="E122" s="4"/>
    </row>
    <row r="123" spans="5:5" x14ac:dyDescent="0.2">
      <c r="E123" s="4"/>
    </row>
    <row r="124" spans="5:5" x14ac:dyDescent="0.2">
      <c r="E124" s="4"/>
    </row>
    <row r="125" spans="5:5" x14ac:dyDescent="0.2">
      <c r="E125" s="4"/>
    </row>
    <row r="126" spans="5:5" x14ac:dyDescent="0.2">
      <c r="E126" s="4"/>
    </row>
    <row r="127" spans="5:5" x14ac:dyDescent="0.2">
      <c r="E127" s="4"/>
    </row>
    <row r="128" spans="5:5" x14ac:dyDescent="0.2">
      <c r="E128" s="4"/>
    </row>
    <row r="129" spans="5:5" x14ac:dyDescent="0.2">
      <c r="E129" s="4"/>
    </row>
    <row r="130" spans="5:5" x14ac:dyDescent="0.2">
      <c r="E130" s="4"/>
    </row>
    <row r="131" spans="5:5" x14ac:dyDescent="0.2">
      <c r="E131" s="4"/>
    </row>
    <row r="132" spans="5:5" x14ac:dyDescent="0.2">
      <c r="E132" s="4"/>
    </row>
    <row r="133" spans="5:5" x14ac:dyDescent="0.2">
      <c r="E133" s="4"/>
    </row>
    <row r="134" spans="5:5" x14ac:dyDescent="0.2">
      <c r="E134" s="4"/>
    </row>
    <row r="135" spans="5:5" x14ac:dyDescent="0.2">
      <c r="E135" s="4"/>
    </row>
    <row r="136" spans="5:5" x14ac:dyDescent="0.2">
      <c r="E136" s="4"/>
    </row>
    <row r="137" spans="5:5" x14ac:dyDescent="0.2">
      <c r="E137" s="4"/>
    </row>
    <row r="138" spans="5:5" x14ac:dyDescent="0.2">
      <c r="E138" s="4"/>
    </row>
    <row r="139" spans="5:5" x14ac:dyDescent="0.2">
      <c r="E139" s="4"/>
    </row>
    <row r="140" spans="5:5" x14ac:dyDescent="0.2">
      <c r="E140" s="4"/>
    </row>
    <row r="141" spans="5:5" x14ac:dyDescent="0.2">
      <c r="E141" s="4"/>
    </row>
    <row r="142" spans="5:5" x14ac:dyDescent="0.2">
      <c r="E142" s="4"/>
    </row>
    <row r="143" spans="5:5" x14ac:dyDescent="0.2">
      <c r="E143" s="4"/>
    </row>
    <row r="144" spans="5:5" x14ac:dyDescent="0.2">
      <c r="E144" s="4"/>
    </row>
    <row r="145" spans="5:5" x14ac:dyDescent="0.2">
      <c r="E145" s="4"/>
    </row>
    <row r="146" spans="5:5" x14ac:dyDescent="0.2">
      <c r="E146" s="4"/>
    </row>
    <row r="147" spans="5:5" x14ac:dyDescent="0.2">
      <c r="E147" s="4"/>
    </row>
    <row r="148" spans="5:5" x14ac:dyDescent="0.2">
      <c r="E148" s="4"/>
    </row>
    <row r="149" spans="5:5" x14ac:dyDescent="0.2">
      <c r="E149" s="4"/>
    </row>
    <row r="150" spans="5:5" x14ac:dyDescent="0.2">
      <c r="E150" s="4"/>
    </row>
    <row r="151" spans="5:5" x14ac:dyDescent="0.2">
      <c r="E151" s="4"/>
    </row>
    <row r="152" spans="5:5" x14ac:dyDescent="0.2">
      <c r="E152" s="4"/>
    </row>
    <row r="153" spans="5:5" x14ac:dyDescent="0.2">
      <c r="E153" s="4"/>
    </row>
    <row r="154" spans="5:5" x14ac:dyDescent="0.2">
      <c r="E154" s="4"/>
    </row>
    <row r="155" spans="5:5" x14ac:dyDescent="0.2">
      <c r="E155" s="4"/>
    </row>
    <row r="156" spans="5:5" x14ac:dyDescent="0.2">
      <c r="E156" s="4"/>
    </row>
    <row r="157" spans="5:5" x14ac:dyDescent="0.2">
      <c r="E157" s="4"/>
    </row>
    <row r="158" spans="5:5" x14ac:dyDescent="0.2">
      <c r="E158" s="4"/>
    </row>
    <row r="159" spans="5:5" x14ac:dyDescent="0.2">
      <c r="E159" s="4"/>
    </row>
    <row r="160" spans="5:5" x14ac:dyDescent="0.2">
      <c r="E160" s="4"/>
    </row>
    <row r="161" spans="5:5" x14ac:dyDescent="0.2">
      <c r="E161" s="4"/>
    </row>
    <row r="162" spans="5:5" x14ac:dyDescent="0.2">
      <c r="E162" s="4"/>
    </row>
    <row r="163" spans="5:5" x14ac:dyDescent="0.2">
      <c r="E163" s="4"/>
    </row>
    <row r="164" spans="5:5" x14ac:dyDescent="0.2">
      <c r="E164" s="4"/>
    </row>
    <row r="165" spans="5:5" x14ac:dyDescent="0.2">
      <c r="E165" s="4"/>
    </row>
    <row r="166" spans="5:5" x14ac:dyDescent="0.2">
      <c r="E166" s="4"/>
    </row>
    <row r="167" spans="5:5" x14ac:dyDescent="0.2">
      <c r="E167" s="4"/>
    </row>
    <row r="168" spans="5:5" x14ac:dyDescent="0.2">
      <c r="E168" s="4"/>
    </row>
    <row r="169" spans="5:5" x14ac:dyDescent="0.2">
      <c r="E169" s="4"/>
    </row>
    <row r="170" spans="5:5" x14ac:dyDescent="0.2">
      <c r="E170" s="4"/>
    </row>
    <row r="171" spans="5:5" x14ac:dyDescent="0.2">
      <c r="E171" s="4"/>
    </row>
    <row r="172" spans="5:5" x14ac:dyDescent="0.2">
      <c r="E172" s="4"/>
    </row>
    <row r="173" spans="5:5" x14ac:dyDescent="0.2">
      <c r="E173" s="4"/>
    </row>
    <row r="174" spans="5:5" x14ac:dyDescent="0.2">
      <c r="E174" s="4"/>
    </row>
    <row r="175" spans="5:5" x14ac:dyDescent="0.2">
      <c r="E175" s="4"/>
    </row>
    <row r="176" spans="5:5" x14ac:dyDescent="0.2">
      <c r="E176" s="4"/>
    </row>
    <row r="177" spans="5:5" x14ac:dyDescent="0.2">
      <c r="E177" s="4"/>
    </row>
    <row r="178" spans="5:5" x14ac:dyDescent="0.2">
      <c r="E178" s="4"/>
    </row>
    <row r="179" spans="5:5" x14ac:dyDescent="0.2">
      <c r="E179" s="4"/>
    </row>
    <row r="180" spans="5:5" x14ac:dyDescent="0.2">
      <c r="E180" s="4"/>
    </row>
    <row r="181" spans="5:5" x14ac:dyDescent="0.2">
      <c r="E181" s="4"/>
    </row>
    <row r="182" spans="5:5" x14ac:dyDescent="0.2">
      <c r="E182" s="4"/>
    </row>
    <row r="183" spans="5:5" x14ac:dyDescent="0.2">
      <c r="E183" s="4"/>
    </row>
    <row r="184" spans="5:5" x14ac:dyDescent="0.2">
      <c r="E184" s="4"/>
    </row>
    <row r="185" spans="5:5" x14ac:dyDescent="0.2">
      <c r="E185" s="4"/>
    </row>
    <row r="186" spans="5:5" x14ac:dyDescent="0.2">
      <c r="E186" s="4"/>
    </row>
    <row r="187" spans="5:5" x14ac:dyDescent="0.2">
      <c r="E187" s="4"/>
    </row>
    <row r="188" spans="5:5" x14ac:dyDescent="0.2">
      <c r="E188" s="4"/>
    </row>
    <row r="189" spans="5:5" x14ac:dyDescent="0.2">
      <c r="E189" s="4"/>
    </row>
    <row r="190" spans="5:5" x14ac:dyDescent="0.2">
      <c r="E190" s="4"/>
    </row>
    <row r="191" spans="5:5" x14ac:dyDescent="0.2">
      <c r="E191" s="4"/>
    </row>
    <row r="192" spans="5:5" x14ac:dyDescent="0.2">
      <c r="E192" s="4"/>
    </row>
    <row r="193" spans="5:5" x14ac:dyDescent="0.2">
      <c r="E193" s="4"/>
    </row>
    <row r="194" spans="5:5" x14ac:dyDescent="0.2">
      <c r="E194" s="4"/>
    </row>
    <row r="195" spans="5:5" x14ac:dyDescent="0.2">
      <c r="E195" s="4"/>
    </row>
    <row r="196" spans="5:5" x14ac:dyDescent="0.2">
      <c r="E196" s="4"/>
    </row>
    <row r="197" spans="5:5" x14ac:dyDescent="0.2">
      <c r="E197" s="4"/>
    </row>
    <row r="198" spans="5:5" x14ac:dyDescent="0.2">
      <c r="E198" s="4"/>
    </row>
    <row r="199" spans="5:5" x14ac:dyDescent="0.2">
      <c r="E199" s="4"/>
    </row>
    <row r="200" spans="5:5" x14ac:dyDescent="0.2">
      <c r="E200" s="4"/>
    </row>
    <row r="201" spans="5:5" x14ac:dyDescent="0.2">
      <c r="E201" s="4"/>
    </row>
    <row r="202" spans="5:5" x14ac:dyDescent="0.2">
      <c r="E202" s="4"/>
    </row>
    <row r="203" spans="5:5" x14ac:dyDescent="0.2">
      <c r="E203" s="4"/>
    </row>
    <row r="204" spans="5:5" x14ac:dyDescent="0.2">
      <c r="E204" s="4"/>
    </row>
    <row r="205" spans="5:5" x14ac:dyDescent="0.2">
      <c r="E205" s="4"/>
    </row>
    <row r="206" spans="5:5" x14ac:dyDescent="0.2">
      <c r="E206" s="4"/>
    </row>
    <row r="207" spans="5:5" x14ac:dyDescent="0.2">
      <c r="E207" s="4"/>
    </row>
    <row r="208" spans="5:5" x14ac:dyDescent="0.2">
      <c r="E208" s="4"/>
    </row>
    <row r="209" spans="5:5" x14ac:dyDescent="0.2">
      <c r="E209" s="4"/>
    </row>
    <row r="210" spans="5:5" x14ac:dyDescent="0.2">
      <c r="E210" s="4"/>
    </row>
    <row r="211" spans="5:5" x14ac:dyDescent="0.2">
      <c r="E211" s="4"/>
    </row>
    <row r="212" spans="5:5" x14ac:dyDescent="0.2">
      <c r="E212" s="4"/>
    </row>
    <row r="213" spans="5:5" x14ac:dyDescent="0.2">
      <c r="E213" s="4"/>
    </row>
    <row r="214" spans="5:5" x14ac:dyDescent="0.2">
      <c r="E214" s="4"/>
    </row>
    <row r="215" spans="5:5" x14ac:dyDescent="0.2">
      <c r="E215" s="4"/>
    </row>
    <row r="216" spans="5:5" x14ac:dyDescent="0.2">
      <c r="E216" s="4"/>
    </row>
    <row r="217" spans="5:5" x14ac:dyDescent="0.2">
      <c r="E217" s="4"/>
    </row>
    <row r="218" spans="5:5" x14ac:dyDescent="0.2">
      <c r="E218" s="4"/>
    </row>
    <row r="219" spans="5:5" x14ac:dyDescent="0.2">
      <c r="E219" s="4"/>
    </row>
    <row r="220" spans="5:5" x14ac:dyDescent="0.2">
      <c r="E220" s="4"/>
    </row>
    <row r="221" spans="5:5" x14ac:dyDescent="0.2">
      <c r="E221" s="4"/>
    </row>
    <row r="222" spans="5:5" x14ac:dyDescent="0.2">
      <c r="E222" s="4"/>
    </row>
    <row r="223" spans="5:5" x14ac:dyDescent="0.2">
      <c r="E223" s="4"/>
    </row>
    <row r="224" spans="5:5" x14ac:dyDescent="0.2">
      <c r="E224" s="4"/>
    </row>
  </sheetData>
  <mergeCells count="13">
    <mergeCell ref="A24:E24"/>
    <mergeCell ref="A20:E20"/>
    <mergeCell ref="A37:E37"/>
    <mergeCell ref="A28:E28"/>
    <mergeCell ref="A34:E34"/>
    <mergeCell ref="A32:E32"/>
    <mergeCell ref="A16:E16"/>
    <mergeCell ref="A1:G1"/>
    <mergeCell ref="A5:E5"/>
    <mergeCell ref="A7:E7"/>
    <mergeCell ref="A9:E9"/>
    <mergeCell ref="A11:E11"/>
    <mergeCell ref="A13:E13"/>
  </mergeCells>
  <phoneticPr fontId="5" type="noConversion"/>
  <pageMargins left="0.21" right="0.25" top="0.61" bottom="0.48" header="0.17" footer="0.16"/>
  <pageSetup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2020 Income &amp; Expenses</vt:lpstr>
      <vt:lpstr>2020 Expense Detail Rpt</vt:lpstr>
      <vt:lpstr>'2020 Expense Detail Rpt'!Print_Area</vt:lpstr>
      <vt:lpstr>'2020 Income &amp; Expenses'!Print_Area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Gail</dc:creator>
  <cp:lastModifiedBy>Gail Kramer</cp:lastModifiedBy>
  <cp:lastPrinted>2020-06-15T00:00:58Z</cp:lastPrinted>
  <dcterms:created xsi:type="dcterms:W3CDTF">2005-03-14T01:51:40Z</dcterms:created>
  <dcterms:modified xsi:type="dcterms:W3CDTF">2020-07-30T20:15:44Z</dcterms:modified>
</cp:coreProperties>
</file>