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488" windowHeight="9012"/>
  </bookViews>
  <sheets>
    <sheet name="2015-16" sheetId="8" r:id="rId1"/>
    <sheet name="£100&gt;" sheetId="10" r:id="rId2"/>
    <sheet name="15-16 Subs " sheetId="15" r:id="rId3"/>
    <sheet name="Allotment I &amp; E" sheetId="16" r:id="rId4"/>
  </sheets>
  <definedNames>
    <definedName name="_xlnm.Print_Area" localSheetId="2">#REF!</definedName>
    <definedName name="_xlnm.Print_Area" localSheetId="0">'2015-16'!$A$1:$W$84</definedName>
  </definedNames>
  <calcPr calcId="145621"/>
</workbook>
</file>

<file path=xl/calcChain.xml><?xml version="1.0" encoding="utf-8"?>
<calcChain xmlns="http://schemas.openxmlformats.org/spreadsheetml/2006/main">
  <c r="F80" i="8" l="1"/>
  <c r="W73" i="8" l="1"/>
  <c r="W74" i="8"/>
  <c r="W75" i="8"/>
  <c r="W76" i="8"/>
  <c r="W77" i="8"/>
  <c r="W78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5" i="8"/>
  <c r="H80" i="8" l="1"/>
  <c r="D14" i="16" l="1"/>
  <c r="F14" i="16" s="1"/>
  <c r="E14" i="16"/>
  <c r="F6" i="16"/>
  <c r="F9" i="16"/>
  <c r="F11" i="16"/>
  <c r="B14" i="16" l="1"/>
  <c r="H21" i="10" l="1"/>
  <c r="H20" i="10"/>
  <c r="H19" i="10"/>
  <c r="H18" i="10"/>
  <c r="H17" i="10"/>
  <c r="H15" i="10"/>
  <c r="H14" i="10"/>
  <c r="X37" i="8" l="1"/>
  <c r="X21" i="8" l="1"/>
  <c r="M13" i="15"/>
  <c r="L13" i="15"/>
  <c r="K13" i="15"/>
  <c r="J13" i="15"/>
  <c r="I13" i="15"/>
  <c r="H13" i="15"/>
  <c r="G13" i="15"/>
  <c r="F13" i="15"/>
  <c r="E13" i="15"/>
  <c r="D13" i="15"/>
  <c r="C13" i="15"/>
  <c r="B13" i="15"/>
  <c r="N12" i="15"/>
  <c r="N11" i="15"/>
  <c r="N10" i="15"/>
  <c r="N9" i="15"/>
  <c r="N8" i="15"/>
  <c r="N7" i="15"/>
  <c r="N6" i="15"/>
  <c r="N13" i="15" l="1"/>
  <c r="X13" i="8" l="1"/>
  <c r="X39" i="8" s="1"/>
  <c r="H16" i="10"/>
  <c r="H13" i="10"/>
  <c r="H12" i="10"/>
  <c r="H11" i="10"/>
  <c r="H10" i="10"/>
  <c r="H9" i="10"/>
  <c r="H7" i="10"/>
  <c r="H6" i="10"/>
  <c r="H5" i="10"/>
  <c r="V80" i="8" l="1"/>
  <c r="U80" i="8"/>
  <c r="U82" i="8" s="1"/>
  <c r="T80" i="8"/>
  <c r="T82" i="8" s="1"/>
  <c r="S80" i="8"/>
  <c r="S82" i="8" s="1"/>
  <c r="R80" i="8"/>
  <c r="R82" i="8" s="1"/>
  <c r="Q80" i="8"/>
  <c r="P80" i="8"/>
  <c r="P82" i="8" s="1"/>
  <c r="O80" i="8"/>
  <c r="O82" i="8" s="1"/>
  <c r="N80" i="8"/>
  <c r="N82" i="8" s="1"/>
  <c r="M80" i="8"/>
  <c r="M82" i="8" s="1"/>
  <c r="L80" i="8"/>
  <c r="L82" i="8" s="1"/>
  <c r="K80" i="8"/>
  <c r="K82" i="8" s="1"/>
  <c r="J80" i="8"/>
  <c r="J82" i="8" s="1"/>
  <c r="I80" i="8"/>
  <c r="I82" i="8" s="1"/>
  <c r="H82" i="8"/>
  <c r="G80" i="8"/>
  <c r="B80" i="8"/>
  <c r="X80" i="8" l="1"/>
  <c r="F82" i="8"/>
  <c r="W80" i="8"/>
  <c r="W82" i="8" s="1"/>
</calcChain>
</file>

<file path=xl/sharedStrings.xml><?xml version="1.0" encoding="utf-8"?>
<sst xmlns="http://schemas.openxmlformats.org/spreadsheetml/2006/main" count="322" uniqueCount="195">
  <si>
    <t>Date</t>
  </si>
  <si>
    <t>Receipts</t>
  </si>
  <si>
    <t>Invoice</t>
  </si>
  <si>
    <t>Description</t>
  </si>
  <si>
    <t>Salary</t>
  </si>
  <si>
    <t>Ins</t>
  </si>
  <si>
    <t>Legal Fees</t>
  </si>
  <si>
    <t>Room Hire</t>
  </si>
  <si>
    <t>Street Lights</t>
  </si>
  <si>
    <t>VAT    Paid</t>
  </si>
  <si>
    <t>Total</t>
  </si>
  <si>
    <t>Apr</t>
  </si>
  <si>
    <t>Subs</t>
  </si>
  <si>
    <t>Projects   / Maint.</t>
  </si>
  <si>
    <t>Jul</t>
  </si>
  <si>
    <t>Audit</t>
  </si>
  <si>
    <t>Budget</t>
  </si>
  <si>
    <t>Balance</t>
  </si>
  <si>
    <t>Aug</t>
  </si>
  <si>
    <t>Sept</t>
  </si>
  <si>
    <t>Oct</t>
  </si>
  <si>
    <t>Nov</t>
  </si>
  <si>
    <t>NCALC</t>
  </si>
  <si>
    <t>Dec</t>
  </si>
  <si>
    <t>Jan</t>
  </si>
  <si>
    <t>Feb</t>
  </si>
  <si>
    <t>Mar</t>
  </si>
  <si>
    <t>E-ON Electricity</t>
  </si>
  <si>
    <t>E-ON Maintenance</t>
  </si>
  <si>
    <t>S/O</t>
  </si>
  <si>
    <t>May</t>
  </si>
  <si>
    <t>Wroxton Business Centre</t>
  </si>
  <si>
    <t>June</t>
  </si>
  <si>
    <t>Anglian Water</t>
  </si>
  <si>
    <t>Roy Haynes</t>
  </si>
  <si>
    <t>PAYE</t>
  </si>
  <si>
    <t>Interest</t>
  </si>
  <si>
    <t>Orchard Print</t>
  </si>
  <si>
    <t>PAYE / NI</t>
  </si>
  <si>
    <t>Expen-  ses</t>
  </si>
  <si>
    <t xml:space="preserve">Allot-  ment </t>
  </si>
  <si>
    <t>Publi- city</t>
  </si>
  <si>
    <t>Insurance premium</t>
  </si>
  <si>
    <t>Jun</t>
  </si>
  <si>
    <t>July</t>
  </si>
  <si>
    <t>Cancelled</t>
  </si>
  <si>
    <t>E-On Maintenance</t>
  </si>
  <si>
    <t>D/D</t>
  </si>
  <si>
    <t>CPRE Subs</t>
  </si>
  <si>
    <t>Open Spaces Subs</t>
  </si>
  <si>
    <t>Northants ACRE</t>
  </si>
  <si>
    <t>Spinney Grant</t>
  </si>
  <si>
    <t xml:space="preserve">Total </t>
  </si>
  <si>
    <t>Came and Company</t>
  </si>
  <si>
    <t>Orchard Print Services</t>
  </si>
  <si>
    <t>PAYEE</t>
  </si>
  <si>
    <t>123-Reg -  E-mail</t>
  </si>
  <si>
    <t>NCALC Annual Subs</t>
  </si>
  <si>
    <t>NCALC Internal Audit Service</t>
  </si>
  <si>
    <t xml:space="preserve">               Details</t>
  </si>
  <si>
    <t>Payments</t>
  </si>
  <si>
    <t>Train-ing</t>
  </si>
  <si>
    <t>Online</t>
  </si>
  <si>
    <t>Amount</t>
  </si>
  <si>
    <t>Payee</t>
  </si>
  <si>
    <t xml:space="preserve">Spinney </t>
  </si>
  <si>
    <t>Grant - Improvements</t>
  </si>
  <si>
    <t>Salary - Mar</t>
  </si>
  <si>
    <t>Clerk</t>
  </si>
  <si>
    <t>Post Office</t>
  </si>
  <si>
    <t>Reason no VAT paid</t>
  </si>
  <si>
    <t>VAT</t>
  </si>
  <si>
    <t>Paid</t>
  </si>
  <si>
    <t>Salary - April</t>
  </si>
  <si>
    <t>Salary - May</t>
  </si>
  <si>
    <t>Salary - June</t>
  </si>
  <si>
    <t>Not registered</t>
  </si>
  <si>
    <t>None due</t>
  </si>
  <si>
    <t xml:space="preserve">Newsletter </t>
  </si>
  <si>
    <t>PAYE Q1</t>
  </si>
  <si>
    <t xml:space="preserve">Clerk </t>
  </si>
  <si>
    <t xml:space="preserve">WHILTON PARISH COUNCIL </t>
  </si>
  <si>
    <t>IT/        e-mail</t>
  </si>
  <si>
    <t>WHILTON  PARISH  COUNCIL -  INCOME &amp; EXPENSES FOR THE PERIOD 1 APRIL 2015 - 31 MARCH 2016</t>
  </si>
  <si>
    <t>Post Office 4th Qtr</t>
  </si>
  <si>
    <t>DDC Allotment Rent</t>
  </si>
  <si>
    <t>Allotment Rental</t>
  </si>
  <si>
    <t>Precept 50%</t>
  </si>
  <si>
    <t>Clerks Expenses Feb/Mar</t>
  </si>
  <si>
    <t>ANNUAL SUBSCRIPTIONS 2015/16 (Excluding VAT)</t>
  </si>
  <si>
    <t>Broker Network Ltd</t>
  </si>
  <si>
    <t>Chq 946</t>
  </si>
  <si>
    <t xml:space="preserve"> </t>
  </si>
  <si>
    <t>Clerks Salary/Expenses: Apr</t>
  </si>
  <si>
    <t>Clerks Salary/Expenses: May</t>
  </si>
  <si>
    <t>Chq 947</t>
  </si>
  <si>
    <t>Chq 948</t>
  </si>
  <si>
    <t>Chq 950</t>
  </si>
  <si>
    <t>Chq 951</t>
  </si>
  <si>
    <t>Post Office Qtr 1</t>
  </si>
  <si>
    <t>Proactive</t>
  </si>
  <si>
    <t>Clerks Salary/Expenses:June</t>
  </si>
  <si>
    <t>Eon Maintenance</t>
  </si>
  <si>
    <t>Eon Electricity</t>
  </si>
  <si>
    <t>Clerks Salary/Expenses:July</t>
  </si>
  <si>
    <t>Chq 949</t>
  </si>
  <si>
    <t>WHILTON  PARISH  COUNCIL  - 2015/16 LIST OF EXPENDITURE EXCEEDING £100</t>
  </si>
  <si>
    <t>Apr '15</t>
  </si>
  <si>
    <t>Payment</t>
  </si>
  <si>
    <t>Cheq 943</t>
  </si>
  <si>
    <t>PAYE - 4th Qtr 2014/15</t>
  </si>
  <si>
    <t>Subscriptions</t>
  </si>
  <si>
    <t>Internal audit fee</t>
  </si>
  <si>
    <t xml:space="preserve">Northants CALC </t>
  </si>
  <si>
    <t>Northants CALC</t>
  </si>
  <si>
    <t xml:space="preserve">Not registered </t>
  </si>
  <si>
    <t>Annual Insurance premium</t>
  </si>
  <si>
    <t>Salary - July</t>
  </si>
  <si>
    <t>Salary - August</t>
  </si>
  <si>
    <t>Removal of asbestos sheets</t>
  </si>
  <si>
    <t>Proactive Asbestos Control</t>
  </si>
  <si>
    <t>Refund of cost to remove virus</t>
  </si>
  <si>
    <t>Not applicable</t>
  </si>
  <si>
    <t>Clerk - expenses</t>
  </si>
  <si>
    <t>Upgrade of last remaining lamps</t>
  </si>
  <si>
    <t>Income</t>
  </si>
  <si>
    <t>Expenses</t>
  </si>
  <si>
    <t>Month</t>
  </si>
  <si>
    <t>Allotment Rent</t>
  </si>
  <si>
    <t xml:space="preserve">DDC </t>
  </si>
  <si>
    <t>Maintenance</t>
  </si>
  <si>
    <t>April</t>
  </si>
  <si>
    <t>ALLOTMENT  INCOME &amp; EXPENSES  FOR  2015/16</t>
  </si>
  <si>
    <t>August</t>
  </si>
  <si>
    <t xml:space="preserve">HMRC </t>
  </si>
  <si>
    <t xml:space="preserve">Interest </t>
  </si>
  <si>
    <t>Clerks Salary/Expenses Aug</t>
  </si>
  <si>
    <t>DDC 1/2 Year Precept</t>
  </si>
  <si>
    <t>Total excl VAT</t>
  </si>
  <si>
    <t>Office Costs</t>
  </si>
  <si>
    <t>MClements Peppercorn Rent</t>
  </si>
  <si>
    <t>DD</t>
  </si>
  <si>
    <t>123-Reg</t>
  </si>
  <si>
    <t>Nil</t>
  </si>
  <si>
    <t>GPoC Mowing</t>
  </si>
  <si>
    <t xml:space="preserve"> Nil</t>
  </si>
  <si>
    <t>`</t>
  </si>
  <si>
    <t>Clerks Salary/Expenses Sept</t>
  </si>
  <si>
    <t>Clerks Salary/Expenses Oct</t>
  </si>
  <si>
    <t xml:space="preserve">Salary - September </t>
  </si>
  <si>
    <t xml:space="preserve">Salary - October </t>
  </si>
  <si>
    <t>HMRC</t>
  </si>
  <si>
    <t>PAYE Q2</t>
  </si>
  <si>
    <t>Chq 952</t>
  </si>
  <si>
    <t>E-On S/Light Maintenance</t>
  </si>
  <si>
    <t>Chq 953</t>
  </si>
  <si>
    <t>Chq 954</t>
  </si>
  <si>
    <t>E-On S/Lighting Oct 15</t>
  </si>
  <si>
    <t>Orchard Print  Newsletter</t>
  </si>
  <si>
    <t>HMRC PAYE Q2</t>
  </si>
  <si>
    <t>Salary - November</t>
  </si>
  <si>
    <t>Salary - December</t>
  </si>
  <si>
    <t xml:space="preserve">Clerks Salary/Expenses Nov </t>
  </si>
  <si>
    <t xml:space="preserve">123 Reg </t>
  </si>
  <si>
    <t>Clerks SalaryExpenses Dec</t>
  </si>
  <si>
    <t>Salary - January</t>
  </si>
  <si>
    <t>Chq 955</t>
  </si>
  <si>
    <t>Chq 956</t>
  </si>
  <si>
    <t>Open Spaces Society</t>
  </si>
  <si>
    <t>Chq 957</t>
  </si>
  <si>
    <t xml:space="preserve">Village Hall Hire </t>
  </si>
  <si>
    <t xml:space="preserve">Feb </t>
  </si>
  <si>
    <t>Clerks Salary/Expenses Jan</t>
  </si>
  <si>
    <t>March</t>
  </si>
  <si>
    <t>Clerks Salary/Expenses Feb</t>
  </si>
  <si>
    <t>Chq 958</t>
  </si>
  <si>
    <t>ACRE Membership</t>
  </si>
  <si>
    <t>Chq 959</t>
  </si>
  <si>
    <t>Smith of Derby Ltd</t>
  </si>
  <si>
    <t>Chq 960</t>
  </si>
  <si>
    <t>R Haynes</t>
  </si>
  <si>
    <t>Chq 961</t>
  </si>
  <si>
    <t>E-On</t>
  </si>
  <si>
    <t>Chq 962</t>
  </si>
  <si>
    <t>Salary - February</t>
  </si>
  <si>
    <t>Allotment  - Baines</t>
  </si>
  <si>
    <t>Allotment - Jackson</t>
  </si>
  <si>
    <t>Church Clock Maintenance</t>
  </si>
  <si>
    <t>Mr R Haynes</t>
  </si>
  <si>
    <t>Annual Mower Service</t>
  </si>
  <si>
    <t>Newsletter Winter &amp; Spring</t>
  </si>
  <si>
    <t>Not Registered</t>
  </si>
  <si>
    <t>Allotment - Lee</t>
  </si>
  <si>
    <t>Allotment - Melling</t>
  </si>
  <si>
    <t>Allotment - Drodge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</si>
</sst>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£&quot;#,##0.00"/>
    <numFmt numFmtId="165" formatCode="#,##0.000"/>
  </numFmts>
  <fonts count="3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331">
    <xf numFmtId="0" fontId="0" fillId="0" borderId="0" xfId="0"/>
    <xf numFmtId="0" fontId="12" fillId="0" borderId="1" xfId="0" applyFont="1" applyBorder="1"/>
    <xf numFmtId="2" fontId="21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0" fillId="0" borderId="1" xfId="0" applyFont="1" applyBorder="1"/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2" fontId="0" fillId="0" borderId="1" xfId="0" applyNumberFormat="1" applyFont="1" applyBorder="1"/>
    <xf numFmtId="0" fontId="21" fillId="0" borderId="1" xfId="0" applyFont="1" applyBorder="1"/>
    <xf numFmtId="0" fontId="22" fillId="0" borderId="6" xfId="0" applyFont="1" applyBorder="1" applyAlignment="1">
      <alignment horizontal="center"/>
    </xf>
    <xf numFmtId="0" fontId="0" fillId="0" borderId="0" xfId="0" applyBorder="1"/>
    <xf numFmtId="2" fontId="22" fillId="0" borderId="1" xfId="0" applyNumberFormat="1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22" fillId="0" borderId="5" xfId="0" applyNumberFormat="1" applyFont="1" applyBorder="1"/>
    <xf numFmtId="2" fontId="22" fillId="0" borderId="3" xfId="0" applyNumberFormat="1" applyFont="1" applyBorder="1"/>
    <xf numFmtId="2" fontId="22" fillId="0" borderId="2" xfId="0" applyNumberFormat="1" applyFont="1" applyBorder="1"/>
    <xf numFmtId="2" fontId="12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/>
    <xf numFmtId="0" fontId="22" fillId="0" borderId="0" xfId="0" applyFont="1" applyBorder="1"/>
    <xf numFmtId="0" fontId="22" fillId="0" borderId="0" xfId="0" applyFont="1"/>
    <xf numFmtId="2" fontId="12" fillId="0" borderId="12" xfId="0" applyNumberFormat="1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1" xfId="0" applyFont="1" applyBorder="1" applyAlignment="1">
      <alignment horizontal="left" indent="1"/>
    </xf>
    <xf numFmtId="0" fontId="22" fillId="0" borderId="5" xfId="0" applyFont="1" applyBorder="1" applyAlignment="1">
      <alignment horizontal="left" indent="1"/>
    </xf>
    <xf numFmtId="0" fontId="22" fillId="0" borderId="7" xfId="0" applyFont="1" applyBorder="1" applyAlignment="1">
      <alignment horizontal="left" indent="1"/>
    </xf>
    <xf numFmtId="0" fontId="22" fillId="0" borderId="2" xfId="0" applyFont="1" applyBorder="1" applyAlignment="1">
      <alignment horizontal="left" indent="1"/>
    </xf>
    <xf numFmtId="0" fontId="22" fillId="0" borderId="3" xfId="0" applyFont="1" applyBorder="1" applyAlignment="1">
      <alignment horizontal="left" indent="1"/>
    </xf>
    <xf numFmtId="0" fontId="12" fillId="2" borderId="1" xfId="0" applyFont="1" applyFill="1" applyBorder="1"/>
    <xf numFmtId="2" fontId="15" fillId="2" borderId="1" xfId="0" applyNumberFormat="1" applyFont="1" applyFill="1" applyBorder="1"/>
    <xf numFmtId="0" fontId="12" fillId="2" borderId="0" xfId="0" applyFont="1" applyFill="1" applyBorder="1"/>
    <xf numFmtId="0" fontId="12" fillId="2" borderId="0" xfId="0" applyFont="1" applyFill="1"/>
    <xf numFmtId="0" fontId="0" fillId="2" borderId="1" xfId="0" applyFont="1" applyFill="1" applyBorder="1" applyAlignment="1">
      <alignment horizontal="left"/>
    </xf>
    <xf numFmtId="2" fontId="21" fillId="2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4" fontId="0" fillId="2" borderId="1" xfId="0" applyNumberFormat="1" applyFont="1" applyFill="1" applyBorder="1"/>
    <xf numFmtId="4" fontId="23" fillId="2" borderId="1" xfId="0" applyNumberFormat="1" applyFont="1" applyFill="1" applyBorder="1"/>
    <xf numFmtId="4" fontId="0" fillId="2" borderId="4" xfId="0" applyNumberFormat="1" applyFont="1" applyFill="1" applyBorder="1"/>
    <xf numFmtId="2" fontId="0" fillId="2" borderId="3" xfId="0" applyNumberFormat="1" applyFont="1" applyFill="1" applyBorder="1"/>
    <xf numFmtId="2" fontId="21" fillId="2" borderId="5" xfId="0" applyNumberFormat="1" applyFont="1" applyFill="1" applyBorder="1"/>
    <xf numFmtId="0" fontId="0" fillId="2" borderId="5" xfId="0" applyFont="1" applyFill="1" applyBorder="1" applyAlignment="1">
      <alignment horizontal="right"/>
    </xf>
    <xf numFmtId="4" fontId="0" fillId="2" borderId="5" xfId="0" applyNumberFormat="1" applyFont="1" applyFill="1" applyBorder="1"/>
    <xf numFmtId="1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/>
    <xf numFmtId="2" fontId="21" fillId="2" borderId="7" xfId="0" applyNumberFormat="1" applyFont="1" applyFill="1" applyBorder="1"/>
    <xf numFmtId="0" fontId="0" fillId="2" borderId="7" xfId="0" applyFont="1" applyFill="1" applyBorder="1" applyAlignment="1">
      <alignment horizontal="right"/>
    </xf>
    <xf numFmtId="4" fontId="0" fillId="2" borderId="7" xfId="0" applyNumberFormat="1" applyFont="1" applyFill="1" applyBorder="1"/>
    <xf numFmtId="2" fontId="21" fillId="2" borderId="2" xfId="0" applyNumberFormat="1" applyFont="1" applyFill="1" applyBorder="1"/>
    <xf numFmtId="0" fontId="0" fillId="2" borderId="2" xfId="0" applyFont="1" applyFill="1" applyBorder="1" applyAlignment="1">
      <alignment horizontal="right"/>
    </xf>
    <xf numFmtId="4" fontId="0" fillId="2" borderId="2" xfId="0" applyNumberFormat="1" applyFont="1" applyFill="1" applyBorder="1"/>
    <xf numFmtId="2" fontId="0" fillId="2" borderId="2" xfId="0" applyNumberFormat="1" applyFont="1" applyFill="1" applyBorder="1"/>
    <xf numFmtId="2" fontId="21" fillId="2" borderId="6" xfId="0" applyNumberFormat="1" applyFont="1" applyFill="1" applyBorder="1"/>
    <xf numFmtId="4" fontId="0" fillId="2" borderId="6" xfId="0" applyNumberFormat="1" applyFont="1" applyFill="1" applyBorder="1"/>
    <xf numFmtId="4" fontId="24" fillId="2" borderId="5" xfId="0" applyNumberFormat="1" applyFont="1" applyFill="1" applyBorder="1"/>
    <xf numFmtId="0" fontId="12" fillId="2" borderId="3" xfId="0" applyFont="1" applyFill="1" applyBorder="1" applyAlignment="1">
      <alignment horizontal="center" wrapText="1"/>
    </xf>
    <xf numFmtId="2" fontId="25" fillId="2" borderId="3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left"/>
    </xf>
    <xf numFmtId="2" fontId="16" fillId="2" borderId="1" xfId="0" applyNumberFormat="1" applyFont="1" applyFill="1" applyBorder="1"/>
    <xf numFmtId="0" fontId="11" fillId="2" borderId="1" xfId="0" applyFont="1" applyFill="1" applyBorder="1" applyAlignment="1">
      <alignment horizontal="right"/>
    </xf>
    <xf numFmtId="4" fontId="11" fillId="2" borderId="1" xfId="0" applyNumberFormat="1" applyFont="1" applyFill="1" applyBorder="1"/>
    <xf numFmtId="4" fontId="18" fillId="2" borderId="1" xfId="0" applyNumberFormat="1" applyFont="1" applyFill="1" applyBorder="1"/>
    <xf numFmtId="0" fontId="11" fillId="2" borderId="5" xfId="0" applyFont="1" applyFill="1" applyBorder="1"/>
    <xf numFmtId="2" fontId="16" fillId="2" borderId="5" xfId="0" applyNumberFormat="1" applyFont="1" applyFill="1" applyBorder="1"/>
    <xf numFmtId="4" fontId="11" fillId="2" borderId="5" xfId="0" applyNumberFormat="1" applyFont="1" applyFill="1" applyBorder="1"/>
    <xf numFmtId="2" fontId="11" fillId="2" borderId="0" xfId="0" applyNumberFormat="1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right"/>
    </xf>
    <xf numFmtId="4" fontId="11" fillId="2" borderId="2" xfId="0" applyNumberFormat="1" applyFont="1" applyFill="1" applyBorder="1"/>
    <xf numFmtId="0" fontId="14" fillId="2" borderId="3" xfId="0" applyFont="1" applyFill="1" applyBorder="1"/>
    <xf numFmtId="4" fontId="16" fillId="2" borderId="3" xfId="0" applyNumberFormat="1" applyFont="1" applyFill="1" applyBorder="1"/>
    <xf numFmtId="0" fontId="11" fillId="2" borderId="3" xfId="0" applyFont="1" applyFill="1" applyBorder="1" applyAlignment="1">
      <alignment horizontal="right"/>
    </xf>
    <xf numFmtId="0" fontId="11" fillId="2" borderId="3" xfId="0" applyFont="1" applyFill="1" applyBorder="1"/>
    <xf numFmtId="4" fontId="11" fillId="2" borderId="3" xfId="0" applyNumberFormat="1" applyFont="1" applyFill="1" applyBorder="1"/>
    <xf numFmtId="4" fontId="11" fillId="2" borderId="6" xfId="0" applyNumberFormat="1" applyFont="1" applyFill="1" applyBorder="1"/>
    <xf numFmtId="2" fontId="11" fillId="2" borderId="1" xfId="0" applyNumberFormat="1" applyFont="1" applyFill="1" applyBorder="1"/>
    <xf numFmtId="2" fontId="11" fillId="2" borderId="2" xfId="0" applyNumberFormat="1" applyFont="1" applyFill="1" applyBorder="1"/>
    <xf numFmtId="0" fontId="12" fillId="2" borderId="1" xfId="0" applyFont="1" applyFill="1" applyBorder="1" applyAlignment="1">
      <alignment horizontal="right"/>
    </xf>
    <xf numFmtId="4" fontId="0" fillId="2" borderId="5" xfId="0" applyNumberFormat="1" applyFill="1" applyBorder="1"/>
    <xf numFmtId="0" fontId="11" fillId="2" borderId="7" xfId="0" applyFont="1" applyFill="1" applyBorder="1"/>
    <xf numFmtId="4" fontId="11" fillId="2" borderId="7" xfId="0" applyNumberFormat="1" applyFont="1" applyFill="1" applyBorder="1"/>
    <xf numFmtId="0" fontId="0" fillId="2" borderId="6" xfId="0" applyFont="1" applyFill="1" applyBorder="1" applyAlignment="1">
      <alignment horizontal="right"/>
    </xf>
    <xf numFmtId="0" fontId="10" fillId="2" borderId="6" xfId="0" applyFont="1" applyFill="1" applyBorder="1"/>
    <xf numFmtId="0" fontId="26" fillId="0" borderId="0" xfId="0" applyFont="1"/>
    <xf numFmtId="0" fontId="9" fillId="2" borderId="1" xfId="0" applyFont="1" applyFill="1" applyBorder="1"/>
    <xf numFmtId="0" fontId="20" fillId="0" borderId="0" xfId="0" applyFont="1" applyAlignment="1">
      <alignment horizontal="center" wrapText="1"/>
    </xf>
    <xf numFmtId="4" fontId="22" fillId="0" borderId="1" xfId="0" applyNumberFormat="1" applyFont="1" applyBorder="1" applyAlignment="1">
      <alignment horizontal="right"/>
    </xf>
    <xf numFmtId="4" fontId="22" fillId="0" borderId="9" xfId="0" applyNumberFormat="1" applyFont="1" applyBorder="1" applyAlignment="1">
      <alignment horizontal="left" indent="1"/>
    </xf>
    <xf numFmtId="0" fontId="22" fillId="0" borderId="18" xfId="0" applyFont="1" applyBorder="1"/>
    <xf numFmtId="4" fontId="22" fillId="0" borderId="1" xfId="0" applyNumberFormat="1" applyFont="1" applyBorder="1" applyAlignment="1">
      <alignment horizontal="left" indent="1"/>
    </xf>
    <xf numFmtId="0" fontId="22" fillId="0" borderId="0" xfId="0" applyFont="1" applyAlignment="1">
      <alignment horizontal="left" indent="1"/>
    </xf>
    <xf numFmtId="4" fontId="22" fillId="0" borderId="18" xfId="0" applyNumberFormat="1" applyFont="1" applyBorder="1"/>
    <xf numFmtId="4" fontId="22" fillId="0" borderId="20" xfId="0" applyNumberFormat="1" applyFont="1" applyBorder="1" applyAlignment="1">
      <alignment horizontal="left" indent="1"/>
    </xf>
    <xf numFmtId="4" fontId="22" fillId="0" borderId="21" xfId="0" applyNumberFormat="1" applyFont="1" applyBorder="1"/>
    <xf numFmtId="4" fontId="22" fillId="0" borderId="5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 horizontal="left" indent="1"/>
    </xf>
    <xf numFmtId="4" fontId="22" fillId="0" borderId="22" xfId="0" applyNumberFormat="1" applyFont="1" applyBorder="1"/>
    <xf numFmtId="4" fontId="22" fillId="0" borderId="7" xfId="0" applyNumberFormat="1" applyFont="1" applyBorder="1" applyAlignment="1">
      <alignment horizontal="left" indent="1"/>
    </xf>
    <xf numFmtId="2" fontId="22" fillId="0" borderId="7" xfId="0" applyNumberFormat="1" applyFont="1" applyBorder="1"/>
    <xf numFmtId="0" fontId="22" fillId="0" borderId="5" xfId="0" applyFont="1" applyBorder="1"/>
    <xf numFmtId="4" fontId="22" fillId="0" borderId="7" xfId="0" applyNumberFormat="1" applyFont="1" applyBorder="1" applyAlignment="1">
      <alignment horizontal="right"/>
    </xf>
    <xf numFmtId="0" fontId="22" fillId="0" borderId="2" xfId="0" applyFont="1" applyBorder="1"/>
    <xf numFmtId="4" fontId="22" fillId="0" borderId="2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horizontal="left" indent="1"/>
    </xf>
    <xf numFmtId="4" fontId="22" fillId="0" borderId="19" xfId="0" applyNumberFormat="1" applyFont="1" applyBorder="1"/>
    <xf numFmtId="4" fontId="22" fillId="0" borderId="2" xfId="0" applyNumberFormat="1" applyFont="1" applyBorder="1" applyAlignment="1">
      <alignment horizontal="left" indent="1"/>
    </xf>
    <xf numFmtId="0" fontId="22" fillId="0" borderId="3" xfId="0" applyFont="1" applyBorder="1"/>
    <xf numFmtId="4" fontId="22" fillId="0" borderId="4" xfId="0" applyNumberFormat="1" applyFont="1" applyBorder="1" applyAlignment="1">
      <alignment horizontal="left" indent="1"/>
    </xf>
    <xf numFmtId="4" fontId="22" fillId="0" borderId="23" xfId="0" applyNumberFormat="1" applyFont="1" applyBorder="1"/>
    <xf numFmtId="0" fontId="22" fillId="0" borderId="9" xfId="0" applyFont="1" applyBorder="1" applyAlignment="1">
      <alignment horizontal="left" indent="1"/>
    </xf>
    <xf numFmtId="4" fontId="22" fillId="0" borderId="5" xfId="0" applyNumberFormat="1" applyFont="1" applyBorder="1" applyAlignment="1">
      <alignment horizontal="left" indent="1"/>
    </xf>
    <xf numFmtId="2" fontId="22" fillId="0" borderId="0" xfId="0" applyNumberFormat="1" applyFont="1"/>
    <xf numFmtId="4" fontId="22" fillId="0" borderId="10" xfId="0" applyNumberFormat="1" applyFont="1" applyBorder="1" applyAlignment="1">
      <alignment horizontal="left" indent="1"/>
    </xf>
    <xf numFmtId="4" fontId="22" fillId="0" borderId="17" xfId="0" applyNumberFormat="1" applyFont="1" applyBorder="1"/>
    <xf numFmtId="0" fontId="22" fillId="0" borderId="3" xfId="0" applyFont="1" applyBorder="1" applyAlignment="1">
      <alignment horizontal="center"/>
    </xf>
    <xf numFmtId="2" fontId="22" fillId="0" borderId="3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 indent="1"/>
    </xf>
    <xf numFmtId="0" fontId="22" fillId="0" borderId="23" xfId="0" applyFont="1" applyBorder="1"/>
    <xf numFmtId="0" fontId="22" fillId="0" borderId="2" xfId="0" applyFont="1" applyBorder="1" applyAlignment="1">
      <alignment horizontal="right"/>
    </xf>
    <xf numFmtId="0" fontId="22" fillId="0" borderId="15" xfId="0" applyFont="1" applyBorder="1" applyAlignment="1">
      <alignment horizontal="left" indent="1"/>
    </xf>
    <xf numFmtId="0" fontId="22" fillId="0" borderId="19" xfId="0" applyFont="1" applyBorder="1"/>
    <xf numFmtId="0" fontId="22" fillId="0" borderId="3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0" fillId="0" borderId="3" xfId="0" applyFont="1" applyBorder="1" applyAlignment="1">
      <alignment horizontal="center" wrapText="1"/>
    </xf>
    <xf numFmtId="4" fontId="20" fillId="0" borderId="3" xfId="0" applyNumberFormat="1" applyFont="1" applyBorder="1" applyAlignment="1">
      <alignment horizontal="center" wrapText="1"/>
    </xf>
    <xf numFmtId="4" fontId="20" fillId="0" borderId="4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left" wrapText="1" indent="1"/>
    </xf>
    <xf numFmtId="4" fontId="20" fillId="0" borderId="3" xfId="0" applyNumberFormat="1" applyFont="1" applyBorder="1" applyAlignment="1">
      <alignment horizontal="right" wrapText="1"/>
    </xf>
    <xf numFmtId="4" fontId="20" fillId="0" borderId="18" xfId="0" applyNumberFormat="1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3" fontId="22" fillId="0" borderId="0" xfId="1" applyFont="1"/>
    <xf numFmtId="0" fontId="22" fillId="0" borderId="20" xfId="0" applyFont="1" applyBorder="1" applyAlignment="1">
      <alignment horizontal="left" indent="1"/>
    </xf>
    <xf numFmtId="43" fontId="22" fillId="0" borderId="3" xfId="1" applyFont="1" applyBorder="1"/>
    <xf numFmtId="43" fontId="22" fillId="0" borderId="3" xfId="1" applyFont="1" applyBorder="1" applyAlignment="1">
      <alignment horizontal="center"/>
    </xf>
    <xf numFmtId="43" fontId="22" fillId="0" borderId="3" xfId="1" applyFont="1" applyBorder="1" applyAlignment="1">
      <alignment horizontal="left" indent="1"/>
    </xf>
    <xf numFmtId="43" fontId="22" fillId="0" borderId="3" xfId="1" applyFont="1" applyBorder="1" applyAlignment="1">
      <alignment horizontal="right"/>
    </xf>
    <xf numFmtId="43" fontId="22" fillId="0" borderId="4" xfId="1" applyFont="1" applyBorder="1" applyAlignment="1">
      <alignment horizontal="left" indent="1"/>
    </xf>
    <xf numFmtId="43" fontId="22" fillId="0" borderId="23" xfId="1" applyFont="1" applyBorder="1"/>
    <xf numFmtId="0" fontId="14" fillId="0" borderId="0" xfId="0" applyFont="1"/>
    <xf numFmtId="0" fontId="9" fillId="0" borderId="0" xfId="0" applyFont="1"/>
    <xf numFmtId="0" fontId="14" fillId="0" borderId="1" xfId="0" applyFont="1" applyBorder="1"/>
    <xf numFmtId="0" fontId="14" fillId="0" borderId="3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4" fontId="9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9" fillId="0" borderId="3" xfId="0" applyFont="1" applyBorder="1"/>
    <xf numFmtId="0" fontId="21" fillId="0" borderId="0" xfId="0" applyFont="1"/>
    <xf numFmtId="0" fontId="9" fillId="0" borderId="1" xfId="0" applyFont="1" applyBorder="1" applyAlignment="1">
      <alignment vertical="top"/>
    </xf>
    <xf numFmtId="2" fontId="0" fillId="0" borderId="0" xfId="0" applyNumberFormat="1"/>
    <xf numFmtId="0" fontId="14" fillId="0" borderId="3" xfId="0" applyFont="1" applyBorder="1" applyAlignment="1">
      <alignment vertical="top"/>
    </xf>
    <xf numFmtId="4" fontId="9" fillId="0" borderId="3" xfId="0" applyNumberFormat="1" applyFont="1" applyBorder="1"/>
    <xf numFmtId="2" fontId="9" fillId="0" borderId="3" xfId="0" applyNumberFormat="1" applyFont="1" applyBorder="1"/>
    <xf numFmtId="0" fontId="14" fillId="0" borderId="0" xfId="0" applyFont="1" applyBorder="1" applyAlignment="1">
      <alignment vertical="top"/>
    </xf>
    <xf numFmtId="2" fontId="1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21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left" wrapText="1"/>
    </xf>
    <xf numFmtId="4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 wrapText="1"/>
    </xf>
    <xf numFmtId="4" fontId="9" fillId="0" borderId="0" xfId="0" applyNumberFormat="1" applyFont="1" applyBorder="1"/>
    <xf numFmtId="2" fontId="9" fillId="0" borderId="0" xfId="0" applyNumberFormat="1" applyFont="1" applyBorder="1"/>
    <xf numFmtId="0" fontId="9" fillId="0" borderId="0" xfId="0" applyFont="1" applyBorder="1"/>
    <xf numFmtId="0" fontId="21" fillId="0" borderId="0" xfId="0" applyFont="1" applyBorder="1"/>
    <xf numFmtId="0" fontId="9" fillId="0" borderId="0" xfId="0" applyFont="1" applyBorder="1" applyAlignment="1">
      <alignment vertical="top"/>
    </xf>
    <xf numFmtId="2" fontId="0" fillId="0" borderId="0" xfId="0" applyNumberFormat="1" applyBorder="1"/>
    <xf numFmtId="164" fontId="16" fillId="0" borderId="9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left" indent="1"/>
    </xf>
    <xf numFmtId="4" fontId="22" fillId="0" borderId="26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left" indent="1"/>
    </xf>
    <xf numFmtId="4" fontId="22" fillId="0" borderId="28" xfId="0" applyNumberFormat="1" applyFont="1" applyBorder="1"/>
    <xf numFmtId="4" fontId="22" fillId="0" borderId="26" xfId="0" applyNumberFormat="1" applyFont="1" applyBorder="1" applyAlignment="1">
      <alignment horizontal="left" indent="1"/>
    </xf>
    <xf numFmtId="2" fontId="22" fillId="0" borderId="26" xfId="0" applyNumberFormat="1" applyFont="1" applyBorder="1"/>
    <xf numFmtId="2" fontId="21" fillId="2" borderId="3" xfId="0" applyNumberFormat="1" applyFont="1" applyFill="1" applyBorder="1"/>
    <xf numFmtId="0" fontId="0" fillId="2" borderId="3" xfId="0" applyFont="1" applyFill="1" applyBorder="1" applyAlignment="1">
      <alignment horizontal="right"/>
    </xf>
    <xf numFmtId="4" fontId="0" fillId="2" borderId="3" xfId="0" applyNumberFormat="1" applyFont="1" applyFill="1" applyBorder="1"/>
    <xf numFmtId="0" fontId="8" fillId="2" borderId="3" xfId="0" applyFont="1" applyFill="1" applyBorder="1"/>
    <xf numFmtId="0" fontId="8" fillId="2" borderId="7" xfId="0" applyFont="1" applyFill="1" applyBorder="1"/>
    <xf numFmtId="2" fontId="16" fillId="0" borderId="0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2" borderId="3" xfId="0" applyFont="1" applyFill="1" applyBorder="1"/>
    <xf numFmtId="165" fontId="0" fillId="2" borderId="2" xfId="0" applyNumberFormat="1" applyFont="1" applyFill="1" applyBorder="1"/>
    <xf numFmtId="4" fontId="15" fillId="2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vertical="top"/>
    </xf>
    <xf numFmtId="0" fontId="0" fillId="0" borderId="8" xfId="0" applyBorder="1" applyAlignment="1">
      <alignment horizontal="center" wrapText="1"/>
    </xf>
    <xf numFmtId="2" fontId="16" fillId="0" borderId="0" xfId="0" applyNumberFormat="1" applyFont="1" applyBorder="1" applyAlignment="1">
      <alignment horizontal="center" vertical="top"/>
    </xf>
    <xf numFmtId="2" fontId="16" fillId="0" borderId="9" xfId="0" applyNumberFormat="1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/>
    </xf>
    <xf numFmtId="0" fontId="5" fillId="2" borderId="7" xfId="0" applyFont="1" applyFill="1" applyBorder="1"/>
    <xf numFmtId="0" fontId="22" fillId="0" borderId="7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/>
    <xf numFmtId="0" fontId="22" fillId="0" borderId="29" xfId="0" applyFont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43" fontId="22" fillId="0" borderId="3" xfId="1" applyFont="1" applyBorder="1" applyAlignment="1">
      <alignment horizontal="left"/>
    </xf>
    <xf numFmtId="2" fontId="11" fillId="2" borderId="7" xfId="0" applyNumberFormat="1" applyFont="1" applyFill="1" applyBorder="1"/>
    <xf numFmtId="0" fontId="4" fillId="0" borderId="3" xfId="0" applyFont="1" applyBorder="1" applyAlignment="1">
      <alignment vertical="top"/>
    </xf>
    <xf numFmtId="4" fontId="4" fillId="0" borderId="3" xfId="0" applyNumberFormat="1" applyFont="1" applyBorder="1"/>
    <xf numFmtId="4" fontId="22" fillId="0" borderId="14" xfId="0" applyNumberFormat="1" applyFont="1" applyBorder="1"/>
    <xf numFmtId="0" fontId="4" fillId="2" borderId="2" xfId="0" applyFont="1" applyFill="1" applyBorder="1"/>
    <xf numFmtId="2" fontId="21" fillId="2" borderId="14" xfId="0" applyNumberFormat="1" applyFont="1" applyFill="1" applyBorder="1"/>
    <xf numFmtId="0" fontId="11" fillId="2" borderId="14" xfId="0" applyFont="1" applyFill="1" applyBorder="1" applyAlignment="1">
      <alignment horizontal="right"/>
    </xf>
    <xf numFmtId="4" fontId="0" fillId="2" borderId="14" xfId="0" applyNumberFormat="1" applyFont="1" applyFill="1" applyBorder="1"/>
    <xf numFmtId="0" fontId="0" fillId="2" borderId="14" xfId="0" applyFont="1" applyFill="1" applyBorder="1" applyAlignment="1">
      <alignment horizontal="right"/>
    </xf>
    <xf numFmtId="0" fontId="4" fillId="2" borderId="14" xfId="0" applyFont="1" applyFill="1" applyBorder="1"/>
    <xf numFmtId="0" fontId="4" fillId="2" borderId="26" xfId="0" applyFont="1" applyFill="1" applyBorder="1"/>
    <xf numFmtId="4" fontId="22" fillId="0" borderId="3" xfId="0" applyNumberFormat="1" applyFont="1" applyBorder="1" applyAlignment="1">
      <alignment horizontal="left" indent="1"/>
    </xf>
    <xf numFmtId="0" fontId="11" fillId="2" borderId="7" xfId="0" applyFont="1" applyFill="1" applyBorder="1" applyAlignment="1">
      <alignment horizontal="right"/>
    </xf>
    <xf numFmtId="0" fontId="17" fillId="2" borderId="7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11" fillId="2" borderId="2" xfId="0" applyFont="1" applyFill="1" applyBorder="1" applyAlignment="1">
      <alignment horizontal="center"/>
    </xf>
    <xf numFmtId="4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/>
    <xf numFmtId="4" fontId="22" fillId="0" borderId="1" xfId="0" applyNumberFormat="1" applyFont="1" applyBorder="1"/>
    <xf numFmtId="4" fontId="22" fillId="0" borderId="2" xfId="0" applyNumberFormat="1" applyFont="1" applyBorder="1"/>
    <xf numFmtId="4" fontId="22" fillId="2" borderId="5" xfId="0" applyNumberFormat="1" applyFont="1" applyFill="1" applyBorder="1"/>
    <xf numFmtId="0" fontId="22" fillId="2" borderId="1" xfId="0" applyFont="1" applyFill="1" applyBorder="1" applyAlignment="1">
      <alignment shrinkToFit="1"/>
    </xf>
    <xf numFmtId="0" fontId="22" fillId="2" borderId="5" xfId="0" applyFon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5" xfId="0" applyFill="1" applyBorder="1" applyAlignment="1">
      <alignment shrinkToFit="1"/>
    </xf>
    <xf numFmtId="0" fontId="21" fillId="2" borderId="5" xfId="0" applyFont="1" applyFill="1" applyBorder="1" applyAlignment="1">
      <alignment shrinkToFit="1"/>
    </xf>
    <xf numFmtId="0" fontId="21" fillId="2" borderId="2" xfId="0" applyFont="1" applyFill="1" applyBorder="1" applyAlignment="1">
      <alignment shrinkToFit="1"/>
    </xf>
    <xf numFmtId="0" fontId="22" fillId="2" borderId="7" xfId="0" applyFont="1" applyFill="1" applyBorder="1" applyAlignment="1">
      <alignment shrinkToFit="1"/>
    </xf>
    <xf numFmtId="0" fontId="22" fillId="2" borderId="6" xfId="0" applyFont="1" applyFill="1" applyBorder="1" applyAlignment="1">
      <alignment shrinkToFit="1"/>
    </xf>
    <xf numFmtId="0" fontId="15" fillId="2" borderId="5" xfId="0" applyFont="1" applyFill="1" applyBorder="1" applyAlignment="1">
      <alignment shrinkToFit="1"/>
    </xf>
    <xf numFmtId="0" fontId="21" fillId="2" borderId="1" xfId="0" applyFont="1" applyFill="1" applyBorder="1" applyAlignment="1">
      <alignment shrinkToFit="1"/>
    </xf>
    <xf numFmtId="0" fontId="22" fillId="2" borderId="2" xfId="0" applyFont="1" applyFill="1" applyBorder="1" applyAlignment="1">
      <alignment shrinkToFit="1"/>
    </xf>
    <xf numFmtId="0" fontId="21" fillId="2" borderId="7" xfId="0" applyFont="1" applyFill="1" applyBorder="1" applyAlignment="1">
      <alignment shrinkToFit="1"/>
    </xf>
    <xf numFmtId="0" fontId="21" fillId="2" borderId="3" xfId="0" applyFont="1" applyFill="1" applyBorder="1" applyAlignment="1">
      <alignment shrinkToFit="1"/>
    </xf>
    <xf numFmtId="0" fontId="17" fillId="2" borderId="2" xfId="0" applyFont="1" applyFill="1" applyBorder="1" applyAlignment="1">
      <alignment shrinkToFit="1"/>
    </xf>
    <xf numFmtId="0" fontId="17" fillId="2" borderId="14" xfId="0" applyFont="1" applyFill="1" applyBorder="1" applyAlignment="1">
      <alignment shrinkToFit="1"/>
    </xf>
    <xf numFmtId="0" fontId="16" fillId="2" borderId="2" xfId="0" applyFont="1" applyFill="1" applyBorder="1" applyAlignment="1">
      <alignment shrinkToFit="1"/>
    </xf>
    <xf numFmtId="0" fontId="13" fillId="2" borderId="3" xfId="0" applyFont="1" applyFill="1" applyBorder="1" applyAlignment="1">
      <alignment horizontal="center" shrinkToFit="1"/>
    </xf>
    <xf numFmtId="0" fontId="22" fillId="2" borderId="1" xfId="0" applyFont="1" applyFill="1" applyBorder="1" applyAlignment="1">
      <alignment horizontal="center" shrinkToFit="1"/>
    </xf>
    <xf numFmtId="0" fontId="22" fillId="2" borderId="5" xfId="0" applyFont="1" applyFill="1" applyBorder="1" applyAlignment="1">
      <alignment horizontal="center" shrinkToFit="1"/>
    </xf>
    <xf numFmtId="0" fontId="22" fillId="2" borderId="2" xfId="0" applyFont="1" applyFill="1" applyBorder="1" applyAlignment="1">
      <alignment horizontal="center" shrinkToFit="1"/>
    </xf>
    <xf numFmtId="0" fontId="22" fillId="2" borderId="7" xfId="0" applyFont="1" applyFill="1" applyBorder="1" applyAlignment="1">
      <alignment horizontal="center" shrinkToFit="1"/>
    </xf>
    <xf numFmtId="0" fontId="22" fillId="2" borderId="6" xfId="0" applyFont="1" applyFill="1" applyBorder="1" applyAlignment="1">
      <alignment horizontal="center" shrinkToFit="1"/>
    </xf>
    <xf numFmtId="0" fontId="22" fillId="2" borderId="3" xfId="0" applyFont="1" applyFill="1" applyBorder="1" applyAlignment="1">
      <alignment horizontal="center" shrinkToFit="1"/>
    </xf>
    <xf numFmtId="0" fontId="17" fillId="2" borderId="2" xfId="0" applyFont="1" applyFill="1" applyBorder="1" applyAlignment="1">
      <alignment horizontal="center" shrinkToFit="1"/>
    </xf>
    <xf numFmtId="0" fontId="22" fillId="2" borderId="14" xfId="0" applyFont="1" applyFill="1" applyBorder="1" applyAlignment="1">
      <alignment horizontal="center" shrinkToFit="1"/>
    </xf>
    <xf numFmtId="0" fontId="17" fillId="2" borderId="14" xfId="0" applyFont="1" applyFill="1" applyBorder="1" applyAlignment="1">
      <alignment horizontal="center" shrinkToFit="1"/>
    </xf>
    <xf numFmtId="0" fontId="17" fillId="2" borderId="7" xfId="0" applyFont="1" applyFill="1" applyBorder="1" applyAlignment="1">
      <alignment horizontal="center" shrinkToFit="1"/>
    </xf>
    <xf numFmtId="0" fontId="17" fillId="2" borderId="3" xfId="0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shrinkToFit="1"/>
    </xf>
    <xf numFmtId="14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2" borderId="15" xfId="0" applyFont="1" applyFill="1" applyBorder="1" applyAlignment="1"/>
    <xf numFmtId="0" fontId="11" fillId="2" borderId="13" xfId="0" applyFont="1" applyFill="1" applyBorder="1" applyAlignment="1"/>
    <xf numFmtId="4" fontId="11" fillId="2" borderId="15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/>
    <xf numFmtId="0" fontId="11" fillId="2" borderId="8" xfId="0" applyFont="1" applyFill="1" applyBorder="1" applyAlignment="1"/>
    <xf numFmtId="4" fontId="11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2" borderId="12" xfId="0" applyFont="1" applyFill="1" applyBorder="1" applyAlignment="1"/>
    <xf numFmtId="0" fontId="19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/>
    <xf numFmtId="1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/>
    <xf numFmtId="17" fontId="22" fillId="0" borderId="5" xfId="0" applyNumberFormat="1" applyFont="1" applyBorder="1" applyAlignment="1">
      <alignment horizontal="left" vertical="top"/>
    </xf>
    <xf numFmtId="0" fontId="22" fillId="0" borderId="7" xfId="0" applyFont="1" applyBorder="1" applyAlignment="1">
      <alignment vertical="top"/>
    </xf>
    <xf numFmtId="4" fontId="20" fillId="0" borderId="24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8" fillId="0" borderId="9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2" fontId="16" fillId="0" borderId="0" xfId="0" applyNumberFormat="1" applyFont="1" applyBorder="1" applyAlignment="1">
      <alignment vertical="top"/>
    </xf>
    <xf numFmtId="0" fontId="0" fillId="0" borderId="0" xfId="0" applyBorder="1" applyAlignment="1"/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/>
    <xf numFmtId="2" fontId="28" fillId="0" borderId="0" xfId="0" applyNumberFormat="1" applyFont="1" applyBorder="1" applyAlignment="1">
      <alignment horizontal="center" wrapText="1"/>
    </xf>
    <xf numFmtId="2" fontId="28" fillId="0" borderId="9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14" fillId="0" borderId="9" xfId="0" applyNumberFormat="1" applyFont="1" applyBorder="1" applyAlignment="1">
      <alignment horizontal="center" wrapText="1"/>
    </xf>
    <xf numFmtId="0" fontId="0" fillId="0" borderId="11" xfId="0" applyBorder="1" applyAlignment="1"/>
    <xf numFmtId="0" fontId="0" fillId="0" borderId="8" xfId="0" applyBorder="1" applyAlignment="1"/>
    <xf numFmtId="2" fontId="16" fillId="0" borderId="9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4" fontId="1" fillId="2" borderId="2" xfId="0" applyNumberFormat="1" applyFont="1" applyFill="1" applyBorder="1"/>
  </cellXfs>
  <cellStyles count="2">
    <cellStyle name="Comma" xfId="1" builtinId="3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tabSelected="1" zoomScale="70" zoomScaleNormal="70" zoomScaleSheetLayoutView="75" workbookViewId="0">
      <pane xSplit="1" ySplit="4" topLeftCell="B67" activePane="bottomRight" state="frozen"/>
      <selection pane="topRight" activeCell="B1" sqref="B1"/>
      <selection pane="bottomLeft" activeCell="A5" sqref="A5"/>
      <selection pane="bottomRight" activeCell="E79" sqref="E79"/>
    </sheetView>
  </sheetViews>
  <sheetFormatPr defaultColWidth="8.88671875" defaultRowHeight="13.8" x14ac:dyDescent="0.25"/>
  <cols>
    <col min="1" max="1" width="8.33203125" style="63" customWidth="1"/>
    <col min="2" max="2" width="11" style="63" bestFit="1" customWidth="1"/>
    <col min="3" max="3" width="7.5546875" style="63" customWidth="1"/>
    <col min="4" max="4" width="8.109375" style="63" customWidth="1"/>
    <col min="5" max="5" width="24.33203125" style="63" customWidth="1"/>
    <col min="6" max="6" width="9.109375" style="63" bestFit="1" customWidth="1"/>
    <col min="7" max="7" width="9.33203125" style="63" bestFit="1" customWidth="1"/>
    <col min="8" max="8" width="8.109375" style="63" customWidth="1"/>
    <col min="9" max="9" width="8.88671875" style="63" customWidth="1"/>
    <col min="10" max="10" width="7.6640625" style="63" customWidth="1"/>
    <col min="11" max="11" width="7.33203125" style="63" customWidth="1"/>
    <col min="12" max="12" width="8.109375" style="63" bestFit="1" customWidth="1"/>
    <col min="13" max="13" width="6.6640625" style="63" customWidth="1"/>
    <col min="14" max="14" width="7.5546875" style="63" bestFit="1" customWidth="1"/>
    <col min="15" max="16" width="8.109375" style="63" bestFit="1" customWidth="1"/>
    <col min="17" max="17" width="7.6640625" style="63" bestFit="1" customWidth="1"/>
    <col min="18" max="18" width="6.5546875" style="63" customWidth="1"/>
    <col min="19" max="19" width="9.33203125" style="63" customWidth="1"/>
    <col min="20" max="20" width="8" style="63" customWidth="1"/>
    <col min="21" max="21" width="8.33203125" style="63" customWidth="1"/>
    <col min="22" max="22" width="7.6640625" style="63" bestFit="1" customWidth="1"/>
    <col min="23" max="23" width="12" style="63" bestFit="1" customWidth="1"/>
    <col min="24" max="24" width="9.5546875" style="63" customWidth="1"/>
    <col min="25" max="16384" width="8.88671875" style="63"/>
  </cols>
  <sheetData>
    <row r="1" spans="1:24" ht="29.25" customHeight="1" x14ac:dyDescent="0.25">
      <c r="A1" s="275" t="s">
        <v>83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4" ht="19.2" customHeight="1" x14ac:dyDescent="0.25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</row>
    <row r="3" spans="1:24" s="35" customFormat="1" ht="18.75" customHeight="1" x14ac:dyDescent="0.25">
      <c r="A3" s="32"/>
      <c r="B3" s="33" t="s">
        <v>1</v>
      </c>
      <c r="C3" s="276" t="s">
        <v>59</v>
      </c>
      <c r="D3" s="277"/>
      <c r="E3" s="278"/>
      <c r="F3" s="279" t="s">
        <v>60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/>
      <c r="X3" s="34"/>
    </row>
    <row r="4" spans="1:24" s="62" customFormat="1" ht="39.6" customHeight="1" x14ac:dyDescent="0.25">
      <c r="A4" s="58" t="s">
        <v>0</v>
      </c>
      <c r="B4" s="59" t="s">
        <v>1</v>
      </c>
      <c r="C4" s="256" t="s">
        <v>72</v>
      </c>
      <c r="D4" s="58" t="s">
        <v>2</v>
      </c>
      <c r="E4" s="58" t="s">
        <v>3</v>
      </c>
      <c r="F4" s="60" t="s">
        <v>4</v>
      </c>
      <c r="G4" s="60" t="s">
        <v>38</v>
      </c>
      <c r="H4" s="60" t="s">
        <v>39</v>
      </c>
      <c r="I4" s="60" t="s">
        <v>139</v>
      </c>
      <c r="J4" s="60" t="s">
        <v>82</v>
      </c>
      <c r="K4" s="60" t="s">
        <v>15</v>
      </c>
      <c r="L4" s="60" t="s">
        <v>5</v>
      </c>
      <c r="M4" s="60" t="s">
        <v>6</v>
      </c>
      <c r="N4" s="60" t="s">
        <v>7</v>
      </c>
      <c r="O4" s="60" t="s">
        <v>12</v>
      </c>
      <c r="P4" s="60" t="s">
        <v>41</v>
      </c>
      <c r="Q4" s="60" t="s">
        <v>40</v>
      </c>
      <c r="R4" s="60" t="s">
        <v>61</v>
      </c>
      <c r="S4" s="60" t="s">
        <v>8</v>
      </c>
      <c r="T4" s="203" t="s">
        <v>144</v>
      </c>
      <c r="U4" s="60" t="s">
        <v>13</v>
      </c>
      <c r="V4" s="61" t="s">
        <v>9</v>
      </c>
      <c r="W4" s="139" t="s">
        <v>138</v>
      </c>
    </row>
    <row r="5" spans="1:24" ht="15" customHeight="1" x14ac:dyDescent="0.3">
      <c r="A5" s="64" t="s">
        <v>11</v>
      </c>
      <c r="B5" s="65"/>
      <c r="C5" s="257">
        <v>942</v>
      </c>
      <c r="D5" s="85"/>
      <c r="E5" s="240" t="s">
        <v>51</v>
      </c>
      <c r="F5" s="39"/>
      <c r="G5" s="39"/>
      <c r="H5" s="39"/>
      <c r="I5" s="40"/>
      <c r="J5" s="40"/>
      <c r="K5" s="40"/>
      <c r="L5" s="40"/>
      <c r="M5" s="68"/>
      <c r="N5" s="68"/>
      <c r="O5" s="68"/>
      <c r="P5" s="40"/>
      <c r="Q5" s="39"/>
      <c r="R5" s="39"/>
      <c r="S5" s="39"/>
      <c r="T5" s="39">
        <v>300</v>
      </c>
      <c r="U5" s="39"/>
      <c r="V5" s="41"/>
      <c r="W5" s="42">
        <f>SUM(F5:U5)</f>
        <v>300</v>
      </c>
    </row>
    <row r="6" spans="1:24" ht="15" customHeight="1" x14ac:dyDescent="0.3">
      <c r="A6" s="36">
        <v>2015</v>
      </c>
      <c r="B6" s="65"/>
      <c r="C6" s="257">
        <v>943</v>
      </c>
      <c r="D6" s="38"/>
      <c r="E6" s="240" t="s">
        <v>84</v>
      </c>
      <c r="F6" s="39"/>
      <c r="G6" s="39">
        <v>165.4</v>
      </c>
      <c r="H6" s="39"/>
      <c r="I6" s="39"/>
      <c r="J6" s="40"/>
      <c r="K6" s="40"/>
      <c r="L6" s="40"/>
      <c r="M6" s="68"/>
      <c r="N6" s="68"/>
      <c r="O6" s="68"/>
      <c r="P6" s="40"/>
      <c r="Q6" s="39"/>
      <c r="R6" s="39"/>
      <c r="S6" s="39"/>
      <c r="T6" s="39"/>
      <c r="U6" s="39"/>
      <c r="V6" s="41"/>
      <c r="W6" s="42">
        <f t="shared" ref="W6:W69" si="0">SUM(F6:U6)</f>
        <v>165.4</v>
      </c>
    </row>
    <row r="7" spans="1:24" ht="15" customHeight="1" x14ac:dyDescent="0.25">
      <c r="A7" s="64"/>
      <c r="B7" s="65"/>
      <c r="C7" s="257">
        <v>944</v>
      </c>
      <c r="D7" s="38"/>
      <c r="E7" s="240" t="s">
        <v>37</v>
      </c>
      <c r="F7" s="39"/>
      <c r="G7" s="39"/>
      <c r="H7" s="39"/>
      <c r="I7" s="39"/>
      <c r="J7" s="39"/>
      <c r="K7" s="39"/>
      <c r="L7" s="39"/>
      <c r="M7" s="67"/>
      <c r="N7" s="67"/>
      <c r="O7" s="67"/>
      <c r="P7" s="39">
        <v>108</v>
      </c>
      <c r="Q7" s="39"/>
      <c r="R7" s="39"/>
      <c r="S7" s="39"/>
      <c r="T7" s="39"/>
      <c r="U7" s="39"/>
      <c r="V7" s="39"/>
      <c r="W7" s="42">
        <f t="shared" si="0"/>
        <v>108</v>
      </c>
    </row>
    <row r="8" spans="1:24" ht="15" customHeight="1" x14ac:dyDescent="0.25">
      <c r="A8" s="69"/>
      <c r="B8" s="70"/>
      <c r="C8" s="257">
        <v>945</v>
      </c>
      <c r="D8" s="44"/>
      <c r="E8" s="241" t="s">
        <v>85</v>
      </c>
      <c r="F8" s="45"/>
      <c r="G8" s="45"/>
      <c r="H8" s="45"/>
      <c r="I8" s="45"/>
      <c r="J8" s="45"/>
      <c r="K8" s="45"/>
      <c r="L8" s="45"/>
      <c r="M8" s="71"/>
      <c r="N8" s="71"/>
      <c r="O8" s="71"/>
      <c r="P8" s="45"/>
      <c r="Q8" s="45">
        <v>97.27</v>
      </c>
      <c r="R8" s="45"/>
      <c r="S8" s="45"/>
      <c r="T8" s="45"/>
      <c r="U8" s="45"/>
      <c r="V8" s="45"/>
      <c r="W8" s="42">
        <f t="shared" si="0"/>
        <v>97.27</v>
      </c>
      <c r="X8" s="72"/>
    </row>
    <row r="9" spans="1:24" ht="15" customHeight="1" x14ac:dyDescent="0.25">
      <c r="A9" s="73"/>
      <c r="B9" s="65"/>
      <c r="C9" s="257" t="s">
        <v>47</v>
      </c>
      <c r="D9" s="38"/>
      <c r="E9" s="242" t="s">
        <v>33</v>
      </c>
      <c r="F9" s="39"/>
      <c r="G9" s="39"/>
      <c r="H9" s="39"/>
      <c r="I9" s="39"/>
      <c r="J9" s="39"/>
      <c r="K9" s="39"/>
      <c r="L9" s="39"/>
      <c r="M9" s="67"/>
      <c r="N9" s="67"/>
      <c r="O9" s="67"/>
      <c r="P9" s="39"/>
      <c r="Q9" s="39">
        <v>21.36</v>
      </c>
      <c r="R9" s="39"/>
      <c r="S9" s="39"/>
      <c r="T9" s="39"/>
      <c r="U9" s="39"/>
      <c r="V9" s="39"/>
      <c r="W9" s="42">
        <f t="shared" si="0"/>
        <v>21.36</v>
      </c>
    </row>
    <row r="10" spans="1:24" ht="15" customHeight="1" x14ac:dyDescent="0.25">
      <c r="A10" s="73"/>
      <c r="B10" s="65"/>
      <c r="C10" s="257" t="s">
        <v>62</v>
      </c>
      <c r="D10" s="46"/>
      <c r="E10" s="242" t="s">
        <v>28</v>
      </c>
      <c r="F10" s="39"/>
      <c r="G10" s="39"/>
      <c r="H10" s="39"/>
      <c r="I10" s="39"/>
      <c r="J10" s="39"/>
      <c r="K10" s="39"/>
      <c r="L10" s="39"/>
      <c r="M10" s="67"/>
      <c r="N10" s="67"/>
      <c r="O10" s="67"/>
      <c r="P10" s="39"/>
      <c r="Q10" s="39"/>
      <c r="R10" s="39"/>
      <c r="S10" s="39">
        <v>45.31</v>
      </c>
      <c r="T10" s="39"/>
      <c r="U10" s="39"/>
      <c r="V10" s="39">
        <v>9.06</v>
      </c>
      <c r="W10" s="42">
        <f t="shared" si="0"/>
        <v>45.31</v>
      </c>
    </row>
    <row r="11" spans="1:24" ht="15" customHeight="1" x14ac:dyDescent="0.25">
      <c r="A11" s="69"/>
      <c r="B11" s="70"/>
      <c r="C11" s="258" t="s">
        <v>62</v>
      </c>
      <c r="D11" s="44"/>
      <c r="E11" s="243" t="s">
        <v>27</v>
      </c>
      <c r="F11" s="45"/>
      <c r="G11" s="45"/>
      <c r="H11" s="45"/>
      <c r="I11" s="45"/>
      <c r="J11" s="45"/>
      <c r="K11" s="45"/>
      <c r="L11" s="45"/>
      <c r="M11" s="71"/>
      <c r="N11" s="71"/>
      <c r="O11" s="71"/>
      <c r="P11" s="45"/>
      <c r="Q11" s="45"/>
      <c r="R11" s="45"/>
      <c r="S11" s="45">
        <v>87.48</v>
      </c>
      <c r="T11" s="45"/>
      <c r="U11" s="45"/>
      <c r="V11" s="45">
        <v>4.37</v>
      </c>
      <c r="W11" s="42">
        <f t="shared" si="0"/>
        <v>87.48</v>
      </c>
    </row>
    <row r="12" spans="1:24" ht="15" customHeight="1" x14ac:dyDescent="0.25">
      <c r="A12" s="69"/>
      <c r="B12" s="70"/>
      <c r="C12" s="258" t="s">
        <v>62</v>
      </c>
      <c r="D12" s="44"/>
      <c r="E12" s="243" t="s">
        <v>88</v>
      </c>
      <c r="F12" s="86"/>
      <c r="G12" s="45"/>
      <c r="H12" s="45">
        <v>70.31</v>
      </c>
      <c r="I12" s="45"/>
      <c r="J12" s="45"/>
      <c r="K12" s="45"/>
      <c r="L12" s="45"/>
      <c r="M12" s="71"/>
      <c r="N12" s="71"/>
      <c r="O12" s="71"/>
      <c r="P12" s="45"/>
      <c r="Q12" s="45"/>
      <c r="R12" s="45"/>
      <c r="S12" s="45"/>
      <c r="T12" s="45"/>
      <c r="U12" s="45"/>
      <c r="V12" s="45"/>
      <c r="W12" s="42">
        <f t="shared" si="0"/>
        <v>70.31</v>
      </c>
    </row>
    <row r="13" spans="1:24" ht="15" customHeight="1" x14ac:dyDescent="0.25">
      <c r="A13" s="69"/>
      <c r="B13" s="43">
        <v>156</v>
      </c>
      <c r="C13" s="258"/>
      <c r="D13" s="44"/>
      <c r="E13" s="244" t="s">
        <v>86</v>
      </c>
      <c r="F13" s="45"/>
      <c r="G13" s="45"/>
      <c r="H13" s="45"/>
      <c r="I13" s="45"/>
      <c r="J13" s="45"/>
      <c r="K13" s="45"/>
      <c r="L13" s="45"/>
      <c r="M13" s="71"/>
      <c r="N13" s="71"/>
      <c r="O13" s="71"/>
      <c r="P13" s="45"/>
      <c r="Q13" s="45"/>
      <c r="R13" s="45"/>
      <c r="S13" s="45"/>
      <c r="T13" s="45"/>
      <c r="U13" s="45"/>
      <c r="V13" s="45"/>
      <c r="W13" s="42">
        <f t="shared" si="0"/>
        <v>0</v>
      </c>
      <c r="X13" s="42">
        <f>SUM(W5:W12)</f>
        <v>895.12999999999988</v>
      </c>
    </row>
    <row r="14" spans="1:24" ht="15" customHeight="1" x14ac:dyDescent="0.25">
      <c r="A14" s="69"/>
      <c r="B14" s="43">
        <v>4187.5</v>
      </c>
      <c r="C14" s="258"/>
      <c r="D14" s="44"/>
      <c r="E14" s="244" t="s">
        <v>87</v>
      </c>
      <c r="F14" s="45"/>
      <c r="G14" s="45"/>
      <c r="H14" s="45"/>
      <c r="I14" s="45"/>
      <c r="J14" s="45"/>
      <c r="K14" s="45"/>
      <c r="L14" s="45"/>
      <c r="M14" s="71"/>
      <c r="N14" s="71"/>
      <c r="O14" s="71"/>
      <c r="P14" s="45"/>
      <c r="Q14" s="45"/>
      <c r="R14" s="45"/>
      <c r="S14" s="45"/>
      <c r="T14" s="45"/>
      <c r="U14" s="45"/>
      <c r="V14" s="45"/>
      <c r="W14" s="42">
        <f t="shared" si="0"/>
        <v>0</v>
      </c>
    </row>
    <row r="15" spans="1:24" ht="15" customHeight="1" x14ac:dyDescent="0.25">
      <c r="A15" s="69"/>
      <c r="B15" s="43">
        <v>0.19</v>
      </c>
      <c r="C15" s="258"/>
      <c r="D15" s="44"/>
      <c r="E15" s="244" t="s">
        <v>36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45"/>
      <c r="Q15" s="45"/>
      <c r="R15" s="45"/>
      <c r="S15" s="45"/>
      <c r="T15" s="45"/>
      <c r="U15" s="45"/>
      <c r="V15" s="45"/>
      <c r="W15" s="42">
        <f t="shared" si="0"/>
        <v>0</v>
      </c>
    </row>
    <row r="16" spans="1:24" ht="15" customHeight="1" thickBot="1" x14ac:dyDescent="0.3">
      <c r="A16" s="74"/>
      <c r="B16" s="51"/>
      <c r="C16" s="259"/>
      <c r="D16" s="52"/>
      <c r="E16" s="24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53"/>
      <c r="Q16" s="53"/>
      <c r="R16" s="53"/>
      <c r="S16" s="53"/>
      <c r="T16" s="53"/>
      <c r="U16" s="53"/>
      <c r="V16" s="53"/>
      <c r="W16" s="42">
        <f t="shared" si="0"/>
        <v>0</v>
      </c>
    </row>
    <row r="17" spans="1:24" ht="15" customHeight="1" x14ac:dyDescent="0.25">
      <c r="A17" s="87" t="s">
        <v>30</v>
      </c>
      <c r="B17" s="48"/>
      <c r="C17" s="260" t="s">
        <v>91</v>
      </c>
      <c r="D17" s="49"/>
      <c r="E17" s="246" t="s">
        <v>90</v>
      </c>
      <c r="F17" s="88"/>
      <c r="G17" s="88"/>
      <c r="H17" s="88"/>
      <c r="I17" s="88"/>
      <c r="J17" s="88"/>
      <c r="K17" s="88"/>
      <c r="L17" s="50">
        <v>308.91000000000003</v>
      </c>
      <c r="M17" s="88"/>
      <c r="N17" s="88"/>
      <c r="O17" s="88"/>
      <c r="P17" s="50"/>
      <c r="Q17" s="50"/>
      <c r="R17" s="50"/>
      <c r="S17" s="50"/>
      <c r="T17" s="50"/>
      <c r="U17" s="50"/>
      <c r="V17" s="50"/>
      <c r="W17" s="42">
        <f t="shared" si="0"/>
        <v>308.91000000000003</v>
      </c>
    </row>
    <row r="18" spans="1:24" ht="15" customHeight="1" x14ac:dyDescent="0.25">
      <c r="A18" s="69"/>
      <c r="B18" s="43"/>
      <c r="C18" s="258" t="s">
        <v>62</v>
      </c>
      <c r="D18" s="44"/>
      <c r="E18" s="241" t="s">
        <v>34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45"/>
      <c r="Q18" s="73"/>
      <c r="R18" s="45"/>
      <c r="S18" s="45"/>
      <c r="T18" s="239">
        <v>39.03</v>
      </c>
      <c r="U18" s="45"/>
      <c r="V18" s="45"/>
      <c r="W18" s="42">
        <f t="shared" si="0"/>
        <v>39.03</v>
      </c>
      <c r="X18" s="63" t="s">
        <v>92</v>
      </c>
    </row>
    <row r="19" spans="1:24" ht="15" customHeight="1" x14ac:dyDescent="0.25">
      <c r="A19" s="69"/>
      <c r="B19" s="43"/>
      <c r="C19" s="258" t="s">
        <v>62</v>
      </c>
      <c r="D19" s="44"/>
      <c r="E19" s="241" t="s">
        <v>93</v>
      </c>
      <c r="F19" s="45">
        <v>219.18</v>
      </c>
      <c r="G19" s="45"/>
      <c r="H19" s="45">
        <v>38.85</v>
      </c>
      <c r="I19" s="71"/>
      <c r="J19" s="71"/>
      <c r="K19" s="71"/>
      <c r="L19" s="71"/>
      <c r="M19" s="71"/>
      <c r="N19" s="71"/>
      <c r="O19" s="71"/>
      <c r="P19" s="45"/>
      <c r="Q19" s="45"/>
      <c r="R19" s="45"/>
      <c r="S19" s="45"/>
      <c r="T19" s="57"/>
      <c r="U19" s="45"/>
      <c r="V19" s="45"/>
      <c r="W19" s="42">
        <f t="shared" si="0"/>
        <v>258.03000000000003</v>
      </c>
    </row>
    <row r="20" spans="1:24" ht="15" customHeight="1" x14ac:dyDescent="0.25">
      <c r="A20" s="69"/>
      <c r="B20" s="43"/>
      <c r="C20" s="258" t="s">
        <v>62</v>
      </c>
      <c r="D20" s="44"/>
      <c r="E20" s="241" t="s">
        <v>94</v>
      </c>
      <c r="F20" s="45">
        <v>219.18</v>
      </c>
      <c r="G20" s="45"/>
      <c r="H20" s="45">
        <v>38.85</v>
      </c>
      <c r="I20" s="71"/>
      <c r="J20" s="71"/>
      <c r="K20" s="71"/>
      <c r="L20" s="71"/>
      <c r="M20" s="71"/>
      <c r="N20" s="71"/>
      <c r="O20" s="71"/>
      <c r="P20" s="45"/>
      <c r="Q20" s="45"/>
      <c r="R20" s="45"/>
      <c r="S20" s="45"/>
      <c r="T20" s="57"/>
      <c r="U20" s="45"/>
      <c r="V20" s="45"/>
      <c r="W20" s="42">
        <f t="shared" si="0"/>
        <v>258.03000000000003</v>
      </c>
    </row>
    <row r="21" spans="1:24" ht="15" customHeight="1" thickBot="1" x14ac:dyDescent="0.3">
      <c r="A21" s="69"/>
      <c r="B21" s="43">
        <v>0.18</v>
      </c>
      <c r="C21" s="258"/>
      <c r="D21" s="44"/>
      <c r="E21" s="244" t="s">
        <v>36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45"/>
      <c r="Q21" s="45"/>
      <c r="R21" s="45"/>
      <c r="S21" s="45"/>
      <c r="T21" s="45"/>
      <c r="U21" s="45"/>
      <c r="V21" s="45"/>
      <c r="W21" s="42">
        <f t="shared" si="0"/>
        <v>0</v>
      </c>
      <c r="X21" s="54">
        <f>SUM(W17:W20)</f>
        <v>864</v>
      </c>
    </row>
    <row r="22" spans="1:24" ht="15" customHeight="1" x14ac:dyDescent="0.25">
      <c r="A22" s="90" t="s">
        <v>32</v>
      </c>
      <c r="B22" s="55"/>
      <c r="C22" s="261" t="s">
        <v>62</v>
      </c>
      <c r="D22" s="89"/>
      <c r="E22" s="247" t="s">
        <v>50</v>
      </c>
      <c r="F22" s="82"/>
      <c r="G22" s="82"/>
      <c r="H22" s="82"/>
      <c r="I22" s="82"/>
      <c r="J22" s="82"/>
      <c r="K22" s="82"/>
      <c r="L22" s="82"/>
      <c r="M22" s="82"/>
      <c r="N22" s="82"/>
      <c r="O22" s="56">
        <v>35</v>
      </c>
      <c r="P22" s="56"/>
      <c r="Q22" s="56"/>
      <c r="R22" s="56"/>
      <c r="S22" s="56"/>
      <c r="T22" s="56"/>
      <c r="U22" s="56"/>
      <c r="V22" s="56"/>
      <c r="W22" s="42">
        <f t="shared" si="0"/>
        <v>35</v>
      </c>
      <c r="X22" s="72">
        <v>35</v>
      </c>
    </row>
    <row r="23" spans="1:24" ht="15" customHeight="1" x14ac:dyDescent="0.25">
      <c r="A23" s="69"/>
      <c r="B23" s="43">
        <v>0.17</v>
      </c>
      <c r="C23" s="258"/>
      <c r="D23" s="44"/>
      <c r="E23" s="244" t="s">
        <v>36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45"/>
      <c r="Q23" s="45"/>
      <c r="R23" s="45"/>
      <c r="S23" s="45"/>
      <c r="T23" s="45"/>
      <c r="U23" s="45"/>
      <c r="V23" s="45"/>
      <c r="W23" s="42">
        <f t="shared" si="0"/>
        <v>0</v>
      </c>
    </row>
    <row r="24" spans="1:24" ht="15" customHeight="1" thickBot="1" x14ac:dyDescent="0.3">
      <c r="A24" s="74"/>
      <c r="B24" s="51"/>
      <c r="C24" s="259"/>
      <c r="D24" s="52"/>
      <c r="E24" s="24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53"/>
      <c r="Q24" s="53"/>
      <c r="R24" s="53"/>
      <c r="S24" s="53"/>
      <c r="T24" s="53"/>
      <c r="U24" s="53"/>
      <c r="V24" s="53"/>
      <c r="W24" s="42">
        <f t="shared" si="0"/>
        <v>0</v>
      </c>
    </row>
    <row r="25" spans="1:24" ht="15" customHeight="1" x14ac:dyDescent="0.25">
      <c r="A25" s="92" t="s">
        <v>44</v>
      </c>
      <c r="B25" s="48"/>
      <c r="C25" s="260" t="s">
        <v>95</v>
      </c>
      <c r="D25" s="49"/>
      <c r="E25" s="246" t="s">
        <v>37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>
        <v>116</v>
      </c>
      <c r="Q25" s="50"/>
      <c r="R25" s="50"/>
      <c r="S25" s="50"/>
      <c r="T25" s="50"/>
      <c r="U25" s="50"/>
      <c r="V25" s="50"/>
      <c r="W25" s="42">
        <f t="shared" si="0"/>
        <v>116</v>
      </c>
    </row>
    <row r="26" spans="1:24" ht="15" customHeight="1" x14ac:dyDescent="0.25">
      <c r="A26" s="92"/>
      <c r="B26" s="37"/>
      <c r="C26" s="257" t="s">
        <v>96</v>
      </c>
      <c r="D26" s="38"/>
      <c r="E26" s="240" t="s">
        <v>99</v>
      </c>
      <c r="F26" s="39"/>
      <c r="G26" s="39">
        <v>163.80000000000001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2">
        <f t="shared" si="0"/>
        <v>163.80000000000001</v>
      </c>
    </row>
    <row r="27" spans="1:24" ht="15" customHeight="1" x14ac:dyDescent="0.25">
      <c r="A27" s="73"/>
      <c r="B27" s="37"/>
      <c r="C27" s="257" t="s">
        <v>97</v>
      </c>
      <c r="D27" s="38"/>
      <c r="E27" s="240" t="s">
        <v>22</v>
      </c>
      <c r="F27" s="39"/>
      <c r="G27" s="39"/>
      <c r="H27" s="39"/>
      <c r="I27" s="39"/>
      <c r="J27" s="39"/>
      <c r="K27" s="39">
        <v>155</v>
      </c>
      <c r="L27" s="39"/>
      <c r="M27" s="39"/>
      <c r="N27" s="39"/>
      <c r="O27" s="39">
        <v>215.91</v>
      </c>
      <c r="P27" s="39"/>
      <c r="Q27" s="39"/>
      <c r="R27" s="39"/>
      <c r="S27" s="39"/>
      <c r="T27" s="39"/>
      <c r="U27" s="39"/>
      <c r="V27" s="39"/>
      <c r="W27" s="42">
        <f t="shared" si="0"/>
        <v>370.90999999999997</v>
      </c>
    </row>
    <row r="28" spans="1:24" ht="15" customHeight="1" x14ac:dyDescent="0.25">
      <c r="A28" s="73"/>
      <c r="B28" s="37"/>
      <c r="C28" s="257" t="s">
        <v>98</v>
      </c>
      <c r="D28" s="38">
        <v>1907</v>
      </c>
      <c r="E28" s="240" t="s">
        <v>31</v>
      </c>
      <c r="F28" s="39"/>
      <c r="G28" s="39"/>
      <c r="H28" s="39"/>
      <c r="I28" s="39">
        <v>13.11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>
        <v>2.62</v>
      </c>
      <c r="W28" s="42">
        <f t="shared" si="0"/>
        <v>13.11</v>
      </c>
    </row>
    <row r="29" spans="1:24" ht="15" customHeight="1" x14ac:dyDescent="0.25">
      <c r="A29" s="73"/>
      <c r="B29" s="37"/>
      <c r="C29" s="257" t="s">
        <v>47</v>
      </c>
      <c r="D29" s="38"/>
      <c r="E29" s="240" t="s">
        <v>33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v>15.38</v>
      </c>
      <c r="R29" s="39"/>
      <c r="S29" s="39"/>
      <c r="T29" s="39"/>
      <c r="U29" s="39"/>
      <c r="V29" s="39"/>
      <c r="W29" s="42">
        <f t="shared" si="0"/>
        <v>15.38</v>
      </c>
    </row>
    <row r="30" spans="1:24" ht="15" customHeight="1" x14ac:dyDescent="0.25">
      <c r="A30" s="73"/>
      <c r="B30" s="37"/>
      <c r="C30" s="257" t="s">
        <v>62</v>
      </c>
      <c r="D30" s="38">
        <v>13341</v>
      </c>
      <c r="E30" s="240" t="s">
        <v>100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>
        <v>195</v>
      </c>
      <c r="V30" s="39">
        <v>39</v>
      </c>
      <c r="W30" s="42">
        <f t="shared" si="0"/>
        <v>195</v>
      </c>
    </row>
    <row r="31" spans="1:24" ht="15" customHeight="1" x14ac:dyDescent="0.25">
      <c r="A31" s="73"/>
      <c r="B31" s="37"/>
      <c r="C31" s="257" t="s">
        <v>62</v>
      </c>
      <c r="D31" s="38"/>
      <c r="E31" s="241" t="s">
        <v>101</v>
      </c>
      <c r="F31" s="39">
        <v>219.18</v>
      </c>
      <c r="G31" s="39"/>
      <c r="H31" s="39">
        <v>38.85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2">
        <f t="shared" si="0"/>
        <v>258.03000000000003</v>
      </c>
    </row>
    <row r="32" spans="1:24" ht="15" customHeight="1" x14ac:dyDescent="0.25">
      <c r="A32" s="73"/>
      <c r="B32" s="37"/>
      <c r="C32" s="257" t="s">
        <v>105</v>
      </c>
      <c r="D32" s="38"/>
      <c r="E32" s="248" t="s">
        <v>45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2">
        <f t="shared" si="0"/>
        <v>0</v>
      </c>
    </row>
    <row r="33" spans="1:24" ht="15" customHeight="1" x14ac:dyDescent="0.25">
      <c r="A33" s="73"/>
      <c r="B33" s="37"/>
      <c r="C33" s="257" t="s">
        <v>62</v>
      </c>
      <c r="D33" s="38"/>
      <c r="E33" s="241" t="s">
        <v>103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>
        <v>855</v>
      </c>
      <c r="T33" s="39"/>
      <c r="U33" s="39"/>
      <c r="V33" s="39">
        <v>171</v>
      </c>
      <c r="W33" s="42">
        <f t="shared" si="0"/>
        <v>855</v>
      </c>
    </row>
    <row r="34" spans="1:24" ht="15" customHeight="1" x14ac:dyDescent="0.25">
      <c r="A34" s="73"/>
      <c r="B34" s="37"/>
      <c r="C34" s="257" t="s">
        <v>62</v>
      </c>
      <c r="D34" s="38">
        <v>56956</v>
      </c>
      <c r="E34" s="241" t="s">
        <v>102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>
        <v>69.14</v>
      </c>
      <c r="T34" s="39"/>
      <c r="U34" s="39"/>
      <c r="V34" s="39"/>
      <c r="W34" s="42">
        <f t="shared" si="0"/>
        <v>69.14</v>
      </c>
    </row>
    <row r="35" spans="1:24" ht="15" customHeight="1" x14ac:dyDescent="0.25">
      <c r="A35" s="73"/>
      <c r="B35" s="37"/>
      <c r="C35" s="257" t="s">
        <v>62</v>
      </c>
      <c r="D35" s="38"/>
      <c r="E35" s="241" t="s">
        <v>104</v>
      </c>
      <c r="F35" s="39">
        <v>219.18</v>
      </c>
      <c r="G35" s="39"/>
      <c r="H35" s="39">
        <v>38.75</v>
      </c>
      <c r="I35" s="39"/>
      <c r="J35" s="39">
        <v>119.99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2">
        <f>SUM(F35:U35)</f>
        <v>377.92</v>
      </c>
    </row>
    <row r="36" spans="1:24" ht="15" customHeight="1" x14ac:dyDescent="0.25">
      <c r="A36" s="73"/>
      <c r="B36" s="37"/>
      <c r="C36" s="257" t="s">
        <v>62</v>
      </c>
      <c r="D36" s="38">
        <v>56239</v>
      </c>
      <c r="E36" s="241" t="s">
        <v>102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v>47.77</v>
      </c>
      <c r="T36" s="39"/>
      <c r="U36" s="39"/>
      <c r="V36" s="39">
        <v>9.5500000000000007</v>
      </c>
      <c r="W36" s="42">
        <f t="shared" si="0"/>
        <v>47.77</v>
      </c>
    </row>
    <row r="37" spans="1:24" ht="15" customHeight="1" thickBot="1" x14ac:dyDescent="0.3">
      <c r="A37" s="74"/>
      <c r="B37" s="51">
        <v>0.19</v>
      </c>
      <c r="C37" s="259"/>
      <c r="D37" s="52"/>
      <c r="E37" s="245" t="s">
        <v>36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42">
        <f t="shared" si="0"/>
        <v>0</v>
      </c>
      <c r="X37" s="47">
        <f>SUM(W25:W36)</f>
        <v>2482.06</v>
      </c>
    </row>
    <row r="38" spans="1:24" ht="15" customHeight="1" x14ac:dyDescent="0.25">
      <c r="A38" s="195" t="s">
        <v>133</v>
      </c>
      <c r="B38" s="192"/>
      <c r="C38" s="262"/>
      <c r="D38" s="193"/>
      <c r="E38" s="246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42">
        <f t="shared" si="0"/>
        <v>0</v>
      </c>
    </row>
    <row r="39" spans="1:24" ht="15" customHeight="1" x14ac:dyDescent="0.3">
      <c r="A39" s="73"/>
      <c r="B39" s="37">
        <v>252.19</v>
      </c>
      <c r="C39" s="257"/>
      <c r="D39" s="38"/>
      <c r="E39" s="249" t="s">
        <v>134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2">
        <f t="shared" si="0"/>
        <v>0</v>
      </c>
      <c r="X39" s="91">
        <f>SUM(X6:X37)</f>
        <v>4276.1899999999996</v>
      </c>
    </row>
    <row r="40" spans="1:24" ht="15" customHeight="1" x14ac:dyDescent="0.3">
      <c r="A40" s="69"/>
      <c r="B40" s="43">
        <v>0.18</v>
      </c>
      <c r="C40" s="258"/>
      <c r="D40" s="44"/>
      <c r="E40" s="244" t="s">
        <v>135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2">
        <f t="shared" si="0"/>
        <v>0</v>
      </c>
      <c r="X40" s="91"/>
    </row>
    <row r="41" spans="1:24" ht="15" customHeight="1" thickBot="1" x14ac:dyDescent="0.35">
      <c r="A41" s="74"/>
      <c r="B41" s="51"/>
      <c r="C41" s="259" t="s">
        <v>62</v>
      </c>
      <c r="D41" s="52"/>
      <c r="E41" s="250" t="s">
        <v>136</v>
      </c>
      <c r="F41" s="53">
        <v>219.18</v>
      </c>
      <c r="G41" s="53"/>
      <c r="H41" s="53">
        <v>50.1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42">
        <f t="shared" si="0"/>
        <v>269.28000000000003</v>
      </c>
      <c r="X41" s="91"/>
    </row>
    <row r="42" spans="1:24" ht="15" customHeight="1" x14ac:dyDescent="0.3">
      <c r="A42" s="196" t="s">
        <v>19</v>
      </c>
      <c r="B42" s="48"/>
      <c r="C42" s="260"/>
      <c r="D42" s="49"/>
      <c r="E42" s="2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42">
        <f t="shared" si="0"/>
        <v>0</v>
      </c>
      <c r="X42" s="91"/>
    </row>
    <row r="43" spans="1:24" ht="15" customHeight="1" x14ac:dyDescent="0.3">
      <c r="A43" s="69"/>
      <c r="B43" s="43">
        <v>0.16</v>
      </c>
      <c r="C43" s="258"/>
      <c r="D43" s="44"/>
      <c r="E43" s="244" t="s">
        <v>135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2">
        <f t="shared" si="0"/>
        <v>0</v>
      </c>
      <c r="X43" s="91"/>
    </row>
    <row r="44" spans="1:24" ht="15" customHeight="1" x14ac:dyDescent="0.3">
      <c r="A44" s="69"/>
      <c r="B44" s="43">
        <v>4187.5</v>
      </c>
      <c r="C44" s="258"/>
      <c r="D44" s="44"/>
      <c r="E44" s="244" t="s">
        <v>137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2">
        <f t="shared" si="0"/>
        <v>0</v>
      </c>
      <c r="X44" s="91"/>
    </row>
    <row r="45" spans="1:24" ht="15" customHeight="1" x14ac:dyDescent="0.3">
      <c r="A45" s="69"/>
      <c r="B45" s="43"/>
      <c r="C45" s="258" t="s">
        <v>29</v>
      </c>
      <c r="D45" s="44"/>
      <c r="E45" s="241" t="s">
        <v>140</v>
      </c>
      <c r="F45" s="45"/>
      <c r="G45" s="45"/>
      <c r="H45" s="45"/>
      <c r="I45" s="45"/>
      <c r="J45" s="45"/>
      <c r="K45" s="45"/>
      <c r="L45" s="45"/>
      <c r="M45" s="45">
        <v>0.05</v>
      </c>
      <c r="N45" s="45" t="s">
        <v>92</v>
      </c>
      <c r="O45" s="45"/>
      <c r="P45" s="45"/>
      <c r="Q45" s="45"/>
      <c r="R45" s="45"/>
      <c r="S45" s="45"/>
      <c r="T45" s="45"/>
      <c r="U45" s="45"/>
      <c r="V45" s="45"/>
      <c r="W45" s="42">
        <f t="shared" si="0"/>
        <v>0.05</v>
      </c>
      <c r="X45" s="91"/>
    </row>
    <row r="46" spans="1:24" ht="15" customHeight="1" thickBot="1" x14ac:dyDescent="0.35">
      <c r="A46" s="74"/>
      <c r="B46" s="51"/>
      <c r="C46" s="259" t="s">
        <v>141</v>
      </c>
      <c r="D46" s="52"/>
      <c r="E46" s="250" t="s">
        <v>142</v>
      </c>
      <c r="F46" s="53"/>
      <c r="G46" s="53"/>
      <c r="H46" s="53"/>
      <c r="I46" s="53"/>
      <c r="J46" s="202"/>
      <c r="K46" s="53"/>
      <c r="L46" s="53"/>
      <c r="M46" s="53"/>
      <c r="N46" s="53"/>
      <c r="O46" s="53">
        <v>14.26</v>
      </c>
      <c r="P46" s="53"/>
      <c r="Q46" s="53"/>
      <c r="R46" s="53"/>
      <c r="S46" s="53"/>
      <c r="T46" s="53"/>
      <c r="U46" s="53"/>
      <c r="V46" s="53"/>
      <c r="W46" s="42">
        <f t="shared" si="0"/>
        <v>14.26</v>
      </c>
      <c r="X46" s="91"/>
    </row>
    <row r="47" spans="1:24" ht="15" customHeight="1" x14ac:dyDescent="0.3">
      <c r="A47" s="201" t="s">
        <v>20</v>
      </c>
      <c r="B47" s="192"/>
      <c r="C47" s="262"/>
      <c r="D47" s="193"/>
      <c r="E47" s="252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42">
        <f t="shared" si="0"/>
        <v>0</v>
      </c>
      <c r="X47" s="91"/>
    </row>
    <row r="48" spans="1:24" ht="15" customHeight="1" x14ac:dyDescent="0.3">
      <c r="A48" s="69"/>
      <c r="B48" s="43"/>
      <c r="C48" s="258" t="s">
        <v>141</v>
      </c>
      <c r="D48" s="44"/>
      <c r="E48" s="241" t="s">
        <v>33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19.690000000000001</v>
      </c>
      <c r="R48" s="45"/>
      <c r="S48" s="45"/>
      <c r="T48" s="45"/>
      <c r="U48" s="45"/>
      <c r="V48" s="45"/>
      <c r="W48" s="42">
        <f t="shared" si="0"/>
        <v>19.690000000000001</v>
      </c>
      <c r="X48" s="91"/>
    </row>
    <row r="49" spans="1:24" ht="15" customHeight="1" thickBot="1" x14ac:dyDescent="0.35">
      <c r="A49" s="74"/>
      <c r="B49" s="51">
        <v>0.19</v>
      </c>
      <c r="C49" s="259"/>
      <c r="D49" s="52"/>
      <c r="E49" s="245" t="s">
        <v>135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42">
        <f t="shared" si="0"/>
        <v>0</v>
      </c>
      <c r="X49" s="91"/>
    </row>
    <row r="50" spans="1:24" ht="15" customHeight="1" x14ac:dyDescent="0.3">
      <c r="A50" s="209" t="s">
        <v>21</v>
      </c>
      <c r="B50" s="48" t="s">
        <v>146</v>
      </c>
      <c r="C50" s="260" t="s">
        <v>141</v>
      </c>
      <c r="D50" s="49"/>
      <c r="E50" s="246" t="s">
        <v>147</v>
      </c>
      <c r="F50" s="50">
        <v>218.98</v>
      </c>
      <c r="G50" s="50"/>
      <c r="H50" s="50">
        <v>18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42">
        <f t="shared" si="0"/>
        <v>236.98</v>
      </c>
      <c r="X50" s="91"/>
    </row>
    <row r="51" spans="1:24" ht="15" customHeight="1" thickBot="1" x14ac:dyDescent="0.3">
      <c r="A51" s="74"/>
      <c r="B51" s="51"/>
      <c r="C51" s="263" t="s">
        <v>141</v>
      </c>
      <c r="D51" s="75"/>
      <c r="E51" s="253" t="s">
        <v>148</v>
      </c>
      <c r="F51" s="53">
        <v>219.18</v>
      </c>
      <c r="G51" s="53"/>
      <c r="H51" s="53">
        <v>18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42">
        <f t="shared" si="0"/>
        <v>237.18</v>
      </c>
    </row>
    <row r="52" spans="1:24" ht="15" customHeight="1" thickBot="1" x14ac:dyDescent="0.3">
      <c r="A52" s="216"/>
      <c r="B52" s="51"/>
      <c r="C52" s="263" t="s">
        <v>153</v>
      </c>
      <c r="D52" s="215"/>
      <c r="E52" s="253" t="s">
        <v>154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>
        <v>47.77</v>
      </c>
      <c r="T52" s="53"/>
      <c r="U52" s="53"/>
      <c r="V52" s="53">
        <v>9.5500000000000007</v>
      </c>
      <c r="W52" s="42">
        <f t="shared" si="0"/>
        <v>47.77</v>
      </c>
    </row>
    <row r="53" spans="1:24" ht="15" customHeight="1" thickBot="1" x14ac:dyDescent="0.3">
      <c r="A53" s="74"/>
      <c r="B53" s="51"/>
      <c r="C53" s="263" t="s">
        <v>155</v>
      </c>
      <c r="D53" s="75"/>
      <c r="E53" s="253" t="s">
        <v>157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>
        <v>92.42</v>
      </c>
      <c r="T53" s="53"/>
      <c r="U53" s="53"/>
      <c r="V53" s="53">
        <v>4.62</v>
      </c>
      <c r="W53" s="42">
        <f t="shared" si="0"/>
        <v>92.42</v>
      </c>
    </row>
    <row r="54" spans="1:24" ht="15" customHeight="1" thickBot="1" x14ac:dyDescent="0.3">
      <c r="A54" s="74"/>
      <c r="B54" s="51"/>
      <c r="C54" s="263" t="s">
        <v>156</v>
      </c>
      <c r="D54" s="75"/>
      <c r="E54" s="253" t="s">
        <v>158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>
        <v>116</v>
      </c>
      <c r="Q54" s="53"/>
      <c r="R54" s="53"/>
      <c r="S54" s="53"/>
      <c r="T54" s="53"/>
      <c r="U54" s="53"/>
      <c r="V54" s="53">
        <v>23.2</v>
      </c>
      <c r="W54" s="42">
        <f t="shared" si="0"/>
        <v>116</v>
      </c>
    </row>
    <row r="55" spans="1:24" ht="15" customHeight="1" thickBot="1" x14ac:dyDescent="0.3">
      <c r="A55" s="74"/>
      <c r="B55" s="51"/>
      <c r="C55" s="263" t="s">
        <v>62</v>
      </c>
      <c r="D55" s="75"/>
      <c r="E55" s="253" t="s">
        <v>159</v>
      </c>
      <c r="F55" s="53"/>
      <c r="G55" s="53">
        <v>163.80000000000001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42">
        <f t="shared" si="0"/>
        <v>163.80000000000001</v>
      </c>
    </row>
    <row r="56" spans="1:24" ht="15" customHeight="1" thickBot="1" x14ac:dyDescent="0.35">
      <c r="A56" s="228"/>
      <c r="B56" s="223">
        <v>0.18</v>
      </c>
      <c r="C56" s="264"/>
      <c r="D56" s="226"/>
      <c r="E56" s="245" t="s">
        <v>135</v>
      </c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42">
        <f>SUM(F56:U56)</f>
        <v>0</v>
      </c>
      <c r="X56" s="91"/>
    </row>
    <row r="57" spans="1:24" ht="16.95" customHeight="1" thickBot="1" x14ac:dyDescent="0.3">
      <c r="A57" s="227" t="s">
        <v>23</v>
      </c>
      <c r="B57" s="223"/>
      <c r="C57" s="265" t="s">
        <v>62</v>
      </c>
      <c r="D57" s="224"/>
      <c r="E57" s="254" t="s">
        <v>162</v>
      </c>
      <c r="F57" s="225">
        <v>218.98</v>
      </c>
      <c r="G57" s="225"/>
      <c r="H57" s="225">
        <v>18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42">
        <f t="shared" si="0"/>
        <v>236.98</v>
      </c>
    </row>
    <row r="58" spans="1:24" ht="16.95" customHeight="1" thickBot="1" x14ac:dyDescent="0.3">
      <c r="A58" s="222"/>
      <c r="B58" s="51">
        <v>0.18</v>
      </c>
      <c r="C58" s="263"/>
      <c r="D58" s="215"/>
      <c r="E58" s="245" t="s">
        <v>135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42">
        <f t="shared" si="0"/>
        <v>0</v>
      </c>
    </row>
    <row r="59" spans="1:24" ht="15" customHeight="1" thickBot="1" x14ac:dyDescent="0.3">
      <c r="A59" s="222" t="s">
        <v>24</v>
      </c>
      <c r="B59" s="51"/>
      <c r="C59" s="263" t="s">
        <v>141</v>
      </c>
      <c r="D59" s="75"/>
      <c r="E59" s="253" t="s">
        <v>163</v>
      </c>
      <c r="F59" s="53"/>
      <c r="G59" s="53"/>
      <c r="H59" s="53"/>
      <c r="I59" s="53"/>
      <c r="J59" s="53">
        <v>8.3800000000000008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42">
        <f t="shared" si="0"/>
        <v>8.3800000000000008</v>
      </c>
    </row>
    <row r="60" spans="1:24" ht="15" customHeight="1" thickBot="1" x14ac:dyDescent="0.3">
      <c r="A60" s="74"/>
      <c r="B60" s="51"/>
      <c r="C60" s="263" t="s">
        <v>141</v>
      </c>
      <c r="D60" s="75"/>
      <c r="E60" s="253" t="s">
        <v>33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>
        <v>28.82</v>
      </c>
      <c r="R60" s="53"/>
      <c r="S60" s="53"/>
      <c r="T60" s="53"/>
      <c r="U60" s="53"/>
      <c r="V60" s="53"/>
      <c r="W60" s="42">
        <f t="shared" si="0"/>
        <v>28.82</v>
      </c>
    </row>
    <row r="61" spans="1:24" ht="15" customHeight="1" thickBot="1" x14ac:dyDescent="0.3">
      <c r="A61" s="74"/>
      <c r="B61" s="51"/>
      <c r="C61" s="263" t="s">
        <v>62</v>
      </c>
      <c r="D61" s="75"/>
      <c r="E61" s="253" t="s">
        <v>164</v>
      </c>
      <c r="F61" s="53">
        <v>218.98</v>
      </c>
      <c r="G61" s="53"/>
      <c r="H61" s="53">
        <v>18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42">
        <f t="shared" si="0"/>
        <v>236.98</v>
      </c>
    </row>
    <row r="62" spans="1:24" ht="15" customHeight="1" thickBot="1" x14ac:dyDescent="0.3">
      <c r="A62" s="74"/>
      <c r="B62" s="51"/>
      <c r="C62" s="263" t="s">
        <v>166</v>
      </c>
      <c r="D62" s="75"/>
      <c r="E62" s="253" t="s">
        <v>154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>
        <v>47.77</v>
      </c>
      <c r="T62" s="53"/>
      <c r="U62" s="53"/>
      <c r="V62" s="53">
        <v>9.5500000000000007</v>
      </c>
      <c r="W62" s="42">
        <f t="shared" si="0"/>
        <v>47.77</v>
      </c>
    </row>
    <row r="63" spans="1:24" ht="15" customHeight="1" thickBot="1" x14ac:dyDescent="0.3">
      <c r="A63" s="74"/>
      <c r="B63" s="51"/>
      <c r="C63" s="263" t="s">
        <v>167</v>
      </c>
      <c r="D63" s="75"/>
      <c r="E63" s="253" t="s">
        <v>168</v>
      </c>
      <c r="F63" s="53"/>
      <c r="G63" s="53"/>
      <c r="H63" s="53"/>
      <c r="I63" s="53"/>
      <c r="J63" s="53"/>
      <c r="K63" s="53"/>
      <c r="L63" s="53"/>
      <c r="M63" s="53"/>
      <c r="N63" s="53"/>
      <c r="O63" s="53">
        <v>45</v>
      </c>
      <c r="P63" s="53"/>
      <c r="Q63" s="53"/>
      <c r="R63" s="53"/>
      <c r="S63" s="53"/>
      <c r="T63" s="53"/>
      <c r="U63" s="53"/>
      <c r="V63" s="53"/>
      <c r="W63" s="42">
        <f t="shared" si="0"/>
        <v>45</v>
      </c>
    </row>
    <row r="64" spans="1:24" ht="15" customHeight="1" thickBot="1" x14ac:dyDescent="0.3">
      <c r="A64" s="74"/>
      <c r="B64" s="51"/>
      <c r="C64" s="263" t="s">
        <v>169</v>
      </c>
      <c r="D64" s="75"/>
      <c r="E64" s="253" t="s">
        <v>170</v>
      </c>
      <c r="F64" s="53"/>
      <c r="G64" s="53"/>
      <c r="H64" s="53"/>
      <c r="I64" s="53"/>
      <c r="J64" s="53"/>
      <c r="K64" s="53"/>
      <c r="L64" s="53"/>
      <c r="M64" s="53"/>
      <c r="N64" s="53">
        <v>91</v>
      </c>
      <c r="O64" s="53"/>
      <c r="P64" s="53"/>
      <c r="Q64" s="53"/>
      <c r="R64" s="53"/>
      <c r="S64" s="53"/>
      <c r="T64" s="53"/>
      <c r="U64" s="53"/>
      <c r="V64" s="53"/>
      <c r="W64" s="42">
        <f t="shared" si="0"/>
        <v>91</v>
      </c>
    </row>
    <row r="65" spans="1:24" ht="15" customHeight="1" thickBot="1" x14ac:dyDescent="0.3">
      <c r="A65" s="74"/>
      <c r="B65" s="51">
        <v>0.18</v>
      </c>
      <c r="C65" s="263"/>
      <c r="D65" s="75"/>
      <c r="E65" s="255" t="s">
        <v>135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42">
        <f t="shared" si="0"/>
        <v>0</v>
      </c>
    </row>
    <row r="66" spans="1:24" ht="15" customHeight="1" thickBot="1" x14ac:dyDescent="0.3">
      <c r="A66" s="232" t="s">
        <v>171</v>
      </c>
      <c r="B66" s="51"/>
      <c r="C66" s="263" t="s">
        <v>62</v>
      </c>
      <c r="D66" s="75"/>
      <c r="E66" s="253" t="s">
        <v>172</v>
      </c>
      <c r="F66" s="53">
        <v>219.18</v>
      </c>
      <c r="G66" s="53"/>
      <c r="H66" s="53">
        <v>18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42">
        <f t="shared" si="0"/>
        <v>237.18</v>
      </c>
    </row>
    <row r="67" spans="1:24" ht="15" customHeight="1" thickBot="1" x14ac:dyDescent="0.3">
      <c r="A67" s="232"/>
      <c r="B67" s="51">
        <v>0.18</v>
      </c>
      <c r="C67" s="263"/>
      <c r="D67" s="75"/>
      <c r="E67" s="255" t="s">
        <v>135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42">
        <f t="shared" si="0"/>
        <v>0</v>
      </c>
    </row>
    <row r="68" spans="1:24" ht="15" customHeight="1" thickBot="1" x14ac:dyDescent="0.3">
      <c r="A68" s="233" t="s">
        <v>173</v>
      </c>
      <c r="B68" s="51"/>
      <c r="C68" s="263" t="s">
        <v>62</v>
      </c>
      <c r="D68" s="75"/>
      <c r="E68" s="253" t="s">
        <v>174</v>
      </c>
      <c r="F68" s="53">
        <v>218.98</v>
      </c>
      <c r="G68" s="53"/>
      <c r="H68" s="53">
        <v>18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2">
        <f t="shared" si="0"/>
        <v>236.98</v>
      </c>
    </row>
    <row r="69" spans="1:24" ht="15" customHeight="1" thickBot="1" x14ac:dyDescent="0.3">
      <c r="A69" s="74"/>
      <c r="B69" s="51"/>
      <c r="C69" s="263" t="s">
        <v>175</v>
      </c>
      <c r="D69" s="75"/>
      <c r="E69" s="253" t="s">
        <v>176</v>
      </c>
      <c r="F69" s="53"/>
      <c r="G69" s="53"/>
      <c r="H69" s="53"/>
      <c r="I69" s="53"/>
      <c r="J69" s="53"/>
      <c r="K69" s="53"/>
      <c r="L69" s="53"/>
      <c r="M69" s="53"/>
      <c r="N69" s="53"/>
      <c r="O69" s="53">
        <v>35</v>
      </c>
      <c r="P69" s="53"/>
      <c r="Q69" s="53"/>
      <c r="R69" s="53"/>
      <c r="S69" s="53"/>
      <c r="T69" s="53"/>
      <c r="U69" s="53"/>
      <c r="V69" s="53"/>
      <c r="W69" s="42">
        <f t="shared" si="0"/>
        <v>35</v>
      </c>
    </row>
    <row r="70" spans="1:24" ht="15" customHeight="1" thickBot="1" x14ac:dyDescent="0.3">
      <c r="A70" s="74"/>
      <c r="B70" s="51"/>
      <c r="C70" s="263" t="s">
        <v>177</v>
      </c>
      <c r="D70" s="75"/>
      <c r="E70" s="253" t="s">
        <v>178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>
        <v>195</v>
      </c>
      <c r="V70" s="53">
        <v>39</v>
      </c>
      <c r="W70" s="42">
        <f t="shared" ref="W70:W72" si="1">SUM(F70:U70)</f>
        <v>195</v>
      </c>
    </row>
    <row r="71" spans="1:24" ht="15" customHeight="1" thickBot="1" x14ac:dyDescent="0.3">
      <c r="A71" s="74"/>
      <c r="B71" s="51"/>
      <c r="C71" s="263" t="s">
        <v>179</v>
      </c>
      <c r="D71" s="75"/>
      <c r="E71" s="253" t="s">
        <v>180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>
        <v>90</v>
      </c>
      <c r="U71" s="53"/>
      <c r="V71" s="53">
        <v>16.96</v>
      </c>
      <c r="W71" s="42">
        <f t="shared" si="1"/>
        <v>90</v>
      </c>
    </row>
    <row r="72" spans="1:24" ht="15" customHeight="1" thickBot="1" x14ac:dyDescent="0.3">
      <c r="A72" s="74"/>
      <c r="B72" s="51"/>
      <c r="C72" s="263" t="s">
        <v>181</v>
      </c>
      <c r="D72" s="75"/>
      <c r="E72" s="253" t="s">
        <v>182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>
        <v>92.42</v>
      </c>
      <c r="T72" s="53"/>
      <c r="U72" s="53"/>
      <c r="V72" s="53">
        <v>4.62</v>
      </c>
      <c r="W72" s="42">
        <f t="shared" si="1"/>
        <v>92.42</v>
      </c>
    </row>
    <row r="73" spans="1:24" ht="15" customHeight="1" thickBot="1" x14ac:dyDescent="0.3">
      <c r="A73" s="74"/>
      <c r="B73" s="51"/>
      <c r="C73" s="263" t="s">
        <v>183</v>
      </c>
      <c r="D73" s="75"/>
      <c r="E73" s="253" t="s">
        <v>158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>
        <v>286</v>
      </c>
      <c r="Q73" s="53"/>
      <c r="R73" s="53"/>
      <c r="S73" s="53"/>
      <c r="T73" s="53"/>
      <c r="U73" s="53"/>
      <c r="V73" s="53"/>
      <c r="W73" s="42">
        <f>SUM(F73:U73)</f>
        <v>286</v>
      </c>
    </row>
    <row r="74" spans="1:24" ht="15" customHeight="1" thickBot="1" x14ac:dyDescent="0.3">
      <c r="A74" s="74"/>
      <c r="B74" s="51">
        <v>12</v>
      </c>
      <c r="C74" s="263"/>
      <c r="D74" s="75"/>
      <c r="E74" s="255" t="s">
        <v>185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42">
        <f t="shared" ref="W74:W78" si="2">SUM(F74:U74)</f>
        <v>0</v>
      </c>
    </row>
    <row r="75" spans="1:24" ht="15" customHeight="1" thickBot="1" x14ac:dyDescent="0.3">
      <c r="A75" s="74"/>
      <c r="B75" s="51">
        <v>12</v>
      </c>
      <c r="C75" s="263"/>
      <c r="D75" s="234"/>
      <c r="E75" s="255" t="s">
        <v>186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42">
        <f t="shared" si="2"/>
        <v>0</v>
      </c>
    </row>
    <row r="76" spans="1:24" ht="15" customHeight="1" thickBot="1" x14ac:dyDescent="0.3">
      <c r="A76" s="74"/>
      <c r="B76" s="51">
        <v>12</v>
      </c>
      <c r="C76" s="263"/>
      <c r="D76" s="234"/>
      <c r="E76" s="255" t="s">
        <v>193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42">
        <f t="shared" si="2"/>
        <v>0</v>
      </c>
    </row>
    <row r="77" spans="1:24" ht="15" customHeight="1" thickBot="1" x14ac:dyDescent="0.3">
      <c r="A77" s="74"/>
      <c r="B77" s="51">
        <v>12</v>
      </c>
      <c r="C77" s="263"/>
      <c r="D77" s="234"/>
      <c r="E77" s="255" t="s">
        <v>194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42">
        <f t="shared" si="2"/>
        <v>0</v>
      </c>
    </row>
    <row r="78" spans="1:24" ht="15" customHeight="1" thickBot="1" x14ac:dyDescent="0.3">
      <c r="A78" s="74"/>
      <c r="B78" s="51">
        <v>12</v>
      </c>
      <c r="C78" s="263"/>
      <c r="D78" s="75"/>
      <c r="E78" s="255" t="s">
        <v>192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42">
        <f t="shared" si="2"/>
        <v>0</v>
      </c>
    </row>
    <row r="79" spans="1:24" ht="15" customHeight="1" thickBot="1" x14ac:dyDescent="0.3">
      <c r="A79" s="87"/>
      <c r="B79" s="48"/>
      <c r="C79" s="266"/>
      <c r="D79" s="230"/>
      <c r="E79" s="231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218"/>
    </row>
    <row r="80" spans="1:24" ht="15" customHeight="1" x14ac:dyDescent="0.25">
      <c r="A80" s="77" t="s">
        <v>10</v>
      </c>
      <c r="B80" s="78">
        <f>SUM(B5:B78)</f>
        <v>8845.17</v>
      </c>
      <c r="C80" s="267"/>
      <c r="D80" s="79"/>
      <c r="E80" s="80"/>
      <c r="F80" s="81">
        <f>SUM(F5:F78)</f>
        <v>2410.1800000000003</v>
      </c>
      <c r="G80" s="81">
        <f t="shared" ref="F80:W80" si="3">SUM(G5:G78)</f>
        <v>493.00000000000006</v>
      </c>
      <c r="H80" s="81">
        <f t="shared" si="3"/>
        <v>383.71</v>
      </c>
      <c r="I80" s="81">
        <f t="shared" si="3"/>
        <v>13.11</v>
      </c>
      <c r="J80" s="81">
        <f t="shared" si="3"/>
        <v>128.37</v>
      </c>
      <c r="K80" s="81">
        <f t="shared" si="3"/>
        <v>155</v>
      </c>
      <c r="L80" s="81">
        <f t="shared" si="3"/>
        <v>308.91000000000003</v>
      </c>
      <c r="M80" s="81">
        <f t="shared" si="3"/>
        <v>0.05</v>
      </c>
      <c r="N80" s="81">
        <f t="shared" si="3"/>
        <v>91</v>
      </c>
      <c r="O80" s="81">
        <f t="shared" si="3"/>
        <v>345.17</v>
      </c>
      <c r="P80" s="81">
        <f t="shared" si="3"/>
        <v>626</v>
      </c>
      <c r="Q80" s="81">
        <f t="shared" si="3"/>
        <v>182.51999999999998</v>
      </c>
      <c r="R80" s="81">
        <f t="shared" si="3"/>
        <v>0</v>
      </c>
      <c r="S80" s="81">
        <f t="shared" si="3"/>
        <v>1385.0800000000002</v>
      </c>
      <c r="T80" s="81">
        <f t="shared" si="3"/>
        <v>429.03</v>
      </c>
      <c r="U80" s="81">
        <f t="shared" si="3"/>
        <v>390</v>
      </c>
      <c r="V80" s="81">
        <f t="shared" si="3"/>
        <v>343.1</v>
      </c>
      <c r="W80" s="82">
        <f t="shared" si="3"/>
        <v>7341.13</v>
      </c>
      <c r="X80" s="83">
        <f>SUM(F80:U80)</f>
        <v>7341.13</v>
      </c>
    </row>
    <row r="81" spans="1:24" ht="15" customHeight="1" x14ac:dyDescent="0.25">
      <c r="A81" s="280" t="s">
        <v>16</v>
      </c>
      <c r="B81" s="281"/>
      <c r="C81" s="268"/>
      <c r="D81" s="66"/>
      <c r="F81" s="282">
        <v>3285</v>
      </c>
      <c r="G81" s="283"/>
      <c r="H81" s="67">
        <v>500</v>
      </c>
      <c r="I81" s="67">
        <v>100</v>
      </c>
      <c r="J81" s="67">
        <v>70</v>
      </c>
      <c r="K81" s="67">
        <v>155</v>
      </c>
      <c r="L81" s="67">
        <v>375</v>
      </c>
      <c r="M81" s="67">
        <v>50</v>
      </c>
      <c r="N81" s="67">
        <v>150</v>
      </c>
      <c r="O81" s="67">
        <v>435</v>
      </c>
      <c r="P81" s="67">
        <v>600</v>
      </c>
      <c r="Q81" s="67">
        <v>940</v>
      </c>
      <c r="R81" s="67">
        <v>40</v>
      </c>
      <c r="S81" s="67">
        <v>1500</v>
      </c>
      <c r="T81" s="67">
        <v>510</v>
      </c>
      <c r="U81" s="67">
        <v>375</v>
      </c>
      <c r="V81" s="67"/>
      <c r="W81" s="67">
        <v>9085</v>
      </c>
    </row>
    <row r="82" spans="1:24" ht="15" customHeight="1" thickBot="1" x14ac:dyDescent="0.3">
      <c r="A82" s="271" t="s">
        <v>17</v>
      </c>
      <c r="B82" s="272"/>
      <c r="C82" s="263"/>
      <c r="D82" s="75"/>
      <c r="E82" s="74"/>
      <c r="F82" s="273">
        <f>SUM(F81-(F80+G80))</f>
        <v>381.81999999999971</v>
      </c>
      <c r="G82" s="274"/>
      <c r="H82" s="76">
        <f>H81-H80</f>
        <v>116.29000000000002</v>
      </c>
      <c r="I82" s="76">
        <f t="shared" ref="I82:U82" si="4">I81-I80</f>
        <v>86.89</v>
      </c>
      <c r="J82" s="76">
        <f t="shared" si="4"/>
        <v>-58.370000000000005</v>
      </c>
      <c r="K82" s="76">
        <f t="shared" si="4"/>
        <v>0</v>
      </c>
      <c r="L82" s="76">
        <f t="shared" si="4"/>
        <v>66.089999999999975</v>
      </c>
      <c r="M82" s="76">
        <f t="shared" si="4"/>
        <v>49.95</v>
      </c>
      <c r="N82" s="76">
        <f t="shared" si="4"/>
        <v>59</v>
      </c>
      <c r="O82" s="76">
        <f t="shared" si="4"/>
        <v>89.829999999999984</v>
      </c>
      <c r="P82" s="76">
        <f t="shared" si="4"/>
        <v>-26</v>
      </c>
      <c r="Q82" s="330" t="s">
        <v>146</v>
      </c>
      <c r="R82" s="76">
        <f t="shared" si="4"/>
        <v>40</v>
      </c>
      <c r="S82" s="76">
        <f t="shared" si="4"/>
        <v>114.91999999999985</v>
      </c>
      <c r="T82" s="76">
        <f t="shared" si="4"/>
        <v>80.970000000000027</v>
      </c>
      <c r="U82" s="76">
        <f t="shared" si="4"/>
        <v>-15</v>
      </c>
      <c r="V82" s="76"/>
      <c r="W82" s="84">
        <f>W81-W80</f>
        <v>1743.87</v>
      </c>
      <c r="X82" s="72"/>
    </row>
    <row r="84" spans="1:24" x14ac:dyDescent="0.25">
      <c r="B84" s="269"/>
      <c r="C84" s="270"/>
    </row>
  </sheetData>
  <mergeCells count="9">
    <mergeCell ref="B84:C84"/>
    <mergeCell ref="A82:B82"/>
    <mergeCell ref="F82:G82"/>
    <mergeCell ref="A1:W1"/>
    <mergeCell ref="C3:E3"/>
    <mergeCell ref="F3:W3"/>
    <mergeCell ref="A81:B81"/>
    <mergeCell ref="F81:G81"/>
    <mergeCell ref="A2:W2"/>
  </mergeCells>
  <conditionalFormatting sqref="W5:W78">
    <cfRule type="cellIs" dxfId="0" priority="1" operator="equal">
      <formula>0</formula>
    </cfRule>
  </conditionalFormatting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C31" sqref="C31"/>
    </sheetView>
  </sheetViews>
  <sheetFormatPr defaultColWidth="8.88671875" defaultRowHeight="12" customHeight="1" x14ac:dyDescent="0.25"/>
  <cols>
    <col min="1" max="1" width="6.5546875" style="23" customWidth="1"/>
    <col min="2" max="2" width="8.6640625" style="130" customWidth="1"/>
    <col min="3" max="3" width="25.88671875" style="23" customWidth="1"/>
    <col min="4" max="4" width="9.33203125" style="131" customWidth="1"/>
    <col min="5" max="5" width="29.5546875" style="23" customWidth="1"/>
    <col min="6" max="6" width="7.33203125" style="23" customWidth="1"/>
    <col min="7" max="7" width="21" style="23" customWidth="1"/>
    <col min="8" max="8" width="8" style="23" customWidth="1"/>
    <col min="9" max="9" width="9.5546875" style="23" customWidth="1"/>
    <col min="10" max="16384" width="8.88671875" style="23"/>
  </cols>
  <sheetData>
    <row r="1" spans="1:8" ht="18.600000000000001" customHeight="1" x14ac:dyDescent="0.25">
      <c r="A1" s="286" t="s">
        <v>106</v>
      </c>
      <c r="B1" s="286"/>
      <c r="C1" s="286"/>
      <c r="D1" s="286"/>
      <c r="E1" s="286"/>
      <c r="F1" s="286"/>
      <c r="G1" s="286"/>
      <c r="H1" s="286"/>
    </row>
    <row r="2" spans="1:8" ht="7.95" customHeight="1" x14ac:dyDescent="0.25">
      <c r="A2" s="287"/>
      <c r="B2" s="288"/>
      <c r="C2" s="288"/>
      <c r="D2" s="288"/>
      <c r="E2" s="288"/>
      <c r="F2" s="288"/>
      <c r="G2" s="288"/>
      <c r="H2" s="288"/>
    </row>
    <row r="3" spans="1:8" s="93" customFormat="1" ht="12.6" customHeight="1" x14ac:dyDescent="0.2">
      <c r="A3" s="132" t="s">
        <v>0</v>
      </c>
      <c r="B3" s="132" t="s">
        <v>108</v>
      </c>
      <c r="C3" s="132" t="s">
        <v>64</v>
      </c>
      <c r="D3" s="133" t="s">
        <v>63</v>
      </c>
      <c r="E3" s="134" t="s">
        <v>3</v>
      </c>
      <c r="F3" s="293" t="s">
        <v>71</v>
      </c>
      <c r="G3" s="294"/>
      <c r="H3" s="135" t="s">
        <v>52</v>
      </c>
    </row>
    <row r="4" spans="1:8" s="93" customFormat="1" ht="12.6" customHeight="1" x14ac:dyDescent="0.2">
      <c r="A4" s="132"/>
      <c r="B4" s="132"/>
      <c r="C4" s="136"/>
      <c r="D4" s="137"/>
      <c r="E4" s="134"/>
      <c r="F4" s="138" t="s">
        <v>72</v>
      </c>
      <c r="G4" s="133" t="s">
        <v>70</v>
      </c>
      <c r="H4" s="135" t="s">
        <v>52</v>
      </c>
    </row>
    <row r="5" spans="1:8" ht="14.4" customHeight="1" x14ac:dyDescent="0.25">
      <c r="A5" s="291" t="s">
        <v>107</v>
      </c>
      <c r="B5" s="3" t="s">
        <v>62</v>
      </c>
      <c r="C5" s="27" t="s">
        <v>68</v>
      </c>
      <c r="D5" s="94">
        <v>219.18</v>
      </c>
      <c r="E5" s="95" t="s">
        <v>67</v>
      </c>
      <c r="F5" s="96"/>
      <c r="G5" s="97" t="s">
        <v>35</v>
      </c>
      <c r="H5" s="18">
        <f>SUM(D5:G5)</f>
        <v>219.18</v>
      </c>
    </row>
    <row r="6" spans="1:8" ht="14.4" customHeight="1" x14ac:dyDescent="0.25">
      <c r="A6" s="292"/>
      <c r="B6" s="3" t="s">
        <v>109</v>
      </c>
      <c r="C6" s="27" t="s">
        <v>69</v>
      </c>
      <c r="D6" s="94">
        <v>165.4</v>
      </c>
      <c r="E6" s="98" t="s">
        <v>110</v>
      </c>
      <c r="F6" s="96"/>
      <c r="G6" s="97" t="s">
        <v>35</v>
      </c>
      <c r="H6" s="18">
        <f>SUM(D6:G6)</f>
        <v>165.4</v>
      </c>
    </row>
    <row r="7" spans="1:8" ht="14.4" customHeight="1" x14ac:dyDescent="0.25">
      <c r="A7" s="292"/>
      <c r="B7" s="3">
        <v>942</v>
      </c>
      <c r="C7" s="27" t="s">
        <v>65</v>
      </c>
      <c r="D7" s="94">
        <v>300</v>
      </c>
      <c r="E7" s="95" t="s">
        <v>66</v>
      </c>
      <c r="F7" s="99"/>
      <c r="G7" s="97" t="s">
        <v>115</v>
      </c>
      <c r="H7" s="13">
        <f>SUM(D7:F7)</f>
        <v>300</v>
      </c>
    </row>
    <row r="8" spans="1:8" ht="14.4" customHeight="1" thickBot="1" x14ac:dyDescent="0.3">
      <c r="A8" s="292"/>
      <c r="B8" s="6">
        <v>945</v>
      </c>
      <c r="C8" s="30" t="s">
        <v>37</v>
      </c>
      <c r="D8" s="110">
        <v>108</v>
      </c>
      <c r="E8" s="111" t="s">
        <v>78</v>
      </c>
      <c r="F8" s="112"/>
      <c r="G8" s="113" t="s">
        <v>115</v>
      </c>
      <c r="H8" s="19">
        <v>108</v>
      </c>
    </row>
    <row r="9" spans="1:8" ht="14.4" customHeight="1" x14ac:dyDescent="0.25">
      <c r="A9" s="295" t="s">
        <v>30</v>
      </c>
      <c r="B9" s="8">
        <v>946</v>
      </c>
      <c r="C9" s="29" t="s">
        <v>53</v>
      </c>
      <c r="D9" s="108">
        <v>308.91000000000003</v>
      </c>
      <c r="E9" s="103" t="s">
        <v>116</v>
      </c>
      <c r="F9" s="104"/>
      <c r="G9" s="105" t="s">
        <v>77</v>
      </c>
      <c r="H9" s="106">
        <f>SUM(D9:F9)</f>
        <v>308.91000000000003</v>
      </c>
    </row>
    <row r="10" spans="1:8" ht="14.4" customHeight="1" thickBot="1" x14ac:dyDescent="0.3">
      <c r="A10" s="296"/>
      <c r="B10" s="6" t="s">
        <v>62</v>
      </c>
      <c r="C10" s="30" t="s">
        <v>68</v>
      </c>
      <c r="D10" s="110">
        <v>219.18</v>
      </c>
      <c r="E10" s="111" t="s">
        <v>73</v>
      </c>
      <c r="F10" s="112"/>
      <c r="G10" s="113" t="s">
        <v>35</v>
      </c>
      <c r="H10" s="19">
        <f>SUM(D10:F10)</f>
        <v>219.18</v>
      </c>
    </row>
    <row r="11" spans="1:8" ht="14.4" customHeight="1" thickBot="1" x14ac:dyDescent="0.3">
      <c r="A11" s="185" t="s">
        <v>32</v>
      </c>
      <c r="B11" s="185" t="s">
        <v>29</v>
      </c>
      <c r="C11" s="186" t="s">
        <v>68</v>
      </c>
      <c r="D11" s="187">
        <v>219.18</v>
      </c>
      <c r="E11" s="188" t="s">
        <v>74</v>
      </c>
      <c r="F11" s="189"/>
      <c r="G11" s="190" t="s">
        <v>35</v>
      </c>
      <c r="H11" s="191">
        <f>SUM(D11:F11)</f>
        <v>219.18</v>
      </c>
    </row>
    <row r="12" spans="1:8" ht="14.4" customHeight="1" x14ac:dyDescent="0.25">
      <c r="A12" s="122" t="s">
        <v>44</v>
      </c>
      <c r="B12" s="8" t="s">
        <v>29</v>
      </c>
      <c r="C12" s="29" t="s">
        <v>68</v>
      </c>
      <c r="D12" s="108">
        <v>219.18</v>
      </c>
      <c r="E12" s="115" t="s">
        <v>75</v>
      </c>
      <c r="F12" s="116"/>
      <c r="G12" s="105" t="s">
        <v>35</v>
      </c>
      <c r="H12" s="106">
        <f t="shared" ref="H12:H18" si="0">SUM(D12:F12)</f>
        <v>219.18</v>
      </c>
    </row>
    <row r="13" spans="1:8" ht="14.4" customHeight="1" x14ac:dyDescent="0.25">
      <c r="A13" s="4"/>
      <c r="B13" s="3">
        <v>947</v>
      </c>
      <c r="C13" s="27" t="s">
        <v>54</v>
      </c>
      <c r="D13" s="94">
        <v>116</v>
      </c>
      <c r="E13" s="95" t="s">
        <v>78</v>
      </c>
      <c r="F13" s="99"/>
      <c r="G13" s="97" t="s">
        <v>76</v>
      </c>
      <c r="H13" s="13">
        <f t="shared" si="0"/>
        <v>116</v>
      </c>
    </row>
    <row r="14" spans="1:8" ht="14.4" customHeight="1" x14ac:dyDescent="0.25">
      <c r="A14" s="4"/>
      <c r="B14" s="3">
        <v>950</v>
      </c>
      <c r="C14" s="27" t="s">
        <v>113</v>
      </c>
      <c r="D14" s="94">
        <v>215.91</v>
      </c>
      <c r="E14" s="95" t="s">
        <v>111</v>
      </c>
      <c r="F14" s="99"/>
      <c r="G14" s="97" t="s">
        <v>76</v>
      </c>
      <c r="H14" s="13">
        <f t="shared" si="0"/>
        <v>215.91</v>
      </c>
    </row>
    <row r="15" spans="1:8" ht="14.4" customHeight="1" x14ac:dyDescent="0.25">
      <c r="A15" s="4"/>
      <c r="B15" s="3">
        <v>950</v>
      </c>
      <c r="C15" s="27" t="s">
        <v>114</v>
      </c>
      <c r="D15" s="94">
        <v>155</v>
      </c>
      <c r="E15" s="95" t="s">
        <v>112</v>
      </c>
      <c r="F15" s="99"/>
      <c r="G15" s="97" t="s">
        <v>76</v>
      </c>
      <c r="H15" s="13">
        <f t="shared" si="0"/>
        <v>155</v>
      </c>
    </row>
    <row r="16" spans="1:8" ht="14.4" customHeight="1" x14ac:dyDescent="0.25">
      <c r="A16" s="4"/>
      <c r="B16" s="3">
        <v>948</v>
      </c>
      <c r="C16" s="27" t="s">
        <v>69</v>
      </c>
      <c r="D16" s="94">
        <v>163.80000000000001</v>
      </c>
      <c r="E16" s="117" t="s">
        <v>79</v>
      </c>
      <c r="F16" s="99"/>
      <c r="G16" s="97" t="s">
        <v>35</v>
      </c>
      <c r="H16" s="13">
        <f t="shared" si="0"/>
        <v>163.80000000000001</v>
      </c>
    </row>
    <row r="17" spans="1:9" ht="14.4" customHeight="1" x14ac:dyDescent="0.25">
      <c r="A17" s="107"/>
      <c r="B17" s="7" t="s">
        <v>62</v>
      </c>
      <c r="C17" s="28" t="s">
        <v>120</v>
      </c>
      <c r="D17" s="102">
        <v>195</v>
      </c>
      <c r="E17" s="141" t="s">
        <v>119</v>
      </c>
      <c r="F17" s="101">
        <v>39</v>
      </c>
      <c r="G17" s="118"/>
      <c r="H17" s="17">
        <f t="shared" si="0"/>
        <v>234</v>
      </c>
    </row>
    <row r="18" spans="1:9" ht="14.4" customHeight="1" x14ac:dyDescent="0.25">
      <c r="A18" s="107"/>
      <c r="B18" s="7" t="s">
        <v>62</v>
      </c>
      <c r="C18" s="28" t="s">
        <v>46</v>
      </c>
      <c r="D18" s="102">
        <v>855</v>
      </c>
      <c r="E18" s="141" t="s">
        <v>124</v>
      </c>
      <c r="F18" s="101">
        <v>171</v>
      </c>
      <c r="G18" s="118"/>
      <c r="H18" s="17">
        <f t="shared" si="0"/>
        <v>1026</v>
      </c>
    </row>
    <row r="19" spans="1:9" ht="14.4" customHeight="1" x14ac:dyDescent="0.25">
      <c r="A19" s="107"/>
      <c r="B19" s="7" t="s">
        <v>62</v>
      </c>
      <c r="C19" s="28" t="s">
        <v>68</v>
      </c>
      <c r="D19" s="102">
        <v>219.18</v>
      </c>
      <c r="E19" s="141" t="s">
        <v>117</v>
      </c>
      <c r="F19" s="101"/>
      <c r="G19" s="118" t="s">
        <v>35</v>
      </c>
      <c r="H19" s="17">
        <f t="shared" ref="H19:H21" si="1">SUM(D19:F19)</f>
        <v>219.18</v>
      </c>
    </row>
    <row r="20" spans="1:9" ht="14.4" customHeight="1" thickBot="1" x14ac:dyDescent="0.3">
      <c r="A20" s="109"/>
      <c r="B20" s="6" t="s">
        <v>62</v>
      </c>
      <c r="C20" s="30" t="s">
        <v>123</v>
      </c>
      <c r="D20" s="110">
        <v>119.99</v>
      </c>
      <c r="E20" s="127" t="s">
        <v>121</v>
      </c>
      <c r="F20" s="112"/>
      <c r="G20" s="113" t="s">
        <v>122</v>
      </c>
      <c r="H20" s="19">
        <f t="shared" si="1"/>
        <v>119.99</v>
      </c>
    </row>
    <row r="21" spans="1:9" ht="14.4" customHeight="1" thickBot="1" x14ac:dyDescent="0.3">
      <c r="A21" s="211" t="s">
        <v>18</v>
      </c>
      <c r="B21" s="185" t="s">
        <v>62</v>
      </c>
      <c r="C21" s="186" t="s">
        <v>80</v>
      </c>
      <c r="D21" s="187">
        <v>252.19</v>
      </c>
      <c r="E21" s="188" t="s">
        <v>118</v>
      </c>
      <c r="F21" s="189"/>
      <c r="G21" s="190"/>
      <c r="H21" s="191">
        <f t="shared" si="1"/>
        <v>252.19</v>
      </c>
    </row>
    <row r="22" spans="1:9" s="140" customFormat="1" ht="14.4" customHeight="1" x14ac:dyDescent="0.25">
      <c r="A22" s="217" t="s">
        <v>19</v>
      </c>
      <c r="B22" s="143" t="s">
        <v>143</v>
      </c>
      <c r="C22" s="144"/>
      <c r="D22" s="145"/>
      <c r="E22" s="146" t="s">
        <v>143</v>
      </c>
      <c r="F22" s="147"/>
      <c r="G22" s="144"/>
      <c r="H22" s="142"/>
    </row>
    <row r="23" spans="1:9" ht="14.4" customHeight="1" x14ac:dyDescent="0.25">
      <c r="A23" s="210" t="s">
        <v>20</v>
      </c>
      <c r="B23" s="8" t="s">
        <v>143</v>
      </c>
      <c r="C23" s="31"/>
      <c r="D23" s="108"/>
      <c r="E23" s="98" t="s">
        <v>145</v>
      </c>
      <c r="F23" s="104"/>
      <c r="G23" s="105"/>
      <c r="H23" s="18"/>
    </row>
    <row r="24" spans="1:9" ht="14.4" customHeight="1" x14ac:dyDescent="0.25">
      <c r="A24" s="107" t="s">
        <v>21</v>
      </c>
      <c r="B24" s="7" t="s">
        <v>62</v>
      </c>
      <c r="C24" s="28" t="s">
        <v>80</v>
      </c>
      <c r="D24" s="102">
        <v>236.98</v>
      </c>
      <c r="E24" s="100" t="s">
        <v>149</v>
      </c>
      <c r="F24" s="101"/>
      <c r="G24" s="118" t="s">
        <v>35</v>
      </c>
      <c r="H24" s="13">
        <v>236.98</v>
      </c>
    </row>
    <row r="25" spans="1:9" ht="14.4" customHeight="1" x14ac:dyDescent="0.25">
      <c r="A25" s="107"/>
      <c r="B25" s="7" t="s">
        <v>62</v>
      </c>
      <c r="C25" s="27" t="s">
        <v>80</v>
      </c>
      <c r="D25" s="102">
        <v>237.18</v>
      </c>
      <c r="E25" s="100" t="s">
        <v>150</v>
      </c>
      <c r="F25" s="101"/>
      <c r="G25" s="118" t="s">
        <v>35</v>
      </c>
      <c r="H25" s="13">
        <v>237.18</v>
      </c>
      <c r="I25" s="119"/>
    </row>
    <row r="26" spans="1:9" ht="14.4" customHeight="1" x14ac:dyDescent="0.25">
      <c r="A26" s="107"/>
      <c r="B26" s="7" t="s">
        <v>62</v>
      </c>
      <c r="C26" s="28" t="s">
        <v>151</v>
      </c>
      <c r="D26" s="102">
        <v>163.80000000000001</v>
      </c>
      <c r="E26" s="100" t="s">
        <v>152</v>
      </c>
      <c r="F26" s="99"/>
      <c r="G26" s="118" t="s">
        <v>35</v>
      </c>
      <c r="H26" s="17">
        <v>163.80000000000001</v>
      </c>
      <c r="I26" s="119"/>
    </row>
    <row r="27" spans="1:9" ht="14.4" customHeight="1" thickBot="1" x14ac:dyDescent="0.3">
      <c r="A27" s="212"/>
      <c r="B27" s="214">
        <v>954</v>
      </c>
      <c r="C27" s="29" t="s">
        <v>37</v>
      </c>
      <c r="D27" s="108">
        <v>116</v>
      </c>
      <c r="E27" s="113" t="s">
        <v>78</v>
      </c>
      <c r="F27" s="221">
        <v>23.2</v>
      </c>
      <c r="G27" s="97"/>
      <c r="H27" s="213">
        <v>139.19999999999999</v>
      </c>
      <c r="I27" s="119"/>
    </row>
    <row r="28" spans="1:9" ht="14.4" customHeight="1" x14ac:dyDescent="0.25">
      <c r="A28" s="11" t="s">
        <v>23</v>
      </c>
      <c r="B28" s="3" t="s">
        <v>62</v>
      </c>
      <c r="C28" s="27" t="s">
        <v>80</v>
      </c>
      <c r="D28" s="94">
        <v>236.98</v>
      </c>
      <c r="E28" s="120" t="s">
        <v>160</v>
      </c>
      <c r="F28" s="121"/>
      <c r="G28" s="229" t="s">
        <v>35</v>
      </c>
      <c r="H28" s="18">
        <v>236.98</v>
      </c>
      <c r="I28" s="119"/>
    </row>
    <row r="29" spans="1:9" ht="14.4" customHeight="1" x14ac:dyDescent="0.25">
      <c r="A29" s="122" t="s">
        <v>24</v>
      </c>
      <c r="B29" s="122" t="s">
        <v>62</v>
      </c>
      <c r="C29" s="31" t="s">
        <v>80</v>
      </c>
      <c r="D29" s="123">
        <v>236.98</v>
      </c>
      <c r="E29" s="124" t="s">
        <v>161</v>
      </c>
      <c r="F29" s="125"/>
      <c r="G29" s="31" t="s">
        <v>35</v>
      </c>
      <c r="H29" s="18">
        <v>236.98</v>
      </c>
    </row>
    <row r="30" spans="1:9" ht="14.4" customHeight="1" x14ac:dyDescent="0.25">
      <c r="A30" s="122" t="s">
        <v>25</v>
      </c>
      <c r="B30" s="122" t="s">
        <v>62</v>
      </c>
      <c r="C30" s="31" t="s">
        <v>68</v>
      </c>
      <c r="D30" s="129">
        <v>237.18</v>
      </c>
      <c r="E30" s="124" t="s">
        <v>165</v>
      </c>
      <c r="F30" s="125"/>
      <c r="G30" s="31" t="s">
        <v>35</v>
      </c>
      <c r="H30" s="114">
        <v>237.18</v>
      </c>
    </row>
    <row r="31" spans="1:9" ht="14.4" customHeight="1" thickBot="1" x14ac:dyDescent="0.3">
      <c r="A31" s="6" t="s">
        <v>26</v>
      </c>
      <c r="B31" s="6" t="s">
        <v>62</v>
      </c>
      <c r="C31" s="30" t="s">
        <v>80</v>
      </c>
      <c r="D31" s="126">
        <v>236.98</v>
      </c>
      <c r="E31" s="127" t="s">
        <v>184</v>
      </c>
      <c r="F31" s="128"/>
      <c r="G31" s="30" t="s">
        <v>35</v>
      </c>
      <c r="H31" s="109">
        <v>236.98</v>
      </c>
    </row>
    <row r="32" spans="1:9" ht="14.4" customHeight="1" x14ac:dyDescent="0.25">
      <c r="A32" s="122"/>
      <c r="B32" s="122">
        <v>959</v>
      </c>
      <c r="C32" s="31" t="s">
        <v>178</v>
      </c>
      <c r="D32" s="235">
        <v>195</v>
      </c>
      <c r="E32" s="124" t="s">
        <v>187</v>
      </c>
      <c r="F32" s="116">
        <v>39</v>
      </c>
      <c r="G32" s="229"/>
      <c r="H32" s="236">
        <v>234</v>
      </c>
    </row>
    <row r="33" spans="1:8" ht="14.4" customHeight="1" x14ac:dyDescent="0.25">
      <c r="A33" s="4"/>
      <c r="B33" s="3">
        <v>960</v>
      </c>
      <c r="C33" s="27" t="s">
        <v>188</v>
      </c>
      <c r="D33" s="94">
        <v>90</v>
      </c>
      <c r="E33" s="117" t="s">
        <v>189</v>
      </c>
      <c r="F33" s="99">
        <v>16.96</v>
      </c>
      <c r="G33" s="97"/>
      <c r="H33" s="237">
        <v>106.96</v>
      </c>
    </row>
    <row r="34" spans="1:8" ht="14.4" customHeight="1" thickBot="1" x14ac:dyDescent="0.3">
      <c r="A34" s="109"/>
      <c r="B34" s="6">
        <v>962</v>
      </c>
      <c r="C34" s="30" t="s">
        <v>54</v>
      </c>
      <c r="D34" s="110">
        <v>286</v>
      </c>
      <c r="E34" s="127" t="s">
        <v>190</v>
      </c>
      <c r="F34" s="112"/>
      <c r="G34" s="113" t="s">
        <v>191</v>
      </c>
      <c r="H34" s="238">
        <v>286</v>
      </c>
    </row>
    <row r="35" spans="1:8" ht="7.2" customHeight="1" x14ac:dyDescent="0.25"/>
    <row r="36" spans="1:8" ht="12" customHeight="1" x14ac:dyDescent="0.25">
      <c r="A36" s="289"/>
      <c r="B36" s="290"/>
      <c r="C36" s="22"/>
    </row>
  </sheetData>
  <mergeCells count="6">
    <mergeCell ref="A1:H1"/>
    <mergeCell ref="A2:H2"/>
    <mergeCell ref="A36:B36"/>
    <mergeCell ref="A5:A8"/>
    <mergeCell ref="F3:G3"/>
    <mergeCell ref="A9:A10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Normal="100" workbookViewId="0">
      <selection activeCell="M15" sqref="M15"/>
    </sheetView>
  </sheetViews>
  <sheetFormatPr defaultRowHeight="13.2" x14ac:dyDescent="0.25"/>
  <cols>
    <col min="1" max="1" width="28.44140625" customWidth="1"/>
    <col min="2" max="14" width="7.6640625" customWidth="1"/>
  </cols>
  <sheetData>
    <row r="2" spans="1:15" ht="18.600000000000001" customHeight="1" x14ac:dyDescent="0.25">
      <c r="A2" s="297" t="s">
        <v>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12"/>
    </row>
    <row r="3" spans="1:15" ht="17.399999999999999" customHeight="1" x14ac:dyDescent="0.25">
      <c r="A3" s="297" t="s">
        <v>89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12"/>
    </row>
    <row r="4" spans="1:15" x14ac:dyDescent="0.25">
      <c r="A4" s="24"/>
      <c r="B4" s="24"/>
      <c r="C4" s="24"/>
      <c r="D4" s="24"/>
      <c r="E4" s="24"/>
      <c r="F4" s="24"/>
      <c r="G4" s="20"/>
      <c r="H4" s="21"/>
      <c r="I4" s="21"/>
      <c r="J4" s="21"/>
      <c r="K4" s="21"/>
      <c r="L4" s="21"/>
      <c r="M4" s="21"/>
      <c r="N4" s="21"/>
    </row>
    <row r="5" spans="1:15" ht="16.2" customHeight="1" x14ac:dyDescent="0.25">
      <c r="A5" s="14" t="s">
        <v>55</v>
      </c>
      <c r="B5" s="15" t="s">
        <v>11</v>
      </c>
      <c r="C5" s="15" t="s">
        <v>30</v>
      </c>
      <c r="D5" s="15" t="s">
        <v>43</v>
      </c>
      <c r="E5" s="15" t="s">
        <v>14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10</v>
      </c>
    </row>
    <row r="6" spans="1:15" ht="16.2" customHeight="1" x14ac:dyDescent="0.25">
      <c r="A6" s="9" t="s">
        <v>56</v>
      </c>
      <c r="B6" s="9"/>
      <c r="C6" s="9"/>
      <c r="D6" s="9"/>
      <c r="E6" s="9"/>
      <c r="F6" s="9"/>
      <c r="G6" s="9">
        <v>14.26</v>
      </c>
      <c r="H6" s="2"/>
      <c r="I6" s="2"/>
      <c r="J6" s="2"/>
      <c r="K6" s="13">
        <v>8.3800000000000008</v>
      </c>
      <c r="L6" s="2"/>
      <c r="M6" s="2"/>
      <c r="N6" s="9">
        <f t="shared" ref="N6:N12" si="0">SUM(B6:M6)</f>
        <v>22.64</v>
      </c>
    </row>
    <row r="7" spans="1:15" ht="16.2" customHeight="1" x14ac:dyDescent="0.25">
      <c r="A7" s="13" t="s">
        <v>48</v>
      </c>
      <c r="B7" s="9"/>
      <c r="C7" s="9"/>
      <c r="D7" s="9"/>
      <c r="E7" s="9"/>
      <c r="F7" s="9"/>
      <c r="G7" s="13"/>
      <c r="H7" s="2"/>
      <c r="I7" s="2"/>
      <c r="J7" s="25"/>
      <c r="K7" s="13">
        <v>36</v>
      </c>
      <c r="L7" s="2"/>
      <c r="M7" s="2"/>
      <c r="N7" s="9">
        <f t="shared" si="0"/>
        <v>36</v>
      </c>
    </row>
    <row r="8" spans="1:15" ht="16.2" customHeight="1" x14ac:dyDescent="0.25">
      <c r="A8" s="13" t="s">
        <v>50</v>
      </c>
      <c r="B8" s="9"/>
      <c r="C8" s="9"/>
      <c r="D8" s="9"/>
      <c r="E8" s="9"/>
      <c r="F8" s="9"/>
      <c r="G8" s="9"/>
      <c r="H8" s="2"/>
      <c r="I8" s="2"/>
      <c r="J8" s="2"/>
      <c r="K8" s="2"/>
      <c r="L8" s="2"/>
      <c r="M8" s="13">
        <v>35</v>
      </c>
      <c r="N8" s="9">
        <f t="shared" si="0"/>
        <v>35</v>
      </c>
    </row>
    <row r="9" spans="1:15" ht="16.2" customHeight="1" x14ac:dyDescent="0.25">
      <c r="A9" s="9" t="s">
        <v>57</v>
      </c>
      <c r="B9" s="9">
        <v>112.31</v>
      </c>
      <c r="C9" s="9"/>
      <c r="D9" s="9"/>
      <c r="E9" s="9"/>
      <c r="F9" s="9"/>
      <c r="G9" s="16"/>
      <c r="H9" s="2"/>
      <c r="I9" s="2"/>
      <c r="J9" s="2"/>
      <c r="K9" s="2"/>
      <c r="L9" s="2"/>
      <c r="M9" s="2"/>
      <c r="N9" s="9">
        <f t="shared" si="0"/>
        <v>112.31</v>
      </c>
    </row>
    <row r="10" spans="1:15" ht="16.2" customHeight="1" x14ac:dyDescent="0.25">
      <c r="A10" s="13" t="s">
        <v>49</v>
      </c>
      <c r="B10" s="9"/>
      <c r="C10" s="9"/>
      <c r="D10" s="9"/>
      <c r="E10" s="9"/>
      <c r="F10" s="9"/>
      <c r="G10" s="9"/>
      <c r="H10" s="10"/>
      <c r="I10" s="10"/>
      <c r="J10" s="5"/>
      <c r="K10" s="13">
        <v>45</v>
      </c>
      <c r="L10" s="10"/>
      <c r="M10" s="10"/>
      <c r="N10" s="9">
        <f t="shared" si="0"/>
        <v>45</v>
      </c>
    </row>
    <row r="11" spans="1:15" ht="16.2" customHeight="1" x14ac:dyDescent="0.25">
      <c r="A11" s="13" t="s">
        <v>42</v>
      </c>
      <c r="B11" s="9"/>
      <c r="C11" s="9">
        <v>316.49</v>
      </c>
      <c r="D11" s="9"/>
      <c r="E11" s="9"/>
      <c r="F11" s="9"/>
      <c r="G11" s="9"/>
      <c r="H11" s="2"/>
      <c r="I11" s="2"/>
      <c r="J11" s="2"/>
      <c r="K11" s="2"/>
      <c r="L11" s="2"/>
      <c r="M11" s="2"/>
      <c r="N11" s="9">
        <f t="shared" si="0"/>
        <v>316.49</v>
      </c>
    </row>
    <row r="12" spans="1:15" ht="16.2" customHeight="1" x14ac:dyDescent="0.25">
      <c r="A12" s="9" t="s">
        <v>58</v>
      </c>
      <c r="B12" s="9">
        <v>155</v>
      </c>
      <c r="C12" s="9"/>
      <c r="D12" s="9"/>
      <c r="E12" s="9"/>
      <c r="F12" s="9"/>
      <c r="G12" s="9"/>
      <c r="H12" s="2"/>
      <c r="I12" s="2"/>
      <c r="J12" s="2"/>
      <c r="K12" s="2"/>
      <c r="L12" s="2"/>
      <c r="M12" s="2"/>
      <c r="N12" s="9">
        <f t="shared" si="0"/>
        <v>155</v>
      </c>
    </row>
    <row r="13" spans="1:15" ht="16.2" customHeight="1" x14ac:dyDescent="0.25">
      <c r="A13" s="14" t="s">
        <v>10</v>
      </c>
      <c r="B13" s="14">
        <f t="shared" ref="B13:N13" si="1">SUM(B6:B12)</f>
        <v>267.31</v>
      </c>
      <c r="C13" s="14">
        <f t="shared" si="1"/>
        <v>316.49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14.26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89.38</v>
      </c>
      <c r="L13" s="14">
        <f t="shared" si="1"/>
        <v>0</v>
      </c>
      <c r="M13" s="14">
        <f t="shared" si="1"/>
        <v>35</v>
      </c>
      <c r="N13" s="14">
        <f t="shared" si="1"/>
        <v>722.44</v>
      </c>
    </row>
    <row r="15" spans="1:15" x14ac:dyDescent="0.25">
      <c r="A15" s="26">
        <v>42373</v>
      </c>
    </row>
  </sheetData>
  <mergeCells count="2">
    <mergeCell ref="A2:N2"/>
    <mergeCell ref="A3:N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G9" sqref="G9"/>
    </sheetView>
  </sheetViews>
  <sheetFormatPr defaultRowHeight="13.2" x14ac:dyDescent="0.25"/>
  <cols>
    <col min="3" max="3" width="8.109375" customWidth="1"/>
    <col min="4" max="4" width="9.6640625" customWidth="1"/>
    <col min="6" max="6" width="11.6640625" customWidth="1"/>
    <col min="7" max="7" width="6.33203125" customWidth="1"/>
    <col min="10" max="10" width="8.33203125" customWidth="1"/>
    <col min="13" max="13" width="11.6640625" customWidth="1"/>
  </cols>
  <sheetData>
    <row r="1" spans="1:14" s="149" customFormat="1" ht="13.8" x14ac:dyDescent="0.25">
      <c r="A1" s="301" t="s">
        <v>132</v>
      </c>
      <c r="B1" s="302"/>
      <c r="C1" s="302"/>
      <c r="D1" s="302"/>
      <c r="E1" s="302"/>
      <c r="F1" s="302"/>
      <c r="H1" s="148"/>
    </row>
    <row r="2" spans="1:14" ht="13.8" x14ac:dyDescent="0.25">
      <c r="A2" s="172"/>
      <c r="B2" s="307"/>
      <c r="C2" s="308"/>
      <c r="D2" s="309"/>
      <c r="E2" s="310"/>
      <c r="F2" s="304"/>
      <c r="H2" s="172"/>
      <c r="I2" s="307"/>
      <c r="J2" s="308"/>
      <c r="K2" s="309"/>
      <c r="L2" s="310"/>
      <c r="M2" s="304"/>
      <c r="N2" s="12"/>
    </row>
    <row r="3" spans="1:14" ht="13.8" x14ac:dyDescent="0.25">
      <c r="A3" s="148"/>
      <c r="B3" s="149"/>
      <c r="C3" s="149"/>
      <c r="D3" s="149"/>
      <c r="E3" s="149"/>
      <c r="F3" s="149"/>
      <c r="H3" s="173"/>
      <c r="I3" s="311"/>
      <c r="J3" s="311"/>
      <c r="K3" s="174"/>
      <c r="L3" s="175"/>
      <c r="M3" s="176"/>
      <c r="N3" s="12"/>
    </row>
    <row r="4" spans="1:14" ht="13.8" x14ac:dyDescent="0.25">
      <c r="A4" s="150"/>
      <c r="B4" s="299" t="s">
        <v>125</v>
      </c>
      <c r="C4" s="300"/>
      <c r="D4" s="319" t="s">
        <v>126</v>
      </c>
      <c r="E4" s="320"/>
      <c r="F4" s="321"/>
      <c r="H4" s="177"/>
      <c r="I4" s="323"/>
      <c r="J4" s="323"/>
      <c r="K4" s="178"/>
      <c r="L4" s="179"/>
      <c r="M4" s="12"/>
      <c r="N4" s="12"/>
    </row>
    <row r="5" spans="1:14" ht="27.6" x14ac:dyDescent="0.25">
      <c r="A5" s="151" t="s">
        <v>127</v>
      </c>
      <c r="B5" s="312" t="s">
        <v>128</v>
      </c>
      <c r="C5" s="313"/>
      <c r="D5" s="152" t="s">
        <v>33</v>
      </c>
      <c r="E5" s="153" t="s">
        <v>129</v>
      </c>
      <c r="F5" s="1" t="s">
        <v>130</v>
      </c>
      <c r="H5" s="180"/>
      <c r="I5" s="315"/>
      <c r="J5" s="315"/>
      <c r="K5" s="178"/>
      <c r="L5" s="180"/>
      <c r="M5" s="12"/>
      <c r="N5" s="181"/>
    </row>
    <row r="6" spans="1:14" ht="13.8" x14ac:dyDescent="0.25">
      <c r="A6" s="154" t="s">
        <v>131</v>
      </c>
      <c r="B6" s="322">
        <v>156</v>
      </c>
      <c r="C6" s="313"/>
      <c r="D6" s="155">
        <v>21.36</v>
      </c>
      <c r="E6" s="157">
        <v>97.27</v>
      </c>
      <c r="F6" s="155">
        <f>SUM(D6:E6)</f>
        <v>118.63</v>
      </c>
      <c r="H6" s="180"/>
      <c r="I6" s="315"/>
      <c r="J6" s="315"/>
      <c r="K6" s="178"/>
      <c r="L6" s="180"/>
      <c r="M6" s="12"/>
      <c r="N6" s="181"/>
    </row>
    <row r="7" spans="1:14" ht="13.8" x14ac:dyDescent="0.25">
      <c r="A7" s="158" t="s">
        <v>30</v>
      </c>
      <c r="B7" s="322"/>
      <c r="C7" s="313"/>
      <c r="D7" s="155"/>
      <c r="E7" s="156"/>
      <c r="F7" s="156"/>
      <c r="H7" s="182"/>
      <c r="I7" s="315"/>
      <c r="J7" s="318"/>
      <c r="K7" s="178"/>
      <c r="L7" s="180"/>
      <c r="M7" s="183"/>
      <c r="N7" s="183"/>
    </row>
    <row r="8" spans="1:14" ht="13.8" x14ac:dyDescent="0.25">
      <c r="A8" s="156" t="s">
        <v>32</v>
      </c>
      <c r="B8" s="322"/>
      <c r="C8" s="313"/>
      <c r="D8" s="155"/>
      <c r="E8" s="156"/>
      <c r="F8" s="156"/>
      <c r="H8" s="182"/>
      <c r="I8" s="317"/>
      <c r="J8" s="317"/>
      <c r="K8" s="178"/>
      <c r="L8" s="180"/>
      <c r="M8" s="12"/>
      <c r="N8" s="12"/>
    </row>
    <row r="9" spans="1:14" ht="13.8" x14ac:dyDescent="0.25">
      <c r="A9" s="160" t="s">
        <v>14</v>
      </c>
      <c r="B9" s="322"/>
      <c r="C9" s="313"/>
      <c r="D9" s="155">
        <v>15.38</v>
      </c>
      <c r="E9" s="156"/>
      <c r="F9" s="157">
        <f>SUM(D9:E9)</f>
        <v>15.38</v>
      </c>
      <c r="H9" s="165"/>
      <c r="I9" s="326"/>
      <c r="J9" s="326"/>
      <c r="K9" s="178"/>
      <c r="L9" s="179"/>
      <c r="M9" s="183"/>
      <c r="N9" s="12"/>
    </row>
    <row r="10" spans="1:14" ht="13.8" x14ac:dyDescent="0.25">
      <c r="A10" s="160" t="s">
        <v>19</v>
      </c>
      <c r="B10" s="322"/>
      <c r="C10" s="313"/>
      <c r="D10" s="155"/>
      <c r="E10" s="156"/>
      <c r="F10" s="156"/>
      <c r="H10" s="12"/>
      <c r="I10" s="317"/>
      <c r="J10" s="317"/>
      <c r="K10" s="327"/>
      <c r="L10" s="327"/>
      <c r="M10" s="327"/>
      <c r="N10" s="12"/>
    </row>
    <row r="11" spans="1:14" ht="13.8" x14ac:dyDescent="0.25">
      <c r="A11" s="204" t="s">
        <v>20</v>
      </c>
      <c r="B11" s="199"/>
      <c r="C11" s="200"/>
      <c r="D11" s="163">
        <v>19.690000000000001</v>
      </c>
      <c r="E11" s="158"/>
      <c r="F11" s="163">
        <f>SUM(D11:E11)</f>
        <v>19.690000000000001</v>
      </c>
      <c r="H11" s="12"/>
      <c r="I11" s="197"/>
      <c r="J11" s="197"/>
      <c r="K11" s="198"/>
      <c r="L11" s="198"/>
      <c r="M11" s="198"/>
      <c r="N11" s="12"/>
    </row>
    <row r="12" spans="1:14" ht="13.8" x14ac:dyDescent="0.25">
      <c r="A12" s="219" t="s">
        <v>24</v>
      </c>
      <c r="B12" s="207"/>
      <c r="C12" s="205"/>
      <c r="D12" s="163">
        <v>28.82</v>
      </c>
      <c r="E12" s="158"/>
      <c r="F12" s="220">
        <v>28.82</v>
      </c>
      <c r="H12" s="12"/>
      <c r="I12" s="206"/>
      <c r="J12" s="206"/>
      <c r="K12" s="208"/>
      <c r="L12" s="208"/>
      <c r="M12" s="208"/>
      <c r="N12" s="12"/>
    </row>
    <row r="13" spans="1:14" s="149" customFormat="1" ht="13.8" x14ac:dyDescent="0.25">
      <c r="A13" s="162" t="s">
        <v>10</v>
      </c>
      <c r="B13" s="322"/>
      <c r="C13" s="313"/>
      <c r="D13" s="163"/>
      <c r="E13" s="164"/>
      <c r="F13" s="164"/>
      <c r="H13"/>
      <c r="I13" s="325"/>
      <c r="J13" s="325"/>
      <c r="K13" s="12"/>
      <c r="L13" s="12"/>
      <c r="M13" s="12"/>
    </row>
    <row r="14" spans="1:14" ht="13.8" x14ac:dyDescent="0.25">
      <c r="B14" s="328">
        <f>SUM(B6:B10)</f>
        <v>156</v>
      </c>
      <c r="C14" s="329"/>
      <c r="D14" s="184">
        <f>SUM(D6:D13)</f>
        <v>85.25</v>
      </c>
      <c r="E14" s="184">
        <f>SUM(E6:E13)</f>
        <v>97.27</v>
      </c>
      <c r="F14" s="184">
        <f>SUM(D14:E14)</f>
        <v>182.51999999999998</v>
      </c>
      <c r="N14" s="149"/>
    </row>
    <row r="15" spans="1:14" ht="13.8" x14ac:dyDescent="0.25">
      <c r="A15" s="172"/>
      <c r="B15" s="307"/>
      <c r="C15" s="308"/>
      <c r="D15" s="309"/>
      <c r="E15" s="310"/>
      <c r="F15" s="304"/>
    </row>
    <row r="16" spans="1:14" ht="27.6" customHeight="1" x14ac:dyDescent="0.25">
      <c r="A16" s="173"/>
      <c r="B16" s="311"/>
      <c r="C16" s="311"/>
      <c r="D16" s="174"/>
      <c r="E16" s="175"/>
      <c r="F16" s="176"/>
    </row>
    <row r="17" spans="1:15" ht="13.8" x14ac:dyDescent="0.25">
      <c r="A17" s="177"/>
      <c r="B17" s="311"/>
      <c r="C17" s="314"/>
      <c r="D17" s="178"/>
      <c r="E17" s="180"/>
      <c r="F17" s="12"/>
    </row>
    <row r="18" spans="1:15" ht="13.8" x14ac:dyDescent="0.25">
      <c r="A18" s="180"/>
      <c r="B18" s="315"/>
      <c r="C18" s="316"/>
      <c r="D18" s="178"/>
      <c r="E18" s="180"/>
      <c r="F18" s="12"/>
      <c r="N18" s="159"/>
    </row>
    <row r="19" spans="1:15" ht="13.8" x14ac:dyDescent="0.25">
      <c r="A19" s="180"/>
      <c r="B19" s="315"/>
      <c r="C19" s="316"/>
      <c r="D19" s="178"/>
      <c r="E19" s="180"/>
      <c r="F19" s="12"/>
      <c r="N19" s="159"/>
    </row>
    <row r="20" spans="1:15" ht="13.8" x14ac:dyDescent="0.25">
      <c r="A20" s="182"/>
      <c r="B20" s="317"/>
      <c r="C20" s="318"/>
      <c r="D20" s="178"/>
      <c r="E20" s="180"/>
      <c r="F20" s="12"/>
      <c r="N20" s="161"/>
    </row>
    <row r="21" spans="1:15" ht="13.8" x14ac:dyDescent="0.25">
      <c r="A21" s="182"/>
      <c r="B21" s="317"/>
      <c r="C21" s="318"/>
      <c r="D21" s="178"/>
      <c r="E21" s="180"/>
      <c r="F21" s="12"/>
    </row>
    <row r="22" spans="1:15" ht="13.8" x14ac:dyDescent="0.25">
      <c r="A22" s="165"/>
      <c r="B22" s="317"/>
      <c r="C22" s="318"/>
      <c r="D22" s="178"/>
      <c r="E22" s="179"/>
      <c r="F22" s="12"/>
    </row>
    <row r="23" spans="1:15" ht="13.8" x14ac:dyDescent="0.25">
      <c r="A23" s="165"/>
      <c r="B23" s="166"/>
      <c r="C23" s="167"/>
      <c r="D23" s="305"/>
      <c r="E23" s="306"/>
      <c r="F23" s="304"/>
      <c r="O23" s="149"/>
    </row>
    <row r="24" spans="1:15" ht="13.8" x14ac:dyDescent="0.25">
      <c r="A24" s="165"/>
      <c r="B24" s="166"/>
      <c r="C24" s="167"/>
      <c r="D24" s="168"/>
      <c r="E24" s="169"/>
      <c r="F24" s="170"/>
      <c r="I24" s="166"/>
      <c r="J24" s="166"/>
      <c r="K24" s="171"/>
      <c r="L24" s="171"/>
      <c r="M24" s="171"/>
      <c r="O24" s="149"/>
    </row>
    <row r="25" spans="1:15" ht="13.8" x14ac:dyDescent="0.25">
      <c r="A25" s="172"/>
      <c r="B25" s="180"/>
      <c r="C25" s="180"/>
      <c r="D25" s="180"/>
      <c r="E25" s="180"/>
      <c r="F25" s="180"/>
    </row>
    <row r="26" spans="1:15" ht="13.8" x14ac:dyDescent="0.25">
      <c r="A26" s="172"/>
      <c r="B26" s="307"/>
      <c r="C26" s="308"/>
      <c r="D26" s="309"/>
      <c r="E26" s="310"/>
      <c r="F26" s="304"/>
    </row>
    <row r="27" spans="1:15" ht="27.6" customHeight="1" x14ac:dyDescent="0.25">
      <c r="A27" s="173"/>
      <c r="B27" s="311"/>
      <c r="C27" s="311"/>
      <c r="D27" s="174"/>
      <c r="E27" s="175"/>
      <c r="F27" s="176"/>
    </row>
    <row r="28" spans="1:15" ht="13.8" x14ac:dyDescent="0.25">
      <c r="A28" s="177"/>
      <c r="B28" s="323"/>
      <c r="C28" s="324"/>
      <c r="D28" s="178"/>
      <c r="E28" s="179"/>
      <c r="F28" s="12"/>
    </row>
    <row r="29" spans="1:15" ht="13.8" x14ac:dyDescent="0.25">
      <c r="A29" s="180"/>
      <c r="B29" s="315"/>
      <c r="C29" s="308"/>
      <c r="D29" s="178"/>
      <c r="E29" s="180"/>
      <c r="F29" s="12"/>
    </row>
    <row r="30" spans="1:15" ht="13.8" x14ac:dyDescent="0.25">
      <c r="A30" s="180"/>
      <c r="B30" s="315"/>
      <c r="C30" s="308"/>
      <c r="D30" s="178"/>
      <c r="E30" s="180"/>
      <c r="F30" s="12"/>
    </row>
    <row r="31" spans="1:15" ht="13.8" x14ac:dyDescent="0.25">
      <c r="A31" s="182"/>
      <c r="B31" s="317"/>
      <c r="C31" s="325"/>
      <c r="D31" s="178"/>
      <c r="E31" s="180"/>
      <c r="F31" s="12"/>
    </row>
    <row r="32" spans="1:15" ht="13.8" x14ac:dyDescent="0.25">
      <c r="A32" s="182"/>
      <c r="B32" s="326"/>
      <c r="C32" s="326"/>
      <c r="D32" s="178"/>
      <c r="E32" s="180"/>
      <c r="F32" s="12"/>
    </row>
    <row r="33" spans="1:6" ht="13.8" x14ac:dyDescent="0.25">
      <c r="A33" s="182"/>
      <c r="B33" s="317"/>
      <c r="C33" s="325"/>
      <c r="D33" s="178"/>
      <c r="E33" s="180"/>
      <c r="F33" s="12"/>
    </row>
    <row r="34" spans="1:6" ht="13.8" x14ac:dyDescent="0.25">
      <c r="A34" s="182"/>
      <c r="B34" s="303"/>
      <c r="C34" s="304"/>
      <c r="D34" s="178"/>
      <c r="E34" s="180"/>
      <c r="F34" s="12"/>
    </row>
    <row r="35" spans="1:6" ht="13.8" x14ac:dyDescent="0.25">
      <c r="A35" s="182"/>
      <c r="B35" s="303"/>
      <c r="C35" s="304"/>
      <c r="D35" s="178"/>
      <c r="E35" s="180"/>
      <c r="F35" s="12"/>
    </row>
    <row r="36" spans="1:6" ht="13.8" x14ac:dyDescent="0.25">
      <c r="A36" s="165"/>
      <c r="B36" s="317"/>
      <c r="C36" s="318"/>
      <c r="D36" s="178"/>
      <c r="E36" s="179"/>
      <c r="F36" s="183"/>
    </row>
    <row r="37" spans="1:6" x14ac:dyDescent="0.25">
      <c r="A37" s="12"/>
      <c r="B37" s="12"/>
      <c r="C37" s="12"/>
      <c r="D37" s="306"/>
      <c r="E37" s="318"/>
      <c r="F37" s="304"/>
    </row>
    <row r="38" spans="1:6" x14ac:dyDescent="0.25">
      <c r="A38" s="12"/>
      <c r="B38" s="12"/>
      <c r="C38" s="12"/>
      <c r="D38" s="12"/>
      <c r="E38" s="12"/>
      <c r="F38" s="12"/>
    </row>
  </sheetData>
  <mergeCells count="48">
    <mergeCell ref="D2:F2"/>
    <mergeCell ref="I2:J2"/>
    <mergeCell ref="K2:M2"/>
    <mergeCell ref="I3:J3"/>
    <mergeCell ref="I7:J7"/>
    <mergeCell ref="I8:J8"/>
    <mergeCell ref="I9:J9"/>
    <mergeCell ref="I4:J4"/>
    <mergeCell ref="I5:J5"/>
    <mergeCell ref="I6:J6"/>
    <mergeCell ref="I10:J10"/>
    <mergeCell ref="K10:M10"/>
    <mergeCell ref="I13:J13"/>
    <mergeCell ref="B15:C15"/>
    <mergeCell ref="D15:F15"/>
    <mergeCell ref="B14:C14"/>
    <mergeCell ref="B36:C36"/>
    <mergeCell ref="D37:F37"/>
    <mergeCell ref="B6:C6"/>
    <mergeCell ref="B7:C7"/>
    <mergeCell ref="B8:C8"/>
    <mergeCell ref="B9:C9"/>
    <mergeCell ref="B10:C10"/>
    <mergeCell ref="B13:C13"/>
    <mergeCell ref="B28:C28"/>
    <mergeCell ref="B29:C29"/>
    <mergeCell ref="B30:C30"/>
    <mergeCell ref="B31:C31"/>
    <mergeCell ref="B32:C32"/>
    <mergeCell ref="B33:C33"/>
    <mergeCell ref="B21:C21"/>
    <mergeCell ref="B22:C22"/>
    <mergeCell ref="B4:C4"/>
    <mergeCell ref="A1:F1"/>
    <mergeCell ref="B34:C34"/>
    <mergeCell ref="B35:C35"/>
    <mergeCell ref="D23:F23"/>
    <mergeCell ref="B26:C26"/>
    <mergeCell ref="D26:F26"/>
    <mergeCell ref="B27:C27"/>
    <mergeCell ref="B16:C16"/>
    <mergeCell ref="B5:C5"/>
    <mergeCell ref="B17:C17"/>
    <mergeCell ref="B18:C18"/>
    <mergeCell ref="B19:C19"/>
    <mergeCell ref="B20:C20"/>
    <mergeCell ref="D4:F4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2015-16</vt:lpstr>
      <vt:lpstr>£100&gt;</vt:lpstr>
      <vt:lpstr>15-16 Subs </vt:lpstr>
      <vt:lpstr>Allotment I &amp; E</vt:lpstr>
      <vt:lpstr>'2015-16'!Print_Area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Whiltonpc</cp:lastModifiedBy>
  <cp:lastPrinted>2016-04-26T19:37:53Z</cp:lastPrinted>
  <dcterms:created xsi:type="dcterms:W3CDTF">2011-08-07T10:31:51Z</dcterms:created>
  <dcterms:modified xsi:type="dcterms:W3CDTF">2016-04-26T19:37:59Z</dcterms:modified>
</cp:coreProperties>
</file>