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e\Desktop\Company Prophets, LLC\Forms, Legal &amp; Models\Financial Models &amp; Budgets\"/>
    </mc:Choice>
  </mc:AlternateContent>
  <xr:revisionPtr revIDLastSave="0" documentId="13_ncr:1_{772292ED-C9A0-4692-B4FD-A333199F3BF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Sheet1!$A$1:$V$46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6" i="1" l="1"/>
  <c r="R8" i="1" l="1"/>
  <c r="V8" i="1"/>
  <c r="Q9" i="1"/>
  <c r="R9" i="1" s="1"/>
  <c r="U9" i="1"/>
  <c r="V9" i="1" s="1"/>
  <c r="R11" i="1"/>
  <c r="V11" i="1"/>
  <c r="R12" i="1"/>
  <c r="V12" i="1"/>
  <c r="R13" i="1"/>
  <c r="V13" i="1"/>
  <c r="R14" i="1"/>
  <c r="V14" i="1"/>
  <c r="R15" i="1"/>
  <c r="V15" i="1"/>
  <c r="R16" i="1"/>
  <c r="V16" i="1"/>
  <c r="R17" i="1"/>
  <c r="V17" i="1"/>
  <c r="R18" i="1"/>
  <c r="V18" i="1"/>
  <c r="R19" i="1"/>
  <c r="V19" i="1"/>
  <c r="R20" i="1"/>
  <c r="V20" i="1"/>
  <c r="R21" i="1"/>
  <c r="V21" i="1"/>
  <c r="R23" i="1"/>
  <c r="V23" i="1"/>
  <c r="R24" i="1"/>
  <c r="V24" i="1"/>
  <c r="R25" i="1"/>
  <c r="V25" i="1"/>
  <c r="R26" i="1"/>
  <c r="V26" i="1"/>
  <c r="Q22" i="1" l="1"/>
  <c r="U22" i="1"/>
  <c r="N26" i="1"/>
  <c r="N25" i="1"/>
  <c r="N24" i="1"/>
  <c r="N23" i="1"/>
  <c r="N21" i="1"/>
  <c r="N20" i="1"/>
  <c r="N19" i="1"/>
  <c r="N18" i="1"/>
  <c r="N17" i="1"/>
  <c r="N16" i="1"/>
  <c r="N15" i="1"/>
  <c r="N14" i="1"/>
  <c r="N13" i="1"/>
  <c r="N12" i="1"/>
  <c r="N11" i="1"/>
  <c r="M9" i="1"/>
  <c r="M22" i="1" s="1"/>
  <c r="N22" i="1" s="1"/>
  <c r="N8" i="1"/>
  <c r="R22" i="1" l="1"/>
  <c r="Q27" i="1"/>
  <c r="U27" i="1"/>
  <c r="V22" i="1"/>
  <c r="N9" i="1"/>
  <c r="M27" i="1"/>
  <c r="V27" i="1"/>
  <c r="N27" i="1"/>
  <c r="R27" i="1"/>
  <c r="Q34" i="1" l="1"/>
  <c r="Z33" i="1" s="1"/>
  <c r="M34" i="1"/>
  <c r="U30" i="1"/>
  <c r="U34" i="1" s="1"/>
  <c r="Z32" i="1" s="1"/>
  <c r="Q30" i="1"/>
  <c r="M30" i="1"/>
  <c r="M43" i="1" l="1"/>
  <c r="M42" i="1"/>
  <c r="M44" i="1"/>
  <c r="M41" i="1"/>
  <c r="M39" i="1"/>
  <c r="M40" i="1"/>
  <c r="Z34" i="1"/>
  <c r="Z31" i="1" s="1"/>
</calcChain>
</file>

<file path=xl/sharedStrings.xml><?xml version="1.0" encoding="utf-8"?>
<sst xmlns="http://schemas.openxmlformats.org/spreadsheetml/2006/main" count="76" uniqueCount="52">
  <si>
    <t>Interest</t>
  </si>
  <si>
    <t>$</t>
  </si>
  <si>
    <t>STATEMENT OF OPERATIONS</t>
  </si>
  <si>
    <t>Revenues</t>
  </si>
  <si>
    <t>Cost of goods sold</t>
  </si>
  <si>
    <t>Gross profit</t>
  </si>
  <si>
    <t>Expenses:</t>
  </si>
  <si>
    <t>Advertising</t>
  </si>
  <si>
    <t>Employee benefits</t>
  </si>
  <si>
    <t>Insurance</t>
  </si>
  <si>
    <t>Officer compensation</t>
  </si>
  <si>
    <t>Office supplies</t>
  </si>
  <si>
    <t>Professional fees</t>
  </si>
  <si>
    <t>Rents</t>
  </si>
  <si>
    <t>Salaries and wages</t>
  </si>
  <si>
    <t>Technology support</t>
  </si>
  <si>
    <t>Telephone</t>
  </si>
  <si>
    <t>Other expenses</t>
  </si>
  <si>
    <t>EBITDA</t>
  </si>
  <si>
    <t>Amortization and depreciation</t>
  </si>
  <si>
    <t>Other income/(expenses)</t>
  </si>
  <si>
    <t xml:space="preserve">Taxes </t>
  </si>
  <si>
    <t>Net Income</t>
  </si>
  <si>
    <t>Officer compensation and benefits</t>
  </si>
  <si>
    <t>ADJUSTED EBITDA/OWNERS BENEFITS</t>
  </si>
  <si>
    <t xml:space="preserve">     Below is a methodology to estimate your Company's worth.  It is a very high level valuation and does not take into effect all the factors that are utilized to value a business.  As such, the estimate below should only be used as a rough guidance.</t>
  </si>
  <si>
    <t>Current Year</t>
  </si>
  <si>
    <t>Last Year</t>
  </si>
  <si>
    <t>Previous Year</t>
  </si>
  <si>
    <t>A ROUGH ESTIMATE OF WHAT MY BUSINESS IS WORTH</t>
  </si>
  <si>
    <t>CAGR</t>
  </si>
  <si>
    <t>Current</t>
  </si>
  <si>
    <t>Last</t>
  </si>
  <si>
    <t>Previous</t>
  </si>
  <si>
    <t>www.companyprophets.com</t>
  </si>
  <si>
    <t>Compound Growth Rate</t>
  </si>
  <si>
    <t>ESTIMATED VALUE</t>
  </si>
  <si>
    <t>Adjusted EBITDA/Owners Benefits</t>
  </si>
  <si>
    <t>3 X Adjusted EBITDA/Owners Benefits</t>
  </si>
  <si>
    <t>4 X Adjusted EBITDA/Owners Benefits</t>
  </si>
  <si>
    <t>5 X Adjusted EBITDA/Owners Benefits</t>
  </si>
  <si>
    <t>6 X Adjusted EBITDA/Owners Benefits</t>
  </si>
  <si>
    <t>7 X Adjusted EBITDA/Owners Benefits</t>
  </si>
  <si>
    <t>8 X Adjusted EBITDA/Owners Benefits</t>
  </si>
  <si>
    <t>CAGR is &lt; 5%</t>
  </si>
  <si>
    <t>CARG 5%-10%</t>
  </si>
  <si>
    <t>CAGR 10%-15%</t>
  </si>
  <si>
    <t>CAGR 20%-25%</t>
  </si>
  <si>
    <t>CAGR 25%+</t>
  </si>
  <si>
    <t>CAGR 15%-20%</t>
  </si>
  <si>
    <t>Owners vehicle expense</t>
  </si>
  <si>
    <t>Owners travel and entertainment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</si>
</sst>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0%;[Red]\(0%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/>
    <xf numFmtId="0" fontId="12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quotePrefix="1" applyFont="1"/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41" fontId="6" fillId="0" borderId="0" xfId="0" applyNumberFormat="1" applyFo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38" fontId="6" fillId="0" borderId="0" xfId="0" applyNumberFormat="1" applyFont="1" applyProtection="1">
      <protection locked="0"/>
    </xf>
    <xf numFmtId="164" fontId="6" fillId="0" borderId="0" xfId="1" applyNumberFormat="1" applyFont="1" applyProtection="1">
      <protection locked="0"/>
    </xf>
    <xf numFmtId="0" fontId="6" fillId="0" borderId="1" xfId="0" applyFont="1" applyBorder="1" applyProtection="1">
      <protection locked="0"/>
    </xf>
    <xf numFmtId="38" fontId="6" fillId="0" borderId="1" xfId="0" applyNumberFormat="1" applyFont="1" applyBorder="1" applyProtection="1">
      <protection locked="0"/>
    </xf>
    <xf numFmtId="41" fontId="7" fillId="0" borderId="0" xfId="0" applyNumberFormat="1" applyFont="1" applyProtection="1">
      <protection locked="0"/>
    </xf>
    <xf numFmtId="164" fontId="6" fillId="0" borderId="0" xfId="0" applyNumberFormat="1" applyFont="1" applyProtection="1">
      <protection locked="0"/>
    </xf>
    <xf numFmtId="0" fontId="7" fillId="0" borderId="2" xfId="0" applyFont="1" applyBorder="1" applyProtection="1">
      <protection locked="0"/>
    </xf>
    <xf numFmtId="0" fontId="6" fillId="0" borderId="0" xfId="2" applyFont="1"/>
    <xf numFmtId="38" fontId="6" fillId="0" borderId="0" xfId="2" applyNumberFormat="1" applyFont="1"/>
    <xf numFmtId="0" fontId="6" fillId="0" borderId="0" xfId="0" applyFont="1" applyAlignment="1" applyProtection="1">
      <alignment horizontal="left"/>
      <protection locked="0"/>
    </xf>
    <xf numFmtId="0" fontId="7" fillId="0" borderId="0" xfId="2" applyFont="1"/>
    <xf numFmtId="38" fontId="7" fillId="0" borderId="0" xfId="2" applyNumberFormat="1" applyFont="1"/>
    <xf numFmtId="0" fontId="7" fillId="0" borderId="0" xfId="0" applyFont="1" applyAlignment="1" applyProtection="1">
      <alignment horizontal="left"/>
      <protection locked="0"/>
    </xf>
    <xf numFmtId="38" fontId="7" fillId="0" borderId="0" xfId="0" applyNumberFormat="1" applyFont="1" applyProtection="1">
      <protection locked="0"/>
    </xf>
    <xf numFmtId="164" fontId="7" fillId="0" borderId="0" xfId="1" applyNumberFormat="1" applyFont="1" applyProtection="1">
      <protection locked="0"/>
    </xf>
    <xf numFmtId="0" fontId="7" fillId="0" borderId="3" xfId="0" applyFont="1" applyBorder="1" applyProtection="1">
      <protection locked="0"/>
    </xf>
    <xf numFmtId="38" fontId="7" fillId="0" borderId="3" xfId="0" applyNumberFormat="1" applyFont="1" applyBorder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0" fontId="10" fillId="0" borderId="0" xfId="2" applyFont="1"/>
    <xf numFmtId="38" fontId="0" fillId="0" borderId="0" xfId="0" applyNumberFormat="1"/>
    <xf numFmtId="0" fontId="11" fillId="0" borderId="0" xfId="0" applyFont="1" applyAlignment="1" applyProtection="1">
      <alignment horizontal="left"/>
      <protection locked="0"/>
    </xf>
    <xf numFmtId="38" fontId="11" fillId="0" borderId="0" xfId="0" applyNumberFormat="1" applyFont="1" applyAlignment="1" applyProtection="1">
      <alignment horizontal="left"/>
      <protection locked="0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0" fontId="6" fillId="0" borderId="0" xfId="1" applyNumberFormat="1" applyFont="1" applyBorder="1" applyProtection="1">
      <protection locked="0"/>
    </xf>
    <xf numFmtId="41" fontId="6" fillId="0" borderId="0" xfId="0" applyNumberFormat="1" applyFont="1" applyAlignment="1" applyProtection="1">
      <alignment horizontal="right"/>
      <protection locked="0"/>
    </xf>
    <xf numFmtId="10" fontId="6" fillId="0" borderId="0" xfId="0" applyNumberFormat="1" applyFont="1" applyProtection="1">
      <protection locked="0"/>
    </xf>
    <xf numFmtId="0" fontId="12" fillId="0" borderId="0" xfId="3" applyProtection="1">
      <protection locked="0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7" fillId="2" borderId="0" xfId="0" quotePrefix="1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/>
      <protection locked="0"/>
    </xf>
    <xf numFmtId="14" fontId="7" fillId="2" borderId="0" xfId="0" quotePrefix="1" applyNumberFormat="1" applyFont="1" applyFill="1" applyAlignment="1" applyProtection="1">
      <alignment horizontal="center"/>
      <protection locked="0"/>
    </xf>
    <xf numFmtId="38" fontId="6" fillId="0" borderId="0" xfId="0" applyNumberFormat="1" applyFont="1" applyAlignment="1" applyProtection="1">
      <alignment horizontal="left"/>
      <protection locked="0"/>
    </xf>
    <xf numFmtId="38" fontId="3" fillId="0" borderId="0" xfId="0" applyNumberFormat="1" applyFont="1"/>
  </cellXfs>
  <cellStyles count="4">
    <cellStyle name="Hyperlink" xfId="3" builtinId="8"/>
    <cellStyle name="Normal" xfId="0" builtinId="0"/>
    <cellStyle name="Normal 3" xfId="2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mpanyprophet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8"/>
  <sheetViews>
    <sheetView tabSelected="1" workbookViewId="0">
      <selection sqref="A1:V1"/>
    </sheetView>
  </sheetViews>
  <sheetFormatPr defaultColWidth="9.109375" defaultRowHeight="15.6" x14ac:dyDescent="0.3"/>
  <cols>
    <col min="1" max="5" width="1.6640625" style="2" customWidth="1"/>
    <col min="6" max="6" width="10.6640625" style="2" customWidth="1"/>
    <col min="7" max="8" width="1.6640625" style="2" customWidth="1"/>
    <col min="9" max="9" width="10.6640625" style="2" customWidth="1"/>
    <col min="10" max="10" width="5.6640625" style="2" customWidth="1"/>
    <col min="11" max="12" width="1.6640625" style="2" customWidth="1"/>
    <col min="13" max="13" width="11.88671875" style="2" customWidth="1"/>
    <col min="14" max="14" width="6.6640625" style="2" customWidth="1"/>
    <col min="15" max="16" width="1.6640625" style="2" customWidth="1"/>
    <col min="17" max="17" width="11.6640625" style="2" customWidth="1"/>
    <col min="18" max="18" width="6.6640625" style="2" customWidth="1"/>
    <col min="19" max="20" width="1.6640625" style="2" customWidth="1"/>
    <col min="21" max="21" width="11.6640625" style="2" customWidth="1"/>
    <col min="22" max="22" width="6.6640625" style="2" customWidth="1"/>
    <col min="23" max="16384" width="9.109375" style="2"/>
  </cols>
  <sheetData>
    <row r="1" spans="1:28" ht="23.4" x14ac:dyDescent="0.45">
      <c r="A1" s="37" t="s">
        <v>29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</row>
    <row r="2" spans="1:28" x14ac:dyDescent="0.3">
      <c r="A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49.5" customHeight="1" x14ac:dyDescent="0.3">
      <c r="A3" s="38" t="s">
        <v>25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2"/>
      <c r="X3" s="32"/>
      <c r="Y3" s="32"/>
      <c r="Z3" s="32"/>
      <c r="AA3" s="32"/>
      <c r="AB3" s="32"/>
    </row>
    <row r="4" spans="1:28" x14ac:dyDescent="0.3">
      <c r="A4" s="3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s="5" customFormat="1" x14ac:dyDescent="0.3">
      <c r="A5" s="4"/>
      <c r="B5" s="4"/>
      <c r="C5" s="4"/>
      <c r="D5" s="4"/>
      <c r="E5" s="4"/>
      <c r="F5" s="4"/>
      <c r="L5" s="39" t="s">
        <v>26</v>
      </c>
      <c r="M5" s="40"/>
      <c r="N5" s="40"/>
      <c r="P5" s="39" t="s">
        <v>27</v>
      </c>
      <c r="Q5" s="39"/>
      <c r="R5" s="39"/>
      <c r="T5" s="41" t="s">
        <v>28</v>
      </c>
      <c r="U5" s="41"/>
      <c r="V5" s="41"/>
      <c r="W5" s="6"/>
      <c r="X5" s="6"/>
      <c r="Y5" s="6"/>
    </row>
    <row r="6" spans="1:28" s="5" customFormat="1" x14ac:dyDescent="0.3">
      <c r="A6" s="7" t="s">
        <v>2</v>
      </c>
      <c r="W6" s="6"/>
      <c r="X6" s="6"/>
      <c r="Y6" s="6"/>
    </row>
    <row r="7" spans="1:28" s="5" customFormat="1" x14ac:dyDescent="0.3">
      <c r="B7" s="16" t="s">
        <v>3</v>
      </c>
      <c r="D7" s="16"/>
      <c r="E7" s="17"/>
      <c r="F7" s="18"/>
      <c r="L7" s="5" t="s">
        <v>1</v>
      </c>
      <c r="M7" s="9">
        <v>100</v>
      </c>
      <c r="N7" s="14"/>
      <c r="P7" s="5" t="s">
        <v>1</v>
      </c>
      <c r="Q7" s="9">
        <v>100</v>
      </c>
      <c r="R7" s="14"/>
      <c r="T7" s="5" t="s">
        <v>1</v>
      </c>
      <c r="U7" s="9">
        <v>100</v>
      </c>
      <c r="V7" s="14"/>
      <c r="W7" s="6"/>
      <c r="X7" s="6"/>
      <c r="Y7" s="6"/>
    </row>
    <row r="8" spans="1:28" s="5" customFormat="1" x14ac:dyDescent="0.3">
      <c r="B8" s="16" t="s">
        <v>4</v>
      </c>
      <c r="C8" s="16"/>
      <c r="D8" s="16"/>
      <c r="E8" s="17"/>
      <c r="F8" s="18"/>
      <c r="L8" s="11"/>
      <c r="M8" s="12">
        <v>50</v>
      </c>
      <c r="N8" s="14">
        <f>M8/M$7</f>
        <v>0.5</v>
      </c>
      <c r="P8" s="11"/>
      <c r="Q8" s="12">
        <v>50</v>
      </c>
      <c r="R8" s="14">
        <f>Q8/Q$7</f>
        <v>0.5</v>
      </c>
      <c r="T8" s="11"/>
      <c r="U8" s="12">
        <v>50</v>
      </c>
      <c r="V8" s="14">
        <f>U8/U$7</f>
        <v>0.5</v>
      </c>
      <c r="W8" s="6"/>
      <c r="X8" s="6"/>
      <c r="Y8" s="6"/>
    </row>
    <row r="9" spans="1:28" s="8" customFormat="1" x14ac:dyDescent="0.3">
      <c r="B9" s="19"/>
      <c r="C9" s="19" t="s">
        <v>5</v>
      </c>
      <c r="D9" s="19"/>
      <c r="E9" s="20"/>
      <c r="F9" s="21"/>
      <c r="L9" s="8" t="s">
        <v>1</v>
      </c>
      <c r="M9" s="22">
        <f>+M7-M8</f>
        <v>50</v>
      </c>
      <c r="N9" s="23">
        <f>M9/M$7</f>
        <v>0.5</v>
      </c>
      <c r="O9" s="5"/>
      <c r="P9" s="8" t="s">
        <v>1</v>
      </c>
      <c r="Q9" s="22">
        <f>+Q7-Q8</f>
        <v>50</v>
      </c>
      <c r="R9" s="23">
        <f>Q9/Q$7</f>
        <v>0.5</v>
      </c>
      <c r="T9" s="8" t="s">
        <v>1</v>
      </c>
      <c r="U9" s="22">
        <f>+U7-U8</f>
        <v>50</v>
      </c>
      <c r="V9" s="23">
        <f>U9/U$7</f>
        <v>0.5</v>
      </c>
      <c r="W9" s="13"/>
      <c r="X9" s="13"/>
      <c r="Y9" s="13"/>
    </row>
    <row r="10" spans="1:28" s="5" customFormat="1" x14ac:dyDescent="0.3">
      <c r="B10" s="16" t="s">
        <v>6</v>
      </c>
      <c r="C10" s="16"/>
      <c r="D10" s="16"/>
      <c r="E10" s="17"/>
      <c r="F10" s="18"/>
      <c r="M10" s="9"/>
      <c r="N10" s="10"/>
      <c r="Q10" s="9"/>
      <c r="R10" s="10"/>
      <c r="U10" s="9"/>
      <c r="V10" s="10"/>
      <c r="W10" s="6"/>
      <c r="X10" s="6"/>
      <c r="Y10" s="6"/>
    </row>
    <row r="11" spans="1:28" s="5" customFormat="1" x14ac:dyDescent="0.3">
      <c r="B11" s="16"/>
      <c r="C11" s="16" t="s">
        <v>7</v>
      </c>
      <c r="D11" s="16"/>
      <c r="E11" s="17"/>
      <c r="F11" s="18"/>
      <c r="M11" s="9">
        <v>1</v>
      </c>
      <c r="N11" s="10">
        <f t="shared" ref="N11:N27" si="0">M11/M$7</f>
        <v>0.01</v>
      </c>
      <c r="Q11" s="9">
        <v>1</v>
      </c>
      <c r="R11" s="10">
        <f t="shared" ref="R11:R27" si="1">Q11/Q$7</f>
        <v>0.01</v>
      </c>
      <c r="U11" s="9">
        <v>1</v>
      </c>
      <c r="V11" s="10">
        <f t="shared" ref="V11:V27" si="2">U11/U$7</f>
        <v>0.01</v>
      </c>
      <c r="W11" s="6"/>
      <c r="X11" s="6"/>
      <c r="Y11" s="6"/>
    </row>
    <row r="12" spans="1:28" s="5" customFormat="1" x14ac:dyDescent="0.3">
      <c r="B12" s="16"/>
      <c r="C12" s="16" t="s">
        <v>8</v>
      </c>
      <c r="D12" s="16"/>
      <c r="E12" s="17"/>
      <c r="F12" s="18"/>
      <c r="M12" s="9">
        <v>1</v>
      </c>
      <c r="N12" s="10">
        <f t="shared" si="0"/>
        <v>0.01</v>
      </c>
      <c r="Q12" s="9">
        <v>1</v>
      </c>
      <c r="R12" s="10">
        <f t="shared" si="1"/>
        <v>0.01</v>
      </c>
      <c r="U12" s="9">
        <v>1</v>
      </c>
      <c r="V12" s="10">
        <f t="shared" si="2"/>
        <v>0.01</v>
      </c>
      <c r="W12" s="6"/>
      <c r="X12" s="6"/>
      <c r="Y12" s="6"/>
    </row>
    <row r="13" spans="1:28" s="5" customFormat="1" x14ac:dyDescent="0.3">
      <c r="B13" s="16"/>
      <c r="C13" s="16" t="s">
        <v>9</v>
      </c>
      <c r="D13" s="16"/>
      <c r="E13" s="17"/>
      <c r="F13" s="18"/>
      <c r="M13" s="9">
        <v>1</v>
      </c>
      <c r="N13" s="10">
        <f t="shared" si="0"/>
        <v>0.01</v>
      </c>
      <c r="Q13" s="9">
        <v>1</v>
      </c>
      <c r="R13" s="10">
        <f t="shared" si="1"/>
        <v>0.01</v>
      </c>
      <c r="U13" s="9">
        <v>1</v>
      </c>
      <c r="V13" s="10">
        <f t="shared" si="2"/>
        <v>0.01</v>
      </c>
      <c r="W13" s="6"/>
      <c r="X13" s="6"/>
      <c r="Y13" s="6"/>
    </row>
    <row r="14" spans="1:28" s="5" customFormat="1" x14ac:dyDescent="0.3">
      <c r="B14" s="16"/>
      <c r="C14" s="16" t="s">
        <v>10</v>
      </c>
      <c r="D14" s="16"/>
      <c r="E14" s="17"/>
      <c r="F14" s="18"/>
      <c r="M14" s="9">
        <v>1</v>
      </c>
      <c r="N14" s="10">
        <f t="shared" si="0"/>
        <v>0.01</v>
      </c>
      <c r="Q14" s="9">
        <v>1</v>
      </c>
      <c r="R14" s="10">
        <f t="shared" si="1"/>
        <v>0.01</v>
      </c>
      <c r="U14" s="9">
        <v>1</v>
      </c>
      <c r="V14" s="10">
        <f t="shared" si="2"/>
        <v>0.01</v>
      </c>
      <c r="W14" s="6"/>
      <c r="X14" s="6"/>
      <c r="Y14" s="6"/>
    </row>
    <row r="15" spans="1:28" s="5" customFormat="1" x14ac:dyDescent="0.3">
      <c r="B15" s="16"/>
      <c r="C15" s="16" t="s">
        <v>11</v>
      </c>
      <c r="D15" s="16"/>
      <c r="E15" s="17"/>
      <c r="F15" s="18"/>
      <c r="M15" s="9">
        <v>1</v>
      </c>
      <c r="N15" s="10">
        <f t="shared" si="0"/>
        <v>0.01</v>
      </c>
      <c r="Q15" s="9">
        <v>1</v>
      </c>
      <c r="R15" s="10">
        <f t="shared" si="1"/>
        <v>0.01</v>
      </c>
      <c r="U15" s="9">
        <v>1</v>
      </c>
      <c r="V15" s="10">
        <f t="shared" si="2"/>
        <v>0.01</v>
      </c>
      <c r="W15" s="6"/>
      <c r="X15" s="6"/>
      <c r="Y15" s="6"/>
    </row>
    <row r="16" spans="1:28" s="5" customFormat="1" x14ac:dyDescent="0.3">
      <c r="A16" s="18"/>
      <c r="B16" s="16"/>
      <c r="C16" s="16" t="s">
        <v>12</v>
      </c>
      <c r="D16" s="16"/>
      <c r="E16" s="17"/>
      <c r="F16" s="18"/>
      <c r="M16" s="9">
        <v>1</v>
      </c>
      <c r="N16" s="10">
        <f t="shared" si="0"/>
        <v>0.01</v>
      </c>
      <c r="Q16" s="9">
        <v>1</v>
      </c>
      <c r="R16" s="10">
        <f t="shared" si="1"/>
        <v>0.01</v>
      </c>
      <c r="U16" s="9">
        <v>1</v>
      </c>
      <c r="V16" s="10">
        <f t="shared" si="2"/>
        <v>0.01</v>
      </c>
      <c r="W16" s="6"/>
      <c r="X16" s="6"/>
      <c r="Y16" s="6"/>
    </row>
    <row r="17" spans="1:27" s="5" customFormat="1" x14ac:dyDescent="0.3">
      <c r="A17" s="18"/>
      <c r="B17" s="16"/>
      <c r="C17" s="16" t="s">
        <v>13</v>
      </c>
      <c r="D17" s="16"/>
      <c r="E17" s="17"/>
      <c r="F17" s="18"/>
      <c r="M17" s="9">
        <v>1</v>
      </c>
      <c r="N17" s="10">
        <f t="shared" si="0"/>
        <v>0.01</v>
      </c>
      <c r="Q17" s="9">
        <v>1</v>
      </c>
      <c r="R17" s="10">
        <f t="shared" si="1"/>
        <v>0.01</v>
      </c>
      <c r="U17" s="9">
        <v>1</v>
      </c>
      <c r="V17" s="10">
        <f t="shared" si="2"/>
        <v>0.01</v>
      </c>
      <c r="W17" s="6"/>
      <c r="X17" s="6"/>
      <c r="Y17" s="6"/>
    </row>
    <row r="18" spans="1:27" s="5" customFormat="1" x14ac:dyDescent="0.3">
      <c r="A18" s="18"/>
      <c r="B18" s="16"/>
      <c r="C18" s="16" t="s">
        <v>14</v>
      </c>
      <c r="D18" s="16"/>
      <c r="E18" s="17"/>
      <c r="F18" s="18"/>
      <c r="K18" s="8"/>
      <c r="M18" s="9">
        <v>1</v>
      </c>
      <c r="N18" s="10">
        <f t="shared" si="0"/>
        <v>0.01</v>
      </c>
      <c r="Q18" s="9">
        <v>1</v>
      </c>
      <c r="R18" s="10">
        <f t="shared" si="1"/>
        <v>0.01</v>
      </c>
      <c r="S18" s="8"/>
      <c r="U18" s="9">
        <v>1</v>
      </c>
      <c r="V18" s="10">
        <f t="shared" si="2"/>
        <v>0.01</v>
      </c>
      <c r="W18" s="6"/>
      <c r="X18" s="6"/>
      <c r="Y18" s="6"/>
    </row>
    <row r="19" spans="1:27" s="5" customFormat="1" x14ac:dyDescent="0.3">
      <c r="A19" s="18"/>
      <c r="B19" s="16"/>
      <c r="C19" s="16" t="s">
        <v>15</v>
      </c>
      <c r="D19" s="16"/>
      <c r="E19" s="17"/>
      <c r="F19" s="18"/>
      <c r="M19" s="9">
        <v>1</v>
      </c>
      <c r="N19" s="10">
        <f t="shared" si="0"/>
        <v>0.01</v>
      </c>
      <c r="Q19" s="9">
        <v>1</v>
      </c>
      <c r="R19" s="10">
        <f t="shared" si="1"/>
        <v>0.01</v>
      </c>
      <c r="U19" s="9">
        <v>1</v>
      </c>
      <c r="V19" s="10">
        <f t="shared" si="2"/>
        <v>0.01</v>
      </c>
      <c r="W19" s="6"/>
      <c r="X19" s="6"/>
      <c r="Y19" s="6"/>
    </row>
    <row r="20" spans="1:27" s="5" customFormat="1" x14ac:dyDescent="0.3">
      <c r="A20" s="18"/>
      <c r="B20" s="16"/>
      <c r="C20" s="16" t="s">
        <v>16</v>
      </c>
      <c r="D20" s="16"/>
      <c r="E20" s="17"/>
      <c r="F20" s="18"/>
      <c r="M20" s="9">
        <v>1</v>
      </c>
      <c r="N20" s="10">
        <f t="shared" si="0"/>
        <v>0.01</v>
      </c>
      <c r="Q20" s="9">
        <v>1</v>
      </c>
      <c r="R20" s="10">
        <f t="shared" si="1"/>
        <v>0.01</v>
      </c>
      <c r="U20" s="9">
        <v>1</v>
      </c>
      <c r="V20" s="10">
        <f t="shared" si="2"/>
        <v>0.01</v>
      </c>
      <c r="W20" s="6"/>
      <c r="X20" s="6"/>
      <c r="Y20" s="6"/>
    </row>
    <row r="21" spans="1:27" s="5" customFormat="1" x14ac:dyDescent="0.3">
      <c r="A21" s="18"/>
      <c r="B21" s="16"/>
      <c r="C21" s="16" t="s">
        <v>17</v>
      </c>
      <c r="D21" s="16"/>
      <c r="E21" s="17"/>
      <c r="F21" s="18"/>
      <c r="L21" s="11"/>
      <c r="M21" s="12">
        <v>1</v>
      </c>
      <c r="N21" s="10">
        <f t="shared" si="0"/>
        <v>0.01</v>
      </c>
      <c r="P21" s="11"/>
      <c r="Q21" s="12">
        <v>1</v>
      </c>
      <c r="R21" s="10">
        <f t="shared" si="1"/>
        <v>0.01</v>
      </c>
      <c r="T21" s="11"/>
      <c r="U21" s="12">
        <v>1</v>
      </c>
      <c r="V21" s="10">
        <f t="shared" si="2"/>
        <v>0.01</v>
      </c>
      <c r="W21" s="6"/>
      <c r="X21" s="6"/>
      <c r="Y21" s="6"/>
    </row>
    <row r="22" spans="1:27" s="8" customFormat="1" x14ac:dyDescent="0.3">
      <c r="A22" s="21"/>
      <c r="B22" s="19" t="s">
        <v>18</v>
      </c>
      <c r="C22" s="19"/>
      <c r="D22" s="19"/>
      <c r="E22" s="20"/>
      <c r="F22" s="21"/>
      <c r="L22" s="8" t="s">
        <v>1</v>
      </c>
      <c r="M22" s="22">
        <f>+M9-SUM(M11:M21)</f>
        <v>39</v>
      </c>
      <c r="N22" s="23">
        <f t="shared" si="0"/>
        <v>0.39</v>
      </c>
      <c r="O22" s="5"/>
      <c r="P22" s="8" t="s">
        <v>1</v>
      </c>
      <c r="Q22" s="22">
        <f>+Q9-SUM(Q11:Q21)</f>
        <v>39</v>
      </c>
      <c r="R22" s="23">
        <f t="shared" si="1"/>
        <v>0.39</v>
      </c>
      <c r="T22" s="8" t="s">
        <v>1</v>
      </c>
      <c r="U22" s="22">
        <f>+U9-SUM(U11:U21)</f>
        <v>39</v>
      </c>
      <c r="V22" s="23">
        <f t="shared" si="2"/>
        <v>0.39</v>
      </c>
      <c r="W22" s="13"/>
      <c r="X22" s="13"/>
      <c r="Y22" s="13"/>
    </row>
    <row r="23" spans="1:27" s="5" customFormat="1" x14ac:dyDescent="0.3">
      <c r="A23" s="18"/>
      <c r="B23" s="16"/>
      <c r="C23" s="16" t="s">
        <v>19</v>
      </c>
      <c r="D23" s="16"/>
      <c r="E23" s="17"/>
      <c r="F23" s="18"/>
      <c r="M23" s="9">
        <v>-1</v>
      </c>
      <c r="N23" s="10">
        <f t="shared" si="0"/>
        <v>-0.01</v>
      </c>
      <c r="Q23" s="9">
        <v>-1</v>
      </c>
      <c r="R23" s="10">
        <f t="shared" si="1"/>
        <v>-0.01</v>
      </c>
      <c r="U23" s="9">
        <v>-1</v>
      </c>
      <c r="V23" s="10">
        <f t="shared" si="2"/>
        <v>-0.01</v>
      </c>
      <c r="W23" s="6"/>
      <c r="X23" s="6"/>
    </row>
    <row r="24" spans="1:27" s="5" customFormat="1" x14ac:dyDescent="0.3">
      <c r="A24" s="18"/>
      <c r="B24" s="16"/>
      <c r="C24" s="16" t="s">
        <v>20</v>
      </c>
      <c r="D24" s="16"/>
      <c r="E24" s="17"/>
      <c r="F24" s="18"/>
      <c r="M24" s="9">
        <v>-1</v>
      </c>
      <c r="N24" s="10">
        <f t="shared" si="0"/>
        <v>-0.01</v>
      </c>
      <c r="Q24" s="9">
        <v>-1</v>
      </c>
      <c r="R24" s="10">
        <f t="shared" si="1"/>
        <v>-0.01</v>
      </c>
      <c r="U24" s="9">
        <v>-1</v>
      </c>
      <c r="V24" s="10">
        <f t="shared" si="2"/>
        <v>-0.01</v>
      </c>
      <c r="W24" s="6"/>
      <c r="X24" s="6"/>
    </row>
    <row r="25" spans="1:27" s="5" customFormat="1" x14ac:dyDescent="0.3">
      <c r="A25" s="18"/>
      <c r="B25" s="16"/>
      <c r="C25" s="16" t="s">
        <v>0</v>
      </c>
      <c r="D25" s="16"/>
      <c r="E25" s="17"/>
      <c r="F25" s="18"/>
      <c r="K25" s="8"/>
      <c r="M25" s="9">
        <v>1</v>
      </c>
      <c r="N25" s="10">
        <f t="shared" si="0"/>
        <v>0.01</v>
      </c>
      <c r="Q25" s="9">
        <v>1</v>
      </c>
      <c r="R25" s="10">
        <f t="shared" si="1"/>
        <v>0.01</v>
      </c>
      <c r="S25" s="8"/>
      <c r="U25" s="9">
        <v>1</v>
      </c>
      <c r="V25" s="10">
        <f t="shared" si="2"/>
        <v>0.01</v>
      </c>
      <c r="W25" s="6"/>
      <c r="X25" s="6"/>
    </row>
    <row r="26" spans="1:27" s="5" customFormat="1" x14ac:dyDescent="0.3">
      <c r="A26" s="18"/>
      <c r="B26" s="16"/>
      <c r="C26" s="16" t="s">
        <v>21</v>
      </c>
      <c r="D26" s="16"/>
      <c r="E26" s="17"/>
      <c r="F26" s="18"/>
      <c r="K26" s="8"/>
      <c r="L26" s="11"/>
      <c r="M26" s="12">
        <v>-1</v>
      </c>
      <c r="N26" s="10">
        <f t="shared" si="0"/>
        <v>-0.01</v>
      </c>
      <c r="P26" s="11"/>
      <c r="Q26" s="12">
        <v>-1</v>
      </c>
      <c r="R26" s="10">
        <f t="shared" si="1"/>
        <v>-0.01</v>
      </c>
      <c r="S26" s="8"/>
      <c r="T26" s="11"/>
      <c r="U26" s="12">
        <v>-1</v>
      </c>
      <c r="V26" s="10">
        <f t="shared" si="2"/>
        <v>-0.01</v>
      </c>
      <c r="W26" s="6"/>
      <c r="X26" s="13"/>
      <c r="AA26" s="8"/>
    </row>
    <row r="27" spans="1:27" s="8" customFormat="1" ht="16.2" thickBot="1" x14ac:dyDescent="0.35">
      <c r="A27" s="21"/>
      <c r="C27" s="19"/>
      <c r="D27" s="19" t="s">
        <v>22</v>
      </c>
      <c r="E27" s="20"/>
      <c r="F27" s="21"/>
      <c r="L27" s="24" t="s">
        <v>1</v>
      </c>
      <c r="M27" s="25">
        <f>SUM(M22:M26)</f>
        <v>37</v>
      </c>
      <c r="N27" s="23">
        <f t="shared" si="0"/>
        <v>0.37</v>
      </c>
      <c r="O27" s="5"/>
      <c r="P27" s="24" t="s">
        <v>1</v>
      </c>
      <c r="Q27" s="25">
        <f>SUM(Q22:Q26)</f>
        <v>37</v>
      </c>
      <c r="R27" s="23">
        <f t="shared" si="1"/>
        <v>0.37</v>
      </c>
      <c r="T27" s="15" t="s">
        <v>1</v>
      </c>
      <c r="U27" s="25">
        <f>SUM(U22:U26)</f>
        <v>37</v>
      </c>
      <c r="V27" s="23">
        <f t="shared" si="2"/>
        <v>0.37</v>
      </c>
      <c r="W27" s="13"/>
      <c r="X27" s="6"/>
      <c r="Y27" s="6"/>
      <c r="Z27" s="5"/>
      <c r="AA27" s="5"/>
    </row>
    <row r="28" spans="1:27" s="5" customFormat="1" ht="6" customHeight="1" thickTop="1" x14ac:dyDescent="0.3">
      <c r="A28" s="26"/>
      <c r="B28" s="27"/>
      <c r="C28" s="27"/>
      <c r="D28" s="28"/>
      <c r="E28" s="20"/>
      <c r="F28" s="21"/>
      <c r="G28" s="8"/>
      <c r="H28" s="8"/>
      <c r="I28" s="8"/>
      <c r="J28" s="8"/>
      <c r="K28" s="8"/>
      <c r="N28" s="23"/>
      <c r="S28" s="8"/>
      <c r="V28" s="23"/>
      <c r="W28" s="6"/>
      <c r="X28" s="6"/>
      <c r="Y28" s="6"/>
    </row>
    <row r="29" spans="1:27" s="5" customFormat="1" x14ac:dyDescent="0.3">
      <c r="A29" s="7" t="s">
        <v>24</v>
      </c>
      <c r="B29" s="26"/>
      <c r="C29" s="29"/>
      <c r="D29" s="30"/>
      <c r="E29" s="20"/>
      <c r="F29" s="21"/>
      <c r="G29" s="8"/>
      <c r="H29" s="8"/>
      <c r="I29" s="8"/>
      <c r="J29" s="8"/>
      <c r="K29" s="8"/>
      <c r="N29" s="23"/>
      <c r="S29" s="8"/>
      <c r="V29" s="23"/>
      <c r="W29" s="6"/>
      <c r="X29" s="6"/>
      <c r="Y29" s="6"/>
    </row>
    <row r="30" spans="1:27" s="5" customFormat="1" x14ac:dyDescent="0.3">
      <c r="A30" s="7"/>
      <c r="B30" s="18" t="s">
        <v>18</v>
      </c>
      <c r="C30" s="18"/>
      <c r="D30" s="42"/>
      <c r="E30" s="20"/>
      <c r="F30" s="21"/>
      <c r="G30" s="8"/>
      <c r="H30" s="8"/>
      <c r="I30" s="8"/>
      <c r="J30" s="8"/>
      <c r="K30" s="8"/>
      <c r="L30" s="5" t="s">
        <v>1</v>
      </c>
      <c r="M30" s="9">
        <f>M22</f>
        <v>39</v>
      </c>
      <c r="N30" s="23"/>
      <c r="P30" s="5" t="s">
        <v>1</v>
      </c>
      <c r="Q30" s="9">
        <f>Q22</f>
        <v>39</v>
      </c>
      <c r="S30" s="8"/>
      <c r="T30" s="5" t="s">
        <v>1</v>
      </c>
      <c r="U30" s="9">
        <f>U22</f>
        <v>39</v>
      </c>
      <c r="V30" s="23"/>
      <c r="W30" s="6"/>
      <c r="X30" s="6"/>
      <c r="Y30" s="6"/>
    </row>
    <row r="31" spans="1:27" s="5" customFormat="1" x14ac:dyDescent="0.3">
      <c r="A31" s="29"/>
      <c r="B31" s="42" t="s">
        <v>23</v>
      </c>
      <c r="D31" s="2"/>
      <c r="E31" s="20"/>
      <c r="F31" s="21"/>
      <c r="G31" s="8"/>
      <c r="H31" s="8"/>
      <c r="I31" s="8"/>
      <c r="J31" s="8"/>
      <c r="K31" s="8"/>
      <c r="M31" s="9">
        <v>0</v>
      </c>
      <c r="N31" s="23"/>
      <c r="Q31" s="9">
        <v>0</v>
      </c>
      <c r="S31" s="8"/>
      <c r="U31" s="9">
        <v>0</v>
      </c>
      <c r="V31" s="23"/>
      <c r="W31" s="6"/>
      <c r="X31" s="6"/>
      <c r="Y31" s="34" t="s">
        <v>30</v>
      </c>
      <c r="Z31" s="33">
        <f>(Z34/Z32)^(1/4)-1</f>
        <v>0</v>
      </c>
    </row>
    <row r="32" spans="1:27" s="5" customFormat="1" x14ac:dyDescent="0.3">
      <c r="A32" s="29"/>
      <c r="B32" s="42" t="s">
        <v>50</v>
      </c>
      <c r="D32" s="2"/>
      <c r="E32" s="20"/>
      <c r="F32" s="21"/>
      <c r="G32" s="8"/>
      <c r="H32" s="8"/>
      <c r="I32" s="8"/>
      <c r="J32" s="8"/>
      <c r="K32" s="8"/>
      <c r="M32" s="9">
        <v>0</v>
      </c>
      <c r="N32" s="23"/>
      <c r="Q32" s="9">
        <v>0</v>
      </c>
      <c r="S32" s="8"/>
      <c r="U32" s="9">
        <v>0</v>
      </c>
      <c r="V32" s="23"/>
      <c r="W32" s="6"/>
      <c r="X32" s="6"/>
      <c r="Y32" s="34" t="s">
        <v>33</v>
      </c>
      <c r="Z32" s="6">
        <f>U34</f>
        <v>39</v>
      </c>
    </row>
    <row r="33" spans="1:27" s="5" customFormat="1" x14ac:dyDescent="0.3">
      <c r="A33" s="29"/>
      <c r="B33" s="42" t="s">
        <v>51</v>
      </c>
      <c r="D33" s="2"/>
      <c r="E33" s="20"/>
      <c r="F33" s="21"/>
      <c r="G33" s="8"/>
      <c r="H33" s="8"/>
      <c r="I33" s="8"/>
      <c r="J33" s="8"/>
      <c r="K33" s="8"/>
      <c r="M33" s="9">
        <v>0</v>
      </c>
      <c r="N33" s="23"/>
      <c r="Q33" s="9">
        <v>0</v>
      </c>
      <c r="S33" s="8"/>
      <c r="U33" s="9">
        <v>0</v>
      </c>
      <c r="V33" s="23"/>
      <c r="W33" s="6"/>
      <c r="X33" s="13"/>
      <c r="Y33" s="34" t="s">
        <v>32</v>
      </c>
      <c r="Z33" s="6">
        <f>Q34</f>
        <v>39</v>
      </c>
      <c r="AA33" s="8"/>
    </row>
    <row r="34" spans="1:27" s="8" customFormat="1" ht="16.2" thickBot="1" x14ac:dyDescent="0.35">
      <c r="A34" s="26"/>
      <c r="B34" s="21"/>
      <c r="C34" s="21" t="s">
        <v>37</v>
      </c>
      <c r="E34" s="20"/>
      <c r="F34" s="21"/>
      <c r="L34" s="24" t="s">
        <v>1</v>
      </c>
      <c r="M34" s="25">
        <f>SUM(M30:M33)</f>
        <v>39</v>
      </c>
      <c r="N34" s="23"/>
      <c r="P34" s="24" t="s">
        <v>1</v>
      </c>
      <c r="Q34" s="25">
        <f>SUM(Q30:Q33)</f>
        <v>39</v>
      </c>
      <c r="T34" s="24" t="s">
        <v>1</v>
      </c>
      <c r="U34" s="25">
        <f>SUM(U30:U33)</f>
        <v>39</v>
      </c>
      <c r="V34" s="23"/>
      <c r="W34" s="13"/>
      <c r="X34" s="6"/>
      <c r="Y34" s="34" t="s">
        <v>31</v>
      </c>
      <c r="Z34" s="6">
        <f>M34</f>
        <v>39</v>
      </c>
      <c r="AA34" s="5"/>
    </row>
    <row r="35" spans="1:27" s="5" customFormat="1" ht="6" customHeight="1" thickTop="1" x14ac:dyDescent="0.3">
      <c r="A35" s="21"/>
      <c r="B35" s="8"/>
      <c r="C35" s="19"/>
      <c r="D35" s="19"/>
      <c r="E35" s="20"/>
      <c r="F35" s="21"/>
      <c r="G35" s="8"/>
      <c r="H35" s="8"/>
      <c r="I35" s="8"/>
      <c r="J35" s="8"/>
      <c r="K35" s="8"/>
      <c r="N35" s="23"/>
      <c r="S35" s="8"/>
      <c r="V35" s="23"/>
      <c r="W35" s="6"/>
      <c r="X35" s="6"/>
      <c r="Y35" s="6"/>
    </row>
    <row r="36" spans="1:27" s="5" customFormat="1" ht="16.5" customHeight="1" x14ac:dyDescent="0.3">
      <c r="A36" s="26"/>
      <c r="B36" s="19" t="s">
        <v>35</v>
      </c>
      <c r="C36" s="19"/>
      <c r="D36" s="43"/>
      <c r="E36" s="20"/>
      <c r="F36" s="21"/>
      <c r="G36" s="8"/>
      <c r="H36" s="8"/>
      <c r="I36" s="8"/>
      <c r="J36" s="8"/>
      <c r="K36" s="8"/>
      <c r="M36" s="35">
        <f>Z31</f>
        <v>0</v>
      </c>
      <c r="N36" s="23"/>
      <c r="S36" s="8"/>
      <c r="V36" s="23"/>
      <c r="W36" s="6"/>
      <c r="X36" s="6"/>
      <c r="Y36" s="6"/>
    </row>
    <row r="37" spans="1:27" s="5" customFormat="1" ht="6" customHeight="1" x14ac:dyDescent="0.3">
      <c r="A37" s="21"/>
      <c r="B37" s="8"/>
      <c r="C37" s="19"/>
      <c r="D37" s="19"/>
      <c r="E37" s="20"/>
      <c r="F37" s="21"/>
      <c r="G37" s="8"/>
      <c r="H37" s="8"/>
      <c r="I37" s="8"/>
      <c r="J37" s="8"/>
      <c r="K37" s="8"/>
      <c r="N37" s="23"/>
      <c r="S37" s="8"/>
      <c r="V37" s="23"/>
      <c r="W37" s="6"/>
      <c r="X37" s="6"/>
      <c r="Y37" s="6"/>
    </row>
    <row r="38" spans="1:27" s="5" customFormat="1" x14ac:dyDescent="0.3">
      <c r="A38" s="7" t="s">
        <v>36</v>
      </c>
      <c r="B38" s="8"/>
      <c r="C38" s="19"/>
      <c r="D38" s="19"/>
      <c r="E38" s="20"/>
      <c r="F38" s="21"/>
      <c r="G38" s="8"/>
      <c r="H38" s="8"/>
      <c r="I38" s="8"/>
      <c r="J38" s="8"/>
      <c r="K38" s="8"/>
      <c r="N38" s="23"/>
      <c r="S38" s="8"/>
      <c r="V38" s="23"/>
      <c r="W38" s="6"/>
      <c r="X38" s="6"/>
      <c r="Y38" s="6"/>
    </row>
    <row r="39" spans="1:27" s="5" customFormat="1" x14ac:dyDescent="0.3">
      <c r="A39" s="21"/>
      <c r="B39" s="8"/>
      <c r="C39" s="16" t="s">
        <v>38</v>
      </c>
      <c r="D39" s="19"/>
      <c r="E39" s="20"/>
      <c r="F39" s="21"/>
      <c r="G39" s="8"/>
      <c r="H39" s="8"/>
      <c r="I39" s="8"/>
      <c r="J39" s="8"/>
      <c r="K39" s="8"/>
      <c r="L39" s="5" t="s">
        <v>1</v>
      </c>
      <c r="M39" s="9">
        <f>$M$34*3</f>
        <v>117</v>
      </c>
      <c r="N39" s="9"/>
      <c r="P39" s="5" t="s">
        <v>44</v>
      </c>
      <c r="S39" s="8"/>
      <c r="V39" s="9"/>
      <c r="W39" s="6"/>
      <c r="X39" s="6"/>
      <c r="Y39" s="6"/>
    </row>
    <row r="40" spans="1:27" s="5" customFormat="1" x14ac:dyDescent="0.3">
      <c r="A40" s="21"/>
      <c r="B40" s="8"/>
      <c r="C40" s="16" t="s">
        <v>39</v>
      </c>
      <c r="D40" s="19"/>
      <c r="E40" s="20"/>
      <c r="F40" s="21"/>
      <c r="G40" s="8"/>
      <c r="H40" s="8"/>
      <c r="I40" s="8"/>
      <c r="J40" s="8"/>
      <c r="K40" s="8"/>
      <c r="L40" s="5" t="s">
        <v>1</v>
      </c>
      <c r="M40" s="9">
        <f>$M$34*4</f>
        <v>156</v>
      </c>
      <c r="N40" s="9"/>
      <c r="P40" s="5" t="s">
        <v>45</v>
      </c>
      <c r="S40" s="8"/>
      <c r="V40" s="9"/>
      <c r="W40" s="6"/>
      <c r="X40" s="6"/>
      <c r="Y40" s="6"/>
    </row>
    <row r="41" spans="1:27" s="5" customFormat="1" x14ac:dyDescent="0.3">
      <c r="A41" s="21"/>
      <c r="B41" s="8"/>
      <c r="C41" s="16" t="s">
        <v>40</v>
      </c>
      <c r="D41" s="19"/>
      <c r="E41" s="20"/>
      <c r="F41" s="21"/>
      <c r="G41" s="8"/>
      <c r="H41" s="8"/>
      <c r="I41" s="8"/>
      <c r="J41" s="8"/>
      <c r="K41" s="8"/>
      <c r="L41" s="5" t="s">
        <v>1</v>
      </c>
      <c r="M41" s="9">
        <f>$M$34*5</f>
        <v>195</v>
      </c>
      <c r="N41" s="9"/>
      <c r="P41" s="5" t="s">
        <v>46</v>
      </c>
      <c r="S41" s="8"/>
      <c r="V41" s="9"/>
      <c r="W41" s="6"/>
      <c r="X41" s="6"/>
      <c r="Y41" s="6"/>
    </row>
    <row r="42" spans="1:27" s="5" customFormat="1" x14ac:dyDescent="0.3">
      <c r="A42" s="21"/>
      <c r="B42" s="8"/>
      <c r="C42" s="16" t="s">
        <v>41</v>
      </c>
      <c r="D42" s="19"/>
      <c r="E42" s="20"/>
      <c r="F42" s="21"/>
      <c r="G42" s="8"/>
      <c r="H42" s="8"/>
      <c r="I42" s="8"/>
      <c r="J42" s="8"/>
      <c r="K42" s="8"/>
      <c r="L42" s="5" t="s">
        <v>1</v>
      </c>
      <c r="M42" s="9">
        <f>$M$34*6</f>
        <v>234</v>
      </c>
      <c r="N42" s="9"/>
      <c r="P42" s="5" t="s">
        <v>49</v>
      </c>
      <c r="S42" s="8"/>
      <c r="V42" s="9"/>
      <c r="W42" s="6"/>
      <c r="X42" s="6"/>
      <c r="Y42" s="6"/>
    </row>
    <row r="43" spans="1:27" s="5" customFormat="1" x14ac:dyDescent="0.3">
      <c r="A43" s="21"/>
      <c r="B43" s="8"/>
      <c r="C43" s="16" t="s">
        <v>42</v>
      </c>
      <c r="D43" s="19"/>
      <c r="E43" s="20"/>
      <c r="F43" s="21"/>
      <c r="G43" s="8"/>
      <c r="H43" s="8"/>
      <c r="I43" s="8"/>
      <c r="J43" s="8"/>
      <c r="K43" s="8"/>
      <c r="L43" s="5" t="s">
        <v>1</v>
      </c>
      <c r="M43" s="9">
        <f>$M$34*7</f>
        <v>273</v>
      </c>
      <c r="N43" s="9"/>
      <c r="P43" s="5" t="s">
        <v>47</v>
      </c>
      <c r="S43" s="8"/>
      <c r="V43" s="9"/>
      <c r="W43" s="6"/>
      <c r="X43" s="6"/>
      <c r="Y43" s="6"/>
    </row>
    <row r="44" spans="1:27" s="5" customFormat="1" x14ac:dyDescent="0.3">
      <c r="A44" s="21"/>
      <c r="B44" s="8"/>
      <c r="C44" s="16" t="s">
        <v>43</v>
      </c>
      <c r="D44" s="19"/>
      <c r="E44" s="20"/>
      <c r="F44" s="21"/>
      <c r="G44" s="8"/>
      <c r="H44" s="8"/>
      <c r="I44" s="8"/>
      <c r="J44" s="8"/>
      <c r="K44" s="8"/>
      <c r="L44" s="5" t="s">
        <v>1</v>
      </c>
      <c r="M44" s="9">
        <f>$M$34*8</f>
        <v>312</v>
      </c>
      <c r="N44" s="9"/>
      <c r="P44" s="5" t="s">
        <v>48</v>
      </c>
      <c r="S44" s="8"/>
      <c r="V44" s="9"/>
      <c r="W44" s="6"/>
      <c r="X44" s="6"/>
      <c r="Y44" s="6"/>
    </row>
    <row r="45" spans="1:27" s="5" customFormat="1" x14ac:dyDescent="0.3">
      <c r="A45" s="21"/>
      <c r="W45" s="6"/>
      <c r="X45" s="6"/>
      <c r="Y45" s="6"/>
    </row>
    <row r="46" spans="1:27" s="5" customFormat="1" x14ac:dyDescent="0.3">
      <c r="A46" s="36" t="s">
        <v>34</v>
      </c>
      <c r="W46" s="6"/>
      <c r="X46" s="6"/>
      <c r="Y46" s="6"/>
    </row>
    <row r="47" spans="1:27" x14ac:dyDescent="0.3">
      <c r="X47" s="6"/>
      <c r="Y47" s="6"/>
      <c r="Z47" s="5"/>
      <c r="AA47" s="5"/>
    </row>
    <row r="48" spans="1:27" s="5" customFormat="1" x14ac:dyDescent="0.3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2"/>
      <c r="X48" s="2"/>
      <c r="Y48" s="2"/>
      <c r="Z48" s="2"/>
      <c r="AA48" s="2"/>
    </row>
  </sheetData>
  <mergeCells count="5">
    <mergeCell ref="A1:V1"/>
    <mergeCell ref="A3:V3"/>
    <mergeCell ref="L5:N5"/>
    <mergeCell ref="P5:R5"/>
    <mergeCell ref="T5:V5"/>
  </mergeCells>
  <hyperlinks>
    <hyperlink ref="A46" r:id="rId1" xr:uid="{00000000-0004-0000-0000-000000000000}"/>
  </hyperlinks>
  <printOptions horizontalCentered="1"/>
  <pageMargins left="0" right="0" top="0.5" bottom="0" header="0" footer="0"/>
  <pageSetup scale="96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michjmer</dc:creator>
  <cp:lastModifiedBy>Michael Merrill</cp:lastModifiedBy>
  <cp:lastPrinted>2015-04-17T21:11:04Z</cp:lastPrinted>
  <dcterms:created xsi:type="dcterms:W3CDTF">2015-04-17T18:53:18Z</dcterms:created>
  <dcterms:modified xsi:type="dcterms:W3CDTF">2024-08-29T17:51:56Z</dcterms:modified>
</cp:coreProperties>
</file>