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zlovsm\Dropbox\Aston\Book\"/>
    </mc:Choice>
  </mc:AlternateContent>
  <bookViews>
    <workbookView xWindow="480" yWindow="120" windowWidth="20730" windowHeight="11760"/>
  </bookViews>
  <sheets>
    <sheet name="Fishery" sheetId="2" r:id="rId1"/>
  </sheets>
  <calcPr calcId="162913"/>
</workbook>
</file>

<file path=xl/calcChain.xml><?xml version="1.0" encoding="utf-8"?>
<calcChain xmlns="http://schemas.openxmlformats.org/spreadsheetml/2006/main">
  <c r="D4" i="2" l="1"/>
  <c r="D2" i="2"/>
  <c r="J7" i="2" l="1"/>
  <c r="D7" i="2"/>
  <c r="P7" i="2"/>
  <c r="D1" i="2"/>
  <c r="B7" i="2" s="1"/>
  <c r="E11" i="2" l="1"/>
  <c r="E7" i="2"/>
  <c r="E8" i="2"/>
  <c r="E9" i="2"/>
  <c r="E10" i="2"/>
  <c r="F7" i="2"/>
  <c r="G7" i="2" l="1"/>
  <c r="H7" i="2"/>
  <c r="K9" i="2" s="1"/>
  <c r="L7" i="2" l="1"/>
  <c r="K11" i="2"/>
  <c r="K10" i="2"/>
  <c r="K7" i="2"/>
  <c r="K8" i="2"/>
  <c r="M7" i="2"/>
  <c r="N7" i="2"/>
  <c r="Q8" i="2" s="1"/>
  <c r="Q9" i="2" l="1"/>
  <c r="Q7" i="2"/>
  <c r="R7" i="2"/>
  <c r="S7" i="2" s="1"/>
  <c r="Q10" i="2"/>
  <c r="Q11" i="2"/>
</calcChain>
</file>

<file path=xl/sharedStrings.xml><?xml version="1.0" encoding="utf-8"?>
<sst xmlns="http://schemas.openxmlformats.org/spreadsheetml/2006/main" count="31" uniqueCount="18">
  <si>
    <t>A</t>
  </si>
  <si>
    <t>B</t>
  </si>
  <si>
    <t>C</t>
  </si>
  <si>
    <t>D</t>
  </si>
  <si>
    <t>E</t>
  </si>
  <si>
    <t>ROUND 1</t>
  </si>
  <si>
    <t>ROUND 2</t>
  </si>
  <si>
    <t>ROUND 3</t>
  </si>
  <si>
    <t>Fisherman</t>
  </si>
  <si>
    <t>Number of Fish in the Pond</t>
  </si>
  <si>
    <t>How Many Fish do You Want to Catch?</t>
  </si>
  <si>
    <t>Fish Left in the Pond</t>
  </si>
  <si>
    <t>Total Planned Catch</t>
  </si>
  <si>
    <t>Actual Catch</t>
  </si>
  <si>
    <t>Fish Population Viable?</t>
  </si>
  <si>
    <t>How Many People Fish in the Pond?</t>
  </si>
  <si>
    <t>Minimim Viable Population</t>
  </si>
  <si>
    <t>Maximum Pond Capacity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</si>
</sst>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Border="1"/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wrapText="1"/>
    </xf>
    <xf numFmtId="0" fontId="3" fillId="0" borderId="0" xfId="0" applyFont="1" applyBorder="1"/>
    <xf numFmtId="1" fontId="1" fillId="0" borderId="0" xfId="0" applyNumberFormat="1" applyFont="1"/>
    <xf numFmtId="0" fontId="1" fillId="0" borderId="0" xfId="0" applyFont="1" applyBorder="1" applyAlignment="1">
      <alignment horizontal="center"/>
    </xf>
    <xf numFmtId="0" fontId="1" fillId="0" borderId="0" xfId="0" applyFont="1" applyFill="1" applyBorder="1"/>
    <xf numFmtId="0" fontId="0" fillId="0" borderId="0" xfId="0" applyFill="1" applyBorder="1"/>
    <xf numFmtId="0" fontId="1" fillId="5" borderId="0" xfId="0" applyFont="1" applyFill="1" applyBorder="1"/>
    <xf numFmtId="0" fontId="0" fillId="5" borderId="0" xfId="0" applyFill="1"/>
    <xf numFmtId="0" fontId="0" fillId="0" borderId="0" xfId="0" applyFill="1"/>
    <xf numFmtId="0" fontId="3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wrapText="1"/>
    </xf>
    <xf numFmtId="0" fontId="1" fillId="0" borderId="0" xfId="0" applyFont="1" applyFill="1"/>
    <xf numFmtId="0" fontId="2" fillId="5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wrapText="1"/>
    </xf>
    <xf numFmtId="0" fontId="1" fillId="0" borderId="1" xfId="0" applyFont="1" applyFill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workbookViewId="0">
      <pane xSplit="1" topLeftCell="B1" activePane="topRight" state="frozen"/>
      <selection activeCell="A4" sqref="A4"/>
      <selection pane="topRight" activeCell="D8" sqref="D8"/>
    </sheetView>
  </sheetViews>
  <sheetFormatPr defaultRowHeight="14.4" x14ac:dyDescent="0.55000000000000004"/>
  <cols>
    <col min="1" max="1" width="18.15625" style="11" bestFit="1" customWidth="1"/>
    <col min="2" max="2" width="29" customWidth="1"/>
    <col min="3" max="3" width="33.41796875" style="11" customWidth="1"/>
    <col min="4" max="4" width="23.68359375" customWidth="1"/>
    <col min="5" max="5" width="22.83984375" customWidth="1"/>
    <col min="6" max="6" width="24.578125" bestFit="1" customWidth="1"/>
    <col min="7" max="7" width="25.83984375" bestFit="1" customWidth="1"/>
    <col min="8" max="8" width="29" customWidth="1"/>
    <col min="9" max="9" width="35.83984375" style="11" customWidth="1"/>
    <col min="10" max="10" width="23.26171875" bestFit="1" customWidth="1"/>
    <col min="11" max="11" width="21.26171875" bestFit="1" customWidth="1"/>
    <col min="12" max="12" width="24.68359375" customWidth="1"/>
    <col min="13" max="13" width="26.68359375" customWidth="1"/>
    <col min="14" max="14" width="30.15625" customWidth="1"/>
    <col min="15" max="15" width="35.41796875" style="11" customWidth="1"/>
    <col min="16" max="16" width="23.578125" customWidth="1"/>
    <col min="17" max="17" width="21.68359375" customWidth="1"/>
    <col min="18" max="18" width="21.83984375" customWidth="1"/>
    <col min="19" max="19" width="27.41796875" customWidth="1"/>
  </cols>
  <sheetData>
    <row r="1" spans="1:19" s="12" customFormat="1" ht="25.8" x14ac:dyDescent="0.95">
      <c r="A1" s="9"/>
      <c r="B1" s="32" t="s">
        <v>15</v>
      </c>
      <c r="C1" s="32"/>
      <c r="D1" s="28">
        <f>COUNTA(A7:A40)</f>
        <v>5</v>
      </c>
      <c r="E1" s="8"/>
    </row>
    <row r="2" spans="1:19" s="12" customFormat="1" ht="25.8" x14ac:dyDescent="0.95">
      <c r="B2" s="32" t="s">
        <v>9</v>
      </c>
      <c r="C2" s="32"/>
      <c r="D2" s="28">
        <f>D1*10</f>
        <v>50</v>
      </c>
      <c r="E2" s="25"/>
    </row>
    <row r="3" spans="1:19" s="12" customFormat="1" ht="25.8" x14ac:dyDescent="0.95">
      <c r="B3" s="32" t="s">
        <v>16</v>
      </c>
      <c r="C3" s="32"/>
      <c r="D3" s="28">
        <v>2</v>
      </c>
      <c r="E3" s="25"/>
    </row>
    <row r="4" spans="1:19" s="12" customFormat="1" ht="26.1" thickBot="1" x14ac:dyDescent="1">
      <c r="B4" s="32" t="s">
        <v>17</v>
      </c>
      <c r="C4" s="32"/>
      <c r="D4" s="28">
        <f>D2*2</f>
        <v>100</v>
      </c>
      <c r="E4" s="25"/>
    </row>
    <row r="5" spans="1:19" ht="25.8" x14ac:dyDescent="0.95">
      <c r="A5" s="8"/>
      <c r="B5" s="35" t="s">
        <v>5</v>
      </c>
      <c r="C5" s="36"/>
      <c r="D5" s="36"/>
      <c r="E5" s="34"/>
      <c r="F5" s="34"/>
      <c r="G5" s="37"/>
      <c r="H5" s="33" t="s">
        <v>6</v>
      </c>
      <c r="I5" s="34"/>
      <c r="J5" s="34"/>
      <c r="K5" s="34"/>
      <c r="L5" s="34"/>
      <c r="M5" s="34"/>
      <c r="N5" s="29" t="s">
        <v>7</v>
      </c>
      <c r="O5" s="30"/>
      <c r="P5" s="30"/>
      <c r="Q5" s="30"/>
      <c r="R5" s="30"/>
      <c r="S5" s="31"/>
    </row>
    <row r="6" spans="1:19" s="4" customFormat="1" ht="51.9" thickBot="1" x14ac:dyDescent="1">
      <c r="A6" s="27" t="s">
        <v>8</v>
      </c>
      <c r="B6" s="13" t="s">
        <v>9</v>
      </c>
      <c r="C6" s="14" t="s">
        <v>10</v>
      </c>
      <c r="D6" s="15" t="s">
        <v>12</v>
      </c>
      <c r="E6" s="15" t="s">
        <v>13</v>
      </c>
      <c r="F6" s="14" t="s">
        <v>11</v>
      </c>
      <c r="G6" s="16" t="s">
        <v>14</v>
      </c>
      <c r="H6" s="17" t="s">
        <v>9</v>
      </c>
      <c r="I6" s="18" t="s">
        <v>10</v>
      </c>
      <c r="J6" s="19" t="s">
        <v>12</v>
      </c>
      <c r="K6" s="19" t="s">
        <v>13</v>
      </c>
      <c r="L6" s="18" t="s">
        <v>11</v>
      </c>
      <c r="M6" s="20" t="s">
        <v>14</v>
      </c>
      <c r="N6" s="21" t="s">
        <v>9</v>
      </c>
      <c r="O6" s="22" t="s">
        <v>10</v>
      </c>
      <c r="P6" s="23" t="s">
        <v>12</v>
      </c>
      <c r="Q6" s="23" t="s">
        <v>13</v>
      </c>
      <c r="R6" s="22" t="s">
        <v>11</v>
      </c>
      <c r="S6" s="24" t="s">
        <v>14</v>
      </c>
    </row>
    <row r="7" spans="1:19" ht="25.8" x14ac:dyDescent="0.95">
      <c r="A7" s="26" t="s">
        <v>0</v>
      </c>
      <c r="B7" s="5">
        <f>10*D1</f>
        <v>50</v>
      </c>
      <c r="C7" s="10">
        <v>20</v>
      </c>
      <c r="D7" s="2">
        <f>SUM(C7:C40)</f>
        <v>45</v>
      </c>
      <c r="E7" s="6">
        <f>IF($D$7&gt;$B$7,C7*$B$7/$D$7,C7)</f>
        <v>20</v>
      </c>
      <c r="F7" s="2">
        <f>IF(D7&gt;B7,0,B7-D7)</f>
        <v>5</v>
      </c>
      <c r="G7" s="7" t="str">
        <f>IF(F7&lt;D3, "NO","YES")</f>
        <v>YES</v>
      </c>
      <c r="H7" s="5">
        <f>MIN(F7*2,D4)</f>
        <v>10</v>
      </c>
      <c r="I7" s="10">
        <v>1</v>
      </c>
      <c r="J7" s="2">
        <f>SUM(I7:I40)</f>
        <v>9</v>
      </c>
      <c r="K7" s="6">
        <f>IF($J$7&gt;$H$7,I7*$H$7/$J$7,I7)</f>
        <v>1</v>
      </c>
      <c r="L7" s="2">
        <f>IF(J7&gt;H7,0,H7-J7)</f>
        <v>1</v>
      </c>
      <c r="M7" s="7" t="str">
        <f>IF(L7&lt;$D$3, "NO","YES")</f>
        <v>NO</v>
      </c>
      <c r="N7" s="5">
        <f>MIN(L7*2,D4)</f>
        <v>2</v>
      </c>
      <c r="O7" s="10">
        <v>1</v>
      </c>
      <c r="P7" s="2">
        <f>SUM(O7:O40)</f>
        <v>22</v>
      </c>
      <c r="Q7" s="6">
        <f>IF($P$7&gt;$N$7,O7*$N$7/$P$7,O7)</f>
        <v>9.0909090909090912E-2</v>
      </c>
      <c r="R7" s="2">
        <f>IF(P7&gt;N7,0,N7-P7)</f>
        <v>0</v>
      </c>
      <c r="S7" s="7" t="str">
        <f>IF(R7&lt;$D$3, "NO","YES")</f>
        <v>NO</v>
      </c>
    </row>
    <row r="8" spans="1:19" ht="25.8" x14ac:dyDescent="0.95">
      <c r="A8" s="26" t="s">
        <v>1</v>
      </c>
      <c r="B8" s="1"/>
      <c r="C8" s="10">
        <v>5</v>
      </c>
      <c r="D8" s="3"/>
      <c r="E8" s="6">
        <f t="shared" ref="E8:E11" si="0">IF($D$7&gt;$B$7,C8*$B$7/$D$7,C8)</f>
        <v>5</v>
      </c>
      <c r="F8" s="2"/>
      <c r="G8" s="1"/>
      <c r="H8" s="1"/>
      <c r="I8" s="10">
        <v>2</v>
      </c>
      <c r="J8" s="3"/>
      <c r="K8" s="6">
        <f t="shared" ref="K8:K11" si="1">IF($J$7&gt;$H$7,I8*$H$7/$J$7,I8)</f>
        <v>2</v>
      </c>
      <c r="L8" s="2"/>
      <c r="M8" s="1"/>
      <c r="N8" s="1"/>
      <c r="O8" s="10">
        <v>2</v>
      </c>
      <c r="P8" s="3"/>
      <c r="Q8" s="6">
        <f t="shared" ref="Q8:Q11" si="2">IF($P$7&gt;$N$7,O8*$N$7/$P$7,O8)</f>
        <v>0.18181818181818182</v>
      </c>
      <c r="R8" s="2"/>
      <c r="S8" s="1"/>
    </row>
    <row r="9" spans="1:19" ht="25.8" x14ac:dyDescent="0.95">
      <c r="A9" s="26" t="s">
        <v>2</v>
      </c>
      <c r="B9" s="1"/>
      <c r="C9" s="10">
        <v>10</v>
      </c>
      <c r="D9" s="3"/>
      <c r="E9" s="6">
        <f t="shared" si="0"/>
        <v>10</v>
      </c>
      <c r="F9" s="2"/>
      <c r="G9" s="1"/>
      <c r="H9" s="1"/>
      <c r="I9" s="10">
        <v>3</v>
      </c>
      <c r="J9" s="3"/>
      <c r="K9" s="6">
        <f t="shared" si="1"/>
        <v>3</v>
      </c>
      <c r="L9" s="2"/>
      <c r="M9" s="1"/>
      <c r="N9" s="1"/>
      <c r="O9" s="10">
        <v>5</v>
      </c>
      <c r="P9" s="3"/>
      <c r="Q9" s="6">
        <f t="shared" si="2"/>
        <v>0.45454545454545453</v>
      </c>
      <c r="R9" s="2"/>
      <c r="S9" s="1"/>
    </row>
    <row r="10" spans="1:19" ht="25.8" x14ac:dyDescent="0.95">
      <c r="A10" s="26" t="s">
        <v>3</v>
      </c>
      <c r="B10" s="1"/>
      <c r="C10" s="10">
        <v>5</v>
      </c>
      <c r="D10" s="3"/>
      <c r="E10" s="6">
        <f t="shared" si="0"/>
        <v>5</v>
      </c>
      <c r="F10" s="2"/>
      <c r="G10" s="1"/>
      <c r="H10" s="1"/>
      <c r="I10" s="10">
        <v>2</v>
      </c>
      <c r="J10" s="3"/>
      <c r="K10" s="6">
        <f t="shared" si="1"/>
        <v>2</v>
      </c>
      <c r="L10" s="2"/>
      <c r="M10" s="1"/>
      <c r="N10" s="1"/>
      <c r="O10" s="10">
        <v>10</v>
      </c>
      <c r="P10" s="3"/>
      <c r="Q10" s="6">
        <f t="shared" si="2"/>
        <v>0.90909090909090906</v>
      </c>
      <c r="R10" s="2"/>
      <c r="S10" s="1"/>
    </row>
    <row r="11" spans="1:19" ht="25.8" x14ac:dyDescent="0.95">
      <c r="A11" s="26" t="s">
        <v>4</v>
      </c>
      <c r="B11" s="1"/>
      <c r="C11" s="10">
        <v>5</v>
      </c>
      <c r="D11" s="3"/>
      <c r="E11" s="6">
        <f t="shared" si="0"/>
        <v>5</v>
      </c>
      <c r="F11" s="2"/>
      <c r="G11" s="1"/>
      <c r="H11" s="1"/>
      <c r="I11" s="10">
        <v>1</v>
      </c>
      <c r="J11" s="3"/>
      <c r="K11" s="6">
        <f t="shared" si="1"/>
        <v>1</v>
      </c>
      <c r="L11" s="2"/>
      <c r="M11" s="1"/>
      <c r="N11" s="1"/>
      <c r="O11" s="10">
        <v>4</v>
      </c>
      <c r="P11" s="3"/>
      <c r="Q11" s="6">
        <f t="shared" si="2"/>
        <v>0.36363636363636365</v>
      </c>
      <c r="R11" s="2"/>
      <c r="S11" s="1"/>
    </row>
    <row r="12" spans="1:19" ht="25.8" x14ac:dyDescent="0.95">
      <c r="A12" s="26"/>
    </row>
    <row r="13" spans="1:19" ht="25.8" x14ac:dyDescent="0.95">
      <c r="A13" s="26"/>
    </row>
    <row r="14" spans="1:19" ht="25.8" x14ac:dyDescent="0.95">
      <c r="A14" s="26"/>
    </row>
    <row r="15" spans="1:19" ht="25.8" x14ac:dyDescent="0.95">
      <c r="A15" s="26"/>
    </row>
    <row r="16" spans="1:19" ht="25.8" x14ac:dyDescent="0.95">
      <c r="A16" s="26"/>
    </row>
  </sheetData>
  <mergeCells count="7">
    <mergeCell ref="N5:S5"/>
    <mergeCell ref="B1:C1"/>
    <mergeCell ref="H5:M5"/>
    <mergeCell ref="B5:G5"/>
    <mergeCell ref="B3:C3"/>
    <mergeCell ref="B4:C4"/>
    <mergeCell ref="B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Fishery</vt:lpstr>
    </vt:vector>
  </TitlesOfParts>
  <Company>University of Huddersfield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dcterms:created xsi:type="dcterms:W3CDTF">2016-09-30T12:12:51Z</dcterms:created>
  <dcterms:modified xsi:type="dcterms:W3CDTF">2020-10-17T16:59:05Z</dcterms:modified>
</cp:coreProperties>
</file>