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18DD6F7C-D7A3-A143-830E-D4C284EEADD3}" xr6:coauthVersionLast="47" xr6:coauthVersionMax="47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3" l="1"/>
  <c r="J30" i="3"/>
  <c r="J29" i="3"/>
  <c r="J24" i="3"/>
  <c r="J19" i="3"/>
  <c r="J11" i="3"/>
  <c r="H30" i="3"/>
  <c r="H28" i="3"/>
  <c r="H10" i="3"/>
  <c r="H9" i="3"/>
  <c r="H11" i="3"/>
  <c r="H23" i="3"/>
  <c r="H24" i="3"/>
  <c r="H27" i="3"/>
  <c r="H29" i="3"/>
  <c r="H14" i="3"/>
  <c r="H15" i="3"/>
  <c r="H16" i="3"/>
  <c r="H17" i="3"/>
  <c r="H18" i="3"/>
  <c r="H20" i="3"/>
  <c r="H21" i="3"/>
  <c r="H22" i="3"/>
  <c r="H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L20" i="3"/>
  <c r="L31" i="3"/>
  <c r="L21" i="3"/>
  <c r="L22" i="3"/>
  <c r="K29" i="3"/>
  <c r="K31" i="3"/>
  <c r="K19" i="3"/>
  <c r="K30" i="3"/>
  <c r="K9" i="3"/>
  <c r="H12" i="3"/>
  <c r="L12" i="3"/>
  <c r="H13" i="3"/>
  <c r="L13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23" i="3"/>
  <c r="J14" i="3"/>
  <c r="J20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<sst xmlns="http://schemas.openxmlformats.org/spreadsheetml/2006/main" count="52" uniqueCount="52">
  <si>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</si>
  <si>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</si>
  <si>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</si>
  <si>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</si>
  <si>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</si>
  <si>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</si>
  <si>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</si>
  <si>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</si>
  <si>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</si>
  <si>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</si>
  <si>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</si>
  <si>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</si>
  <si>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</si>
  <si>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</si>
  <si>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</si>
  <si>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</si>
  <si>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</si>
  <si>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</si>
  <si>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</si>
  <si>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</si>
  <si>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</si>
  <si>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</si>
  <si>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</si>
  <si>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</si>
  <si>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</si>
  <si>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</si>
  <si>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</si>
  <si>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</si>
  <si>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</si>
  <si>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</si>
  <si>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</si>
  <si>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</si>
  <si>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</si>
  <si>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</si>
  <si>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</si>
  <si>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</si>
  <si>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</si>
  <si>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</si>
  <si>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</si>
  <si>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</si>
  <si>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</si>
  <si>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</si>
  <si>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</si>
  <si>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</si>
  <si>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</si>
  <si>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</si>
  <si>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</si>
  <si>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</si>
  <si>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</si>
  <si>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Keiana</t>
  </si>
  <si>
    <t>LAKE HARRIS</t>
  </si>
  <si>
    <t>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</si>
</sst>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D4" sqref="D4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45220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10</v>
      </c>
      <c r="H9" s="1">
        <f>B9+C9-E9+F9+G9</f>
        <v>10</v>
      </c>
      <c r="I9" s="1">
        <v>125.77</v>
      </c>
      <c r="J9" s="1">
        <f>RANK(H9,$H$9:$H$28)</f>
        <v>10</v>
      </c>
      <c r="K9" s="1">
        <f>RANK(L9,$L$9:$L$28)</f>
        <v>6</v>
      </c>
      <c r="L9" s="1">
        <f>H9+I9</f>
        <v>135.76999999999998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10</v>
      </c>
      <c r="H10" s="1">
        <f>B10+C10-E10+F10+G10</f>
        <v>10</v>
      </c>
      <c r="I10" s="1">
        <v>75.709999999999994</v>
      </c>
      <c r="J10" s="1">
        <f>RANK(H10,$H$9:$H$28)</f>
        <v>10</v>
      </c>
      <c r="K10" s="1">
        <f>RANK(L10,$L$9:$L$28)</f>
        <v>10</v>
      </c>
      <c r="L10" s="1">
        <f>H10+I10</f>
        <v>85.71</v>
      </c>
    </row>
    <row r="11" spans="1:12" ht="21" x14ac:dyDescent="0.3">
      <c r="A11" s="4" t="s">
        <v>16</v>
      </c>
      <c r="B11" s="1">
        <v>5</v>
      </c>
      <c r="C11" s="1">
        <v>8.56</v>
      </c>
      <c r="D11" s="1">
        <v>3.17</v>
      </c>
      <c r="E11" s="1"/>
      <c r="F11" s="1"/>
      <c r="G11" s="1">
        <v>10</v>
      </c>
      <c r="H11" s="1">
        <f>B11+C11-E11+F11+G11</f>
        <v>23.560000000000002</v>
      </c>
      <c r="I11" s="1">
        <v>125.73</v>
      </c>
      <c r="J11" s="1">
        <f>RANK(H11,$H$9:$H$28)</f>
        <v>3</v>
      </c>
      <c r="K11" s="1">
        <f>RANK(L11,$L$9:$L$28)</f>
        <v>4</v>
      </c>
      <c r="L11" s="1">
        <f>H11+I11</f>
        <v>149.29000000000002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13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13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9.18</v>
      </c>
      <c r="D14" s="1"/>
      <c r="E14" s="1"/>
      <c r="F14" s="1"/>
      <c r="G14" s="1">
        <v>10</v>
      </c>
      <c r="H14" s="1">
        <f>B14+C14-E14+F14+G14</f>
        <v>24.18</v>
      </c>
      <c r="I14" s="1">
        <v>168.81</v>
      </c>
      <c r="J14" s="1">
        <f>RANK(H14,$H$9:$H$28)</f>
        <v>2</v>
      </c>
      <c r="K14" s="1">
        <f>RANK(L14,$L$9:$L$28)</f>
        <v>2</v>
      </c>
      <c r="L14" s="1">
        <f>H14+I14</f>
        <v>192.99</v>
      </c>
    </row>
    <row r="15" spans="1:12" ht="21" x14ac:dyDescent="0.3">
      <c r="A15" s="4" t="s">
        <v>41</v>
      </c>
      <c r="B15" s="1">
        <v>3</v>
      </c>
      <c r="C15" s="1">
        <v>3.42</v>
      </c>
      <c r="D15" s="1"/>
      <c r="E15" s="1"/>
      <c r="F15" s="1"/>
      <c r="G15" s="1">
        <v>10</v>
      </c>
      <c r="H15" s="1">
        <f>B15+C15-E15+F15+G15</f>
        <v>16.420000000000002</v>
      </c>
      <c r="I15" s="1">
        <v>59.54</v>
      </c>
      <c r="J15" s="1">
        <f>RANK(H15,$H$9:$H$28)</f>
        <v>8</v>
      </c>
      <c r="K15" s="1">
        <f>RANK(L15,$L$9:$L$28)</f>
        <v>11</v>
      </c>
      <c r="L15" s="1">
        <f>H15+I15</f>
        <v>75.960000000000008</v>
      </c>
    </row>
    <row r="16" spans="1:12" ht="21" x14ac:dyDescent="0.3">
      <c r="A16" s="4" t="s">
        <v>49</v>
      </c>
      <c r="B16" s="1">
        <v>2</v>
      </c>
      <c r="C16" s="1">
        <v>1.98</v>
      </c>
      <c r="D16" s="1"/>
      <c r="E16" s="1"/>
      <c r="F16" s="1"/>
      <c r="G16" s="1">
        <v>10</v>
      </c>
      <c r="H16" s="1">
        <f>B16+C16-E16+F16+G16</f>
        <v>13.98</v>
      </c>
      <c r="I16" s="1">
        <v>53.98</v>
      </c>
      <c r="J16" s="1">
        <f>RANK(H16,$H$9:$H$28)</f>
        <v>9</v>
      </c>
      <c r="K16" s="1">
        <f>RANK(L16,$L$9:$L$28)</f>
        <v>12</v>
      </c>
      <c r="L16" s="1">
        <f>H16+I16</f>
        <v>67.959999999999994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0</v>
      </c>
      <c r="J17" s="1">
        <f>RANK(H17,$H$9:$H$28)</f>
        <v>13</v>
      </c>
      <c r="K17" s="1">
        <f>RANK(L17,$L$9:$L$28)</f>
        <v>15</v>
      </c>
      <c r="L17" s="1">
        <f>H17+I17</f>
        <v>0</v>
      </c>
    </row>
    <row r="18" spans="1:12" ht="21" x14ac:dyDescent="0.3">
      <c r="A18" s="4" t="s">
        <v>40</v>
      </c>
      <c r="B18" s="1">
        <v>3</v>
      </c>
      <c r="C18" s="1">
        <v>3.79</v>
      </c>
      <c r="D18" s="1"/>
      <c r="E18" s="1"/>
      <c r="F18" s="1"/>
      <c r="G18" s="1">
        <v>10</v>
      </c>
      <c r="H18" s="1">
        <f>B18+C18-E18+F18+G18</f>
        <v>16.79</v>
      </c>
      <c r="I18" s="1">
        <v>129.33000000000001</v>
      </c>
      <c r="J18" s="1">
        <f>RANK(H18,$H$9:$H$28)</f>
        <v>7</v>
      </c>
      <c r="K18" s="1">
        <f>RANK(L18,$L$9:$L$28)</f>
        <v>5</v>
      </c>
      <c r="L18" s="1">
        <f>H18+I18</f>
        <v>146.12</v>
      </c>
    </row>
    <row r="19" spans="1:12" ht="21" x14ac:dyDescent="0.3">
      <c r="A19" s="4" t="s">
        <v>18</v>
      </c>
      <c r="B19" s="1">
        <v>5</v>
      </c>
      <c r="C19" s="1">
        <v>6.49</v>
      </c>
      <c r="D19" s="1"/>
      <c r="E19" s="1"/>
      <c r="F19" s="1"/>
      <c r="G19" s="1">
        <v>10</v>
      </c>
      <c r="H19" s="1">
        <v>21.49</v>
      </c>
      <c r="I19" s="1">
        <v>77.34</v>
      </c>
      <c r="J19" s="1">
        <f>RANK(H19,$H$9:$H$28)</f>
        <v>4</v>
      </c>
      <c r="K19" s="1">
        <f>RANK(L19,$L$9:$L$28)</f>
        <v>8</v>
      </c>
      <c r="L19" s="1">
        <f>H19+I19</f>
        <v>98.83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37.75</v>
      </c>
      <c r="J20" s="1">
        <f>RANK(H20,$H$9:$H$28)</f>
        <v>13</v>
      </c>
      <c r="K20" s="1">
        <f>RANK(L20,$L$9:$L$28)</f>
        <v>14</v>
      </c>
      <c r="L20" s="1">
        <f>H20+I20</f>
        <v>37.75</v>
      </c>
    </row>
    <row r="21" spans="1:12" ht="21" x14ac:dyDescent="0.3">
      <c r="A21" s="4" t="s">
        <v>48</v>
      </c>
      <c r="B21" s="1">
        <v>5</v>
      </c>
      <c r="C21" s="1">
        <v>5.51</v>
      </c>
      <c r="D21" s="1"/>
      <c r="E21" s="1"/>
      <c r="F21" s="1"/>
      <c r="G21" s="1">
        <v>10</v>
      </c>
      <c r="H21" s="1">
        <f>B21+C21-E21+F21+G21</f>
        <v>20.509999999999998</v>
      </c>
      <c r="I21" s="1">
        <v>134.25</v>
      </c>
      <c r="J21" s="1">
        <f>RANK(H21,$H$9:$H$28)</f>
        <v>5</v>
      </c>
      <c r="K21" s="1">
        <f>RANK(L21,$L$9:$L$31)</f>
        <v>3</v>
      </c>
      <c r="L21" s="1">
        <f>H21+I21</f>
        <v>154.76</v>
      </c>
    </row>
    <row r="22" spans="1:12" ht="21" x14ac:dyDescent="0.3">
      <c r="A22" s="4" t="s">
        <v>47</v>
      </c>
      <c r="B22" s="1">
        <v>5</v>
      </c>
      <c r="C22" s="1">
        <v>10.14</v>
      </c>
      <c r="D22" s="1"/>
      <c r="E22" s="1"/>
      <c r="F22" s="1"/>
      <c r="G22" s="1">
        <v>10</v>
      </c>
      <c r="H22" s="1">
        <f>B22+C22-E22+F22+G22</f>
        <v>25.14</v>
      </c>
      <c r="I22" s="1">
        <v>176.07</v>
      </c>
      <c r="J22" s="1">
        <f>RANK(H22,$H$9:$H$28)</f>
        <v>1</v>
      </c>
      <c r="K22" s="1">
        <f>RANK(L22,$L$9:$L$30)</f>
        <v>1</v>
      </c>
      <c r="L22" s="1">
        <f>H22+I22</f>
        <v>201.20999999999998</v>
      </c>
    </row>
    <row r="23" spans="1:12" ht="21" x14ac:dyDescent="0.3">
      <c r="A23" s="4" t="s">
        <v>35</v>
      </c>
      <c r="B23" s="1">
        <v>0</v>
      </c>
      <c r="C23" s="1">
        <v>0</v>
      </c>
      <c r="D23" s="1"/>
      <c r="E23" s="1"/>
      <c r="F23" s="1"/>
      <c r="G23" s="1">
        <v>10</v>
      </c>
      <c r="H23" s="1">
        <f>B23+C23-E23+F23+G23</f>
        <v>10</v>
      </c>
      <c r="I23" s="1">
        <v>78.180000000000007</v>
      </c>
      <c r="J23" s="1">
        <f>RANK(H23,$H$9:$H$28)</f>
        <v>10</v>
      </c>
      <c r="K23" s="1">
        <f>RANK(L23,$L$9:$L$28)</f>
        <v>9</v>
      </c>
      <c r="L23" s="1">
        <f>H23+I23</f>
        <v>88.18</v>
      </c>
    </row>
    <row r="24" spans="1:12" ht="21" x14ac:dyDescent="0.3">
      <c r="A24" s="4" t="s">
        <v>38</v>
      </c>
      <c r="B24" s="1">
        <v>3</v>
      </c>
      <c r="C24" s="1">
        <v>3.82</v>
      </c>
      <c r="D24" s="1"/>
      <c r="E24" s="1"/>
      <c r="F24" s="1"/>
      <c r="G24" s="1">
        <v>10</v>
      </c>
      <c r="H24" s="1">
        <f>B24+C24-E24+F24+G24</f>
        <v>16.82</v>
      </c>
      <c r="I24" s="1">
        <v>107.39</v>
      </c>
      <c r="J24" s="1">
        <f>RANK(H24,$H$9:$H$28)</f>
        <v>6</v>
      </c>
      <c r="K24" s="1">
        <f>RANK(L24,$L$9:$L$28)</f>
        <v>7</v>
      </c>
      <c r="L24" s="1">
        <f>H24+I24</f>
        <v>124.21000000000001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13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13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44.39</v>
      </c>
      <c r="J27" s="1">
        <f>RANK(H27,$H$9:$H$28)</f>
        <v>13</v>
      </c>
      <c r="K27" s="1">
        <f>RANK(L27,$L$9:$L$28)</f>
        <v>13</v>
      </c>
      <c r="L27" s="1">
        <f>H27+I27</f>
        <v>44.39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0</v>
      </c>
      <c r="J28" s="1">
        <f>RANK(H28,$H$9:$H$28)</f>
        <v>13</v>
      </c>
      <c r="K28" s="1">
        <f>RANK(L28,$L$9:$L$28)</f>
        <v>15</v>
      </c>
      <c r="L28" s="1">
        <f>H28+I28</f>
        <v>0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82.82</v>
      </c>
      <c r="J29" s="1">
        <f>RANK(H29,$H$9:$H$28)</f>
        <v>13</v>
      </c>
      <c r="K29" s="1">
        <f>RANK(L29,$L$9:$L$36)</f>
        <v>11</v>
      </c>
      <c r="L29" s="1">
        <f>H29+I29</f>
        <v>82.82</v>
      </c>
    </row>
    <row r="30" spans="1:12" ht="21" x14ac:dyDescent="0.3">
      <c r="A30" s="4" t="s">
        <v>39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>B30+C30-E30+F30+G30</f>
        <v>0</v>
      </c>
      <c r="I30" s="1">
        <v>44.23</v>
      </c>
      <c r="J30" s="1">
        <f>RANK(H30,$H9:$H$28)</f>
        <v>13</v>
      </c>
      <c r="K30" s="1">
        <f>RANK(L30,$L$9:$L$36)</f>
        <v>16</v>
      </c>
      <c r="L30" s="1">
        <f>H30+I30</f>
        <v>44.23</v>
      </c>
    </row>
    <row r="31" spans="1:12" ht="21" x14ac:dyDescent="0.3">
      <c r="A31" s="4" t="s">
        <v>44</v>
      </c>
      <c r="B31" s="1">
        <v>1</v>
      </c>
      <c r="C31" s="1">
        <v>1.61</v>
      </c>
      <c r="D31" s="1"/>
      <c r="E31" s="1"/>
      <c r="F31" s="1"/>
      <c r="G31" s="1">
        <v>10</v>
      </c>
      <c r="H31" s="1">
        <f>B31+C31-E31+F31+G31</f>
        <v>12.61</v>
      </c>
      <c r="I31" s="1">
        <v>36.380000000000003</v>
      </c>
      <c r="J31" s="1">
        <f>RANK(H31,$H9:$H$33)</f>
        <v>10</v>
      </c>
      <c r="K31" s="1">
        <f>RANK(L31,$L$9:$L$35)</f>
        <v>14</v>
      </c>
      <c r="L31" s="1">
        <f>H31+I31</f>
        <v>48.99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