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42" documentId="8_{808381AE-916A-9B4B-B50F-0C0F46605ACD}" xr6:coauthVersionLast="47" xr6:coauthVersionMax="47" xr10:uidLastSave="{E93ABAD1-504F-3845-A591-64E432C42D5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B34" i="3"/>
  <c r="H9" i="3"/>
  <c r="H10" i="3"/>
  <c r="H13" i="3"/>
  <c r="H15" i="3"/>
  <c r="H16" i="3"/>
  <c r="H17" i="3"/>
  <c r="H19" i="3"/>
  <c r="H20" i="3"/>
  <c r="H21" i="3"/>
  <c r="H22" i="3"/>
  <c r="H23" i="3"/>
  <c r="H25" i="3"/>
  <c r="H29" i="3"/>
  <c r="H30" i="3"/>
  <c r="H32" i="3"/>
  <c r="H24" i="3"/>
  <c r="H31" i="3"/>
  <c r="H33" i="3"/>
  <c r="H27" i="3"/>
  <c r="H12" i="3"/>
  <c r="H11" i="3"/>
  <c r="H28" i="3"/>
  <c r="J22" i="3"/>
  <c r="J21" i="3"/>
  <c r="J20" i="3"/>
  <c r="J19" i="3"/>
  <c r="J18" i="3"/>
  <c r="J17" i="3"/>
  <c r="J16" i="3"/>
  <c r="J15" i="3"/>
  <c r="J14" i="3"/>
  <c r="J13" i="3"/>
  <c r="J12" i="3"/>
  <c r="J11" i="3"/>
  <c r="L9" i="3"/>
  <c r="L13" i="3"/>
  <c r="L15" i="3"/>
  <c r="L19" i="3"/>
  <c r="L20" i="3"/>
  <c r="L21" i="3"/>
  <c r="L22" i="3"/>
  <c r="L23" i="3"/>
  <c r="L25" i="3"/>
  <c r="L10" i="3"/>
  <c r="L16" i="3"/>
  <c r="L17" i="3"/>
  <c r="L29" i="3"/>
  <c r="L30" i="3"/>
  <c r="L32" i="3"/>
  <c r="L24" i="3"/>
  <c r="L31" i="3"/>
  <c r="L33" i="3"/>
  <c r="L27" i="3"/>
  <c r="L12" i="3"/>
  <c r="L11" i="3"/>
  <c r="L28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14" i="3"/>
  <c r="H18" i="3"/>
  <c r="H26" i="3"/>
  <c r="L14" i="3"/>
  <c r="L18" i="3"/>
  <c r="L26" i="3"/>
  <c r="J10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<sst xmlns="http://schemas.openxmlformats.org/spreadsheetml/2006/main" count="55" uniqueCount="55">
  <si>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</si>
  <si>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</si>
  <si>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</si>
  <si>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</si>
  <si>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</si>
  <si>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</si>
  <si>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</si>
  <si>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</si>
  <si>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</si>
  <si>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</si>
  <si>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</si>
  <si>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</si>
  <si>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</si>
  <si>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</si>
  <si>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</si>
  <si>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</si>
  <si>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</si>
  <si>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</si>
  <si>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</si>
  <si>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</si>
  <si>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</si>
  <si>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</si>
  <si>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</si>
  <si>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</si>
  <si>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</si>
  <si>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</si>
  <si>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</si>
  <si>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</si>
  <si>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</si>
  <si>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</si>
  <si>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</si>
  <si>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</si>
  <si>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</si>
  <si>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</si>
  <si>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</si>
  <si>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</si>
  <si>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</si>
  <si>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</si>
  <si>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</si>
  <si>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</si>
  <si>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</si>
  <si>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</si>
  <si>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</si>
  <si>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</si>
  <si>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</si>
  <si>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</si>
  <si>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</si>
  <si>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</si>
  <si>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</si>
  <si>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</si>
  <si>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</si>
  <si>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Jim</t>
  </si>
  <si>
    <t>Chris</t>
  </si>
  <si>
    <t>RODMAN</t>
  </si>
  <si>
    <t>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</si>
</sst>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1" workbookViewId="0">
      <selection activeCell="I34" sqref="I34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53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54</v>
      </c>
      <c r="D4" s="7">
        <v>45556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4</v>
      </c>
      <c r="C9" s="1">
        <v>8.48</v>
      </c>
      <c r="D9" s="1"/>
      <c r="E9" s="1"/>
      <c r="F9" s="1"/>
      <c r="G9" s="1">
        <v>10</v>
      </c>
      <c r="H9" s="1">
        <f>B9+C9-E9+F9+G9</f>
        <v>22.48</v>
      </c>
      <c r="I9" s="1">
        <v>140.02000000000001</v>
      </c>
      <c r="J9" s="1">
        <f>RANK(H9,$H$9:$H$33)</f>
        <v>4</v>
      </c>
      <c r="K9" s="1">
        <f>RANK(L9,$L$9:$L$33)</f>
        <v>5</v>
      </c>
      <c r="L9" s="1">
        <f>H9+I9</f>
        <v>162.5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71.510000000000005</v>
      </c>
      <c r="J10" s="1">
        <f>RANK(H10,$H$9:$H$33)</f>
        <v>14</v>
      </c>
      <c r="K10" s="1">
        <f>RANK(L10,$L$9:$L$33)</f>
        <v>15</v>
      </c>
      <c r="L10" s="1">
        <f>H10+I10</f>
        <v>71.510000000000005</v>
      </c>
    </row>
    <row r="11" spans="1:12" ht="21" x14ac:dyDescent="0.3">
      <c r="A11" s="4" t="s">
        <v>51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20</v>
      </c>
      <c r="J11" s="1">
        <f>RANK(H11,$H$9:$H$33)</f>
        <v>14</v>
      </c>
      <c r="K11" s="1">
        <f>RANK(L11,$L$9:$L$33)</f>
        <v>21</v>
      </c>
      <c r="L11" s="1">
        <f>H11+I11</f>
        <v>20</v>
      </c>
    </row>
    <row r="12" spans="1:12" ht="21" x14ac:dyDescent="0.3">
      <c r="A12" s="4" t="s">
        <v>52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41.24</v>
      </c>
      <c r="J12" s="1">
        <f>RANK(H12,$H$9:$H$33)</f>
        <v>14</v>
      </c>
      <c r="K12" s="1">
        <f>RANK(L12,$L$9:$L$33)</f>
        <v>18</v>
      </c>
      <c r="L12" s="1">
        <f>H12+I12</f>
        <v>41.24</v>
      </c>
    </row>
    <row r="13" spans="1:12" ht="21" x14ac:dyDescent="0.3">
      <c r="A13" s="4" t="s">
        <v>16</v>
      </c>
      <c r="B13" s="1">
        <v>2</v>
      </c>
      <c r="C13" s="1">
        <v>3.36</v>
      </c>
      <c r="D13" s="1"/>
      <c r="E13" s="1"/>
      <c r="F13" s="1"/>
      <c r="G13" s="1">
        <v>10</v>
      </c>
      <c r="H13" s="1">
        <f>B13+C13-E13+F13+G13</f>
        <v>15.36</v>
      </c>
      <c r="I13" s="1">
        <v>159.75</v>
      </c>
      <c r="J13" s="1">
        <f>RANK(H13,$H$9:$H$33)</f>
        <v>7</v>
      </c>
      <c r="K13" s="1">
        <f>RANK(L13,$L$9:$L$33)</f>
        <v>2</v>
      </c>
      <c r="L13" s="1">
        <f>H13+I13</f>
        <v>175.11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14</v>
      </c>
      <c r="K14" s="1">
        <f>RANK(L14,$L$9:$L$33)</f>
        <v>23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14.33</v>
      </c>
      <c r="D15" s="1"/>
      <c r="E15" s="1"/>
      <c r="F15" s="1"/>
      <c r="G15" s="1">
        <v>10</v>
      </c>
      <c r="H15" s="1">
        <f>B15+C15-E15+F15+G15</f>
        <v>29.33</v>
      </c>
      <c r="I15" s="1">
        <v>179.33</v>
      </c>
      <c r="J15" s="1">
        <f>RANK(H15,$H$9:$H$33)</f>
        <v>1</v>
      </c>
      <c r="K15" s="1">
        <f>RANK(L15,$L$9:$L$33)</f>
        <v>1</v>
      </c>
      <c r="L15" s="1">
        <f>H15+I15</f>
        <v>208.66000000000003</v>
      </c>
    </row>
    <row r="16" spans="1:12" ht="21" x14ac:dyDescent="0.3">
      <c r="A16" s="4" t="s">
        <v>47</v>
      </c>
      <c r="B16" s="1">
        <v>1</v>
      </c>
      <c r="C16" s="1">
        <v>2.59</v>
      </c>
      <c r="D16" s="1"/>
      <c r="E16" s="1"/>
      <c r="F16" s="1"/>
      <c r="G16" s="1">
        <v>10</v>
      </c>
      <c r="H16" s="1">
        <f>B16+C16-E16+F16+G16</f>
        <v>13.59</v>
      </c>
      <c r="I16" s="1">
        <v>71.69</v>
      </c>
      <c r="J16" s="1">
        <f>RANK(H16,$H$9:$H$33)</f>
        <v>8</v>
      </c>
      <c r="K16" s="1">
        <f>RANK(L16,$L$9:$L$33)</f>
        <v>14</v>
      </c>
      <c r="L16" s="1">
        <f>H16+I16</f>
        <v>85.28</v>
      </c>
    </row>
    <row r="17" spans="1:12" ht="21" x14ac:dyDescent="0.3">
      <c r="A17" s="4" t="s">
        <v>41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91.49</v>
      </c>
      <c r="J17" s="1">
        <f>RANK(H17,$H$9:$H$33)</f>
        <v>9</v>
      </c>
      <c r="K17" s="1">
        <f>RANK(L17,$L$9:$L$33)</f>
        <v>12</v>
      </c>
      <c r="L17" s="1">
        <f>H17+I17</f>
        <v>101.49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14</v>
      </c>
      <c r="K18" s="1">
        <f>RANK(L18,$L$9:$L$33)</f>
        <v>23</v>
      </c>
      <c r="L18" s="1">
        <f>H18+I18</f>
        <v>0</v>
      </c>
    </row>
    <row r="19" spans="1:12" ht="21" x14ac:dyDescent="0.3">
      <c r="A19" s="4" t="s">
        <v>40</v>
      </c>
      <c r="B19" s="1">
        <v>4</v>
      </c>
      <c r="C19" s="1">
        <v>9.27</v>
      </c>
      <c r="D19" s="1"/>
      <c r="E19" s="1"/>
      <c r="F19" s="1"/>
      <c r="G19" s="1">
        <v>10</v>
      </c>
      <c r="H19" s="1">
        <f>B19+C19-E19+F19+G19</f>
        <v>23.27</v>
      </c>
      <c r="I19" s="1">
        <v>120.86</v>
      </c>
      <c r="J19" s="1">
        <f>RANK(H19,$H$9:$H$33)</f>
        <v>3</v>
      </c>
      <c r="K19" s="1">
        <f>RANK(L19,$L$9:$L$33)</f>
        <v>6</v>
      </c>
      <c r="L19" s="1">
        <f>H19+I19</f>
        <v>144.13</v>
      </c>
    </row>
    <row r="20" spans="1:12" ht="21" x14ac:dyDescent="0.3">
      <c r="A20" s="4" t="s">
        <v>18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101.96</v>
      </c>
      <c r="J20" s="1">
        <f>RANK(H20,$H$9:$H$33)</f>
        <v>9</v>
      </c>
      <c r="K20" s="1">
        <f>RANK(L20,$L$9:$L$33)</f>
        <v>11</v>
      </c>
      <c r="L20" s="1">
        <f>H20+I20</f>
        <v>111.96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137.58000000000001</v>
      </c>
      <c r="J21" s="1">
        <f>RANK(H21,$H$9:$H$33)</f>
        <v>14</v>
      </c>
      <c r="K21" s="1">
        <f>RANK(L21,$L$9:$L$33)</f>
        <v>7</v>
      </c>
      <c r="L21" s="1">
        <f>H21+I21</f>
        <v>137.58000000000001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90.31</v>
      </c>
      <c r="J22" s="1">
        <f>RANK(H22,$H$9:$H$33)</f>
        <v>14</v>
      </c>
      <c r="K22" s="1">
        <f>RANK(L22,$L$9:$L$33)</f>
        <v>13</v>
      </c>
      <c r="L22" s="1">
        <f>H22+I22</f>
        <v>90.31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135.30000000000001</v>
      </c>
      <c r="J23" s="1">
        <f>RANK(H23,$H$9:$H$33)</f>
        <v>14</v>
      </c>
      <c r="K23" s="1">
        <f>RANK(L23,$L$9:$L$33)</f>
        <v>8</v>
      </c>
      <c r="L23" s="1">
        <f>H23+I23</f>
        <v>135.30000000000001</v>
      </c>
    </row>
    <row r="24" spans="1:12" ht="21" x14ac:dyDescent="0.3">
      <c r="A24" s="4" t="s">
        <v>35</v>
      </c>
      <c r="B24" s="1">
        <v>2</v>
      </c>
      <c r="C24" s="1">
        <v>3.64</v>
      </c>
      <c r="D24" s="1"/>
      <c r="E24" s="1"/>
      <c r="F24" s="1"/>
      <c r="G24" s="1">
        <v>10</v>
      </c>
      <c r="H24" s="1">
        <f>B24+C24-E24+F24+G24</f>
        <v>15.64</v>
      </c>
      <c r="I24" s="1">
        <v>97.69</v>
      </c>
      <c r="J24" s="1">
        <f>RANK(H24,$H$9:$H$33)</f>
        <v>6</v>
      </c>
      <c r="K24" s="1">
        <f>RANK(L24,$L$9:$L$33)</f>
        <v>10</v>
      </c>
      <c r="L24" s="1">
        <f>H24+I24</f>
        <v>113.33</v>
      </c>
    </row>
    <row r="25" spans="1:12" ht="21" x14ac:dyDescent="0.3">
      <c r="A25" s="4" t="s">
        <v>38</v>
      </c>
      <c r="B25" s="1">
        <v>5</v>
      </c>
      <c r="C25" s="1">
        <v>8.91</v>
      </c>
      <c r="D25" s="1"/>
      <c r="E25" s="1"/>
      <c r="F25" s="1"/>
      <c r="G25" s="1">
        <v>10</v>
      </c>
      <c r="H25" s="1">
        <f>B25+C25-E25+F25+G25</f>
        <v>23.91</v>
      </c>
      <c r="I25" s="1">
        <v>141.65</v>
      </c>
      <c r="J25" s="1">
        <f>RANK(H25,$H$9:$H$33)</f>
        <v>2</v>
      </c>
      <c r="K25" s="1">
        <f>RANK(L25,$L$9:$L$33)</f>
        <v>3</v>
      </c>
      <c r="L25" s="1">
        <f>H25+I25</f>
        <v>165.56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14</v>
      </c>
      <c r="K26" s="1">
        <f>RANK(L26,$L$9:$L$33)</f>
        <v>23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10</v>
      </c>
      <c r="H27" s="1">
        <f>B27+C27-E27+F27+G27</f>
        <v>10</v>
      </c>
      <c r="I27" s="1">
        <v>42.57</v>
      </c>
      <c r="J27" s="1">
        <f>RANK(H27,$H$9:$H$33)</f>
        <v>9</v>
      </c>
      <c r="K27" s="1">
        <f>RANK(L27,$L$9:$L$33)</f>
        <v>17</v>
      </c>
      <c r="L27" s="1">
        <f>H27+I27</f>
        <v>52.57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10</v>
      </c>
      <c r="H28" s="1">
        <f>B28+C28-E28+F28+G28</f>
        <v>10</v>
      </c>
      <c r="I28" s="1">
        <v>30.15</v>
      </c>
      <c r="J28" s="1">
        <f>RANK(H28,$H$9:$H$33)</f>
        <v>9</v>
      </c>
      <c r="K28" s="1">
        <f>RANK(L28,$L$9:$L$33)</f>
        <v>19</v>
      </c>
      <c r="L28" s="1">
        <f>H28+I28</f>
        <v>40.15</v>
      </c>
    </row>
    <row r="29" spans="1:12" ht="21" x14ac:dyDescent="0.3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20</v>
      </c>
      <c r="J29" s="1">
        <f>RANK(H29,$H$9:$H$33)</f>
        <v>14</v>
      </c>
      <c r="K29" s="1">
        <f>RANK(L29,$L$9:$L$33)</f>
        <v>21</v>
      </c>
      <c r="L29" s="1">
        <f>H29+I29</f>
        <v>20</v>
      </c>
    </row>
    <row r="30" spans="1:12" ht="21" x14ac:dyDescent="0.3">
      <c r="A30" s="4" t="s">
        <v>33</v>
      </c>
      <c r="B30" s="1">
        <v>3</v>
      </c>
      <c r="C30" s="1">
        <v>8.5</v>
      </c>
      <c r="D30" s="1">
        <v>6.25</v>
      </c>
      <c r="E30" s="1"/>
      <c r="F30" s="1"/>
      <c r="G30" s="1">
        <v>10</v>
      </c>
      <c r="H30" s="1">
        <f>B30+C30-E30+F30+G30</f>
        <v>21.5</v>
      </c>
      <c r="I30" s="1">
        <v>102.57</v>
      </c>
      <c r="J30" s="1">
        <f>RANK(H30,$H$9:$H$33)</f>
        <v>5</v>
      </c>
      <c r="K30" s="1">
        <f>RANK(L30,$L$9:$L$33)</f>
        <v>9</v>
      </c>
      <c r="L30" s="1">
        <f>H30+I30</f>
        <v>124.07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29.72</v>
      </c>
      <c r="J31" s="1">
        <f>RANK(H31,$H$9:$H$33)</f>
        <v>14</v>
      </c>
      <c r="K31" s="1">
        <f>RANK(L31,$L$9:$L$33)</f>
        <v>20</v>
      </c>
      <c r="L31" s="1">
        <f>H31+I31</f>
        <v>29.72</v>
      </c>
    </row>
    <row r="32" spans="1:12" ht="21" x14ac:dyDescent="0.3">
      <c r="A32" s="4" t="s">
        <v>49</v>
      </c>
      <c r="B32" s="1">
        <v>0</v>
      </c>
      <c r="C32" s="1">
        <v>0</v>
      </c>
      <c r="D32" s="1"/>
      <c r="E32" s="1"/>
      <c r="F32" s="1"/>
      <c r="G32" s="1">
        <v>0</v>
      </c>
      <c r="H32" s="1">
        <f>B32+C32-E32+F32+G32</f>
        <v>0</v>
      </c>
      <c r="I32" s="1">
        <v>163.06</v>
      </c>
      <c r="J32" s="1">
        <f>RANK(H32,$H$9:$H$33)</f>
        <v>14</v>
      </c>
      <c r="K32" s="1">
        <f>RANK(L32,$L$9:$L$33)</f>
        <v>4</v>
      </c>
      <c r="L32" s="1">
        <f>H32+I32</f>
        <v>163.06</v>
      </c>
    </row>
    <row r="33" spans="1:12" ht="21" x14ac:dyDescent="0.3">
      <c r="A33" s="4" t="s">
        <v>43</v>
      </c>
      <c r="B33" s="1">
        <v>0</v>
      </c>
      <c r="C33" s="1">
        <v>0</v>
      </c>
      <c r="D33" s="1"/>
      <c r="E33" s="1"/>
      <c r="F33" s="1"/>
      <c r="G33" s="1">
        <v>10</v>
      </c>
      <c r="H33" s="1">
        <f>B33+C33-E33+F33+G33</f>
        <v>10</v>
      </c>
      <c r="I33" s="1">
        <v>53.07</v>
      </c>
      <c r="J33" s="1">
        <f>RANK(H33,$H$9:$H$33)</f>
        <v>9</v>
      </c>
      <c r="K33" s="1">
        <f>RANK(L33,$L$9:$L$33)</f>
        <v>16</v>
      </c>
      <c r="L33" s="1">
        <f>H33+I33</f>
        <v>63.07</v>
      </c>
    </row>
    <row r="34" spans="1:12" ht="21" x14ac:dyDescent="0.3">
      <c r="A34" s="4" t="s">
        <v>50</v>
      </c>
      <c r="B34" s="1">
        <f>B9+B10+B11+B12+B13+B14+B15+B16+B17+B18+B19+B20+B21+B22+B23+B24+B25+B26+B27+B28+B29+B30+B31+B32+B33</f>
        <v>26</v>
      </c>
      <c r="C34" s="1">
        <f>C9+C10+C11+C12+C13+C14+C15+C16+C17+C18+C19+C20+C21+C22+C23+C24+C25+C26+C27+C28+C29+C30+C31+C32+C33</f>
        <v>59.08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