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esterbrannon\Downloads\"/>
    </mc:Choice>
  </mc:AlternateContent>
  <xr:revisionPtr revIDLastSave="0" documentId="13_ncr:1_{CD73D041-0BA0-4981-89AB-D903FD00B00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L17" i="3" s="1"/>
  <c r="H16" i="3"/>
  <c r="L16" i="3" s="1"/>
  <c r="H9" i="3"/>
  <c r="L9" i="3" s="1"/>
  <c r="H10" i="3"/>
  <c r="H11" i="3"/>
  <c r="L11" i="3" s="1"/>
  <c r="H12" i="3"/>
  <c r="L12" i="3"/>
  <c r="H13" i="3"/>
  <c r="L13" i="3" s="1"/>
  <c r="H14" i="3"/>
  <c r="L14" i="3" s="1"/>
  <c r="H15" i="3"/>
  <c r="L15" i="3" s="1"/>
  <c r="H18" i="3"/>
  <c r="H19" i="3"/>
  <c r="L19" i="3" s="1"/>
  <c r="H20" i="3"/>
  <c r="L20" i="3" s="1"/>
  <c r="H21" i="3"/>
  <c r="H22" i="3"/>
  <c r="L22" i="3" s="1"/>
  <c r="H23" i="3"/>
  <c r="L23" i="3" s="1"/>
  <c r="H24" i="3"/>
  <c r="H25" i="3"/>
  <c r="L25" i="3" s="1"/>
  <c r="H26" i="3"/>
  <c r="L26" i="3" s="1"/>
  <c r="H27" i="3"/>
  <c r="H28" i="3"/>
  <c r="L28" i="3" s="1"/>
  <c r="H29" i="3"/>
  <c r="L29" i="3"/>
  <c r="H30" i="3"/>
  <c r="H31" i="3"/>
  <c r="L31" i="3" s="1"/>
  <c r="H32" i="3"/>
  <c r="L32" i="3" s="1"/>
  <c r="H33" i="3"/>
  <c r="B35" i="3"/>
  <c r="C35" i="3"/>
  <c r="J33" i="3" l="1"/>
  <c r="J21" i="3"/>
  <c r="J30" i="3"/>
  <c r="J24" i="3"/>
  <c r="J9" i="3"/>
  <c r="J18" i="3"/>
  <c r="J27" i="3"/>
  <c r="J11" i="3"/>
  <c r="J26" i="3"/>
  <c r="J20" i="3"/>
  <c r="J14" i="3"/>
  <c r="J32" i="3"/>
  <c r="J29" i="3"/>
  <c r="J23" i="3"/>
  <c r="J17" i="3"/>
  <c r="L10" i="3"/>
  <c r="J31" i="3"/>
  <c r="J25" i="3"/>
  <c r="J19" i="3"/>
  <c r="L30" i="3"/>
  <c r="L18" i="3"/>
  <c r="J16" i="3"/>
  <c r="J13" i="3"/>
  <c r="J10" i="3"/>
  <c r="J28" i="3"/>
  <c r="J22" i="3"/>
  <c r="J12" i="3"/>
  <c r="L33" i="3"/>
  <c r="L27" i="3"/>
  <c r="L24" i="3"/>
  <c r="L21" i="3"/>
  <c r="J15" i="3"/>
  <c r="K27" i="3" l="1"/>
  <c r="K10" i="3"/>
  <c r="K15" i="3"/>
  <c r="K11" i="3"/>
  <c r="K29" i="3"/>
  <c r="K26" i="3"/>
  <c r="K17" i="3"/>
  <c r="K33" i="3"/>
  <c r="K28" i="3"/>
  <c r="K32" i="3"/>
  <c r="K18" i="3"/>
  <c r="K23" i="3"/>
  <c r="K14" i="3"/>
  <c r="K25" i="3"/>
  <c r="K20" i="3"/>
  <c r="K12" i="3"/>
  <c r="K30" i="3"/>
  <c r="K13" i="3"/>
  <c r="K21" i="3"/>
  <c r="K16" i="3"/>
  <c r="K22" i="3"/>
  <c r="K24" i="3"/>
  <c r="K9" i="3"/>
  <c r="K31" i="3"/>
  <c r="K19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<sst xmlns="http://schemas.openxmlformats.org/spreadsheetml/2006/main" count="55" uniqueCount="55">
  <si>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</si>
  <si>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</si>
  <si>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</si>
  <si>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</si>
  <si>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</si>
  <si>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</si>
  <si>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</si>
  <si>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</si>
  <si>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</si>
  <si>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</si>
  <si>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</si>
  <si>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</si>
  <si>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</si>
  <si>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</si>
  <si>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</si>
  <si>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</si>
  <si>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</si>
  <si>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</si>
  <si>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</si>
  <si>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</si>
  <si>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</si>
  <si>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</si>
  <si>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</si>
  <si>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</si>
  <si>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</si>
  <si>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</si>
  <si>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</si>
  <si>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</si>
  <si>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</si>
  <si>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</si>
  <si>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</si>
  <si>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</si>
  <si>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</si>
  <si>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</si>
  <si>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</si>
  <si>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</si>
  <si>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</si>
  <si>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</si>
  <si>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</si>
  <si>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</si>
  <si>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</si>
  <si>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</si>
  <si>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</si>
  <si>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</si>
  <si>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</si>
  <si>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</si>
  <si>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</si>
  <si>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</si>
  <si>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</si>
  <si>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</si>
  <si>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</si>
  <si>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</si>
  <si>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</si>
  <si>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RODMAN</t>
  </si>
  <si>
    <t>#6  05/10/2025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</si>
</sst>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  <xf numFmtId="0" fontId="8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B33" sqref="B33"/>
    </sheetView>
  </sheetViews>
  <sheetFormatPr defaultColWidth="8.86328125" defaultRowHeight="14.25" x14ac:dyDescent="0.45"/>
  <cols>
    <col min="1" max="1" width="25.73046875" customWidth="1"/>
    <col min="2" max="6" width="10.3984375" customWidth="1"/>
    <col min="7" max="7" width="14.59765625" customWidth="1"/>
    <col min="8" max="8" width="10.265625" customWidth="1"/>
    <col min="9" max="9" width="13.3984375" customWidth="1"/>
    <col min="10" max="10" width="11.1328125" customWidth="1"/>
    <col min="11" max="12" width="16.597656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5" x14ac:dyDescent="0.85">
      <c r="A3" s="2"/>
      <c r="B3" s="3" t="s">
        <v>1</v>
      </c>
      <c r="C3" s="2"/>
      <c r="D3" s="8" t="s">
        <v>53</v>
      </c>
      <c r="E3" s="2"/>
      <c r="F3" s="2"/>
      <c r="G3" s="2"/>
      <c r="H3" s="2"/>
      <c r="I3" s="2"/>
      <c r="J3" s="2"/>
      <c r="K3" s="2"/>
      <c r="L3" s="2"/>
    </row>
    <row r="4" spans="1:12" ht="30.75" x14ac:dyDescent="0.9">
      <c r="A4" s="2"/>
      <c r="B4" s="3" t="s">
        <v>2</v>
      </c>
      <c r="C4" s="9" t="s">
        <v>54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1</v>
      </c>
      <c r="C9" s="1">
        <v>0.96</v>
      </c>
      <c r="D9" s="1"/>
      <c r="E9" s="1"/>
      <c r="F9" s="1"/>
      <c r="G9" s="1">
        <v>10</v>
      </c>
      <c r="H9" s="1">
        <f t="shared" ref="H9:H15" si="0">B9+C9-E9+F9+G9</f>
        <v>11.96</v>
      </c>
      <c r="I9" s="1">
        <v>15.36</v>
      </c>
      <c r="J9" s="1">
        <f t="shared" ref="J9:J33" si="1">RANK(H9,$H$9:$H$33)</f>
        <v>8</v>
      </c>
      <c r="K9" s="1">
        <f t="shared" ref="K9:K33" si="2">RANK(L9,$L$9:$L$33)</f>
        <v>15</v>
      </c>
      <c r="L9" s="1">
        <f t="shared" ref="L9:L33" si="3">H9+I9</f>
        <v>27.32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9</v>
      </c>
      <c r="K10" s="1">
        <f t="shared" si="2"/>
        <v>19</v>
      </c>
      <c r="L10" s="1">
        <f t="shared" si="3"/>
        <v>0</v>
      </c>
    </row>
    <row r="11" spans="1:12" ht="21" x14ac:dyDescent="0.65">
      <c r="A11" s="4" t="s">
        <v>16</v>
      </c>
      <c r="B11" s="1">
        <v>5</v>
      </c>
      <c r="C11" s="1">
        <v>11.08</v>
      </c>
      <c r="D11" s="1">
        <v>4.88</v>
      </c>
      <c r="E11" s="1"/>
      <c r="F11" s="1"/>
      <c r="G11" s="1">
        <v>10</v>
      </c>
      <c r="H11" s="1">
        <f t="shared" si="0"/>
        <v>26.08</v>
      </c>
      <c r="I11" s="1">
        <v>78.42</v>
      </c>
      <c r="J11" s="1">
        <f t="shared" si="1"/>
        <v>2</v>
      </c>
      <c r="K11" s="1">
        <f t="shared" si="2"/>
        <v>4</v>
      </c>
      <c r="L11" s="1">
        <f t="shared" si="3"/>
        <v>104.5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9</v>
      </c>
      <c r="K12" s="1">
        <f t="shared" si="2"/>
        <v>19</v>
      </c>
      <c r="L12" s="1">
        <f t="shared" si="3"/>
        <v>0</v>
      </c>
    </row>
    <row r="13" spans="1:12" ht="21" x14ac:dyDescent="0.65">
      <c r="A13" s="4" t="s">
        <v>17</v>
      </c>
      <c r="B13" s="1">
        <v>5</v>
      </c>
      <c r="C13" s="1">
        <v>5.0599999999999996</v>
      </c>
      <c r="D13" s="1"/>
      <c r="E13" s="1"/>
      <c r="F13" s="1"/>
      <c r="G13" s="1">
        <v>10</v>
      </c>
      <c r="H13" s="1">
        <f t="shared" si="0"/>
        <v>20.059999999999999</v>
      </c>
      <c r="I13" s="1">
        <v>118.62</v>
      </c>
      <c r="J13" s="1">
        <f t="shared" si="1"/>
        <v>5</v>
      </c>
      <c r="K13" s="1">
        <f t="shared" si="2"/>
        <v>1</v>
      </c>
      <c r="L13" s="1">
        <f t="shared" si="3"/>
        <v>138.68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 t="shared" si="0"/>
        <v>0</v>
      </c>
      <c r="I14" s="1">
        <v>39.6</v>
      </c>
      <c r="J14" s="1">
        <f t="shared" si="1"/>
        <v>9</v>
      </c>
      <c r="K14" s="1">
        <f t="shared" si="2"/>
        <v>14</v>
      </c>
      <c r="L14" s="1">
        <f t="shared" si="3"/>
        <v>39.6</v>
      </c>
    </row>
    <row r="15" spans="1:12" ht="21" x14ac:dyDescent="0.65">
      <c r="A15" s="4" t="s">
        <v>41</v>
      </c>
      <c r="B15" s="1">
        <v>5</v>
      </c>
      <c r="C15" s="1">
        <v>6.01</v>
      </c>
      <c r="D15" s="1"/>
      <c r="E15" s="1"/>
      <c r="F15" s="1"/>
      <c r="G15" s="1">
        <v>10</v>
      </c>
      <c r="H15" s="1">
        <f t="shared" si="0"/>
        <v>21.009999999999998</v>
      </c>
      <c r="I15" s="1">
        <v>65.95</v>
      </c>
      <c r="J15" s="1">
        <f t="shared" si="1"/>
        <v>4</v>
      </c>
      <c r="K15" s="1">
        <f t="shared" si="2"/>
        <v>9</v>
      </c>
      <c r="L15" s="1">
        <f t="shared" si="3"/>
        <v>86.960000000000008</v>
      </c>
    </row>
    <row r="16" spans="1:12" ht="21" x14ac:dyDescent="0.65">
      <c r="A16" s="4" t="s">
        <v>42</v>
      </c>
      <c r="B16" s="1">
        <v>5</v>
      </c>
      <c r="C16" s="1">
        <v>12.41</v>
      </c>
      <c r="D16" s="1"/>
      <c r="E16" s="1"/>
      <c r="F16" s="1"/>
      <c r="G16" s="1">
        <v>10</v>
      </c>
      <c r="H16" s="1">
        <f>B16+C16-E16+F16+G16</f>
        <v>27.41</v>
      </c>
      <c r="I16" s="1">
        <v>42.83</v>
      </c>
      <c r="J16" s="1">
        <f t="shared" si="1"/>
        <v>1</v>
      </c>
      <c r="K16" s="1">
        <f t="shared" si="2"/>
        <v>10</v>
      </c>
      <c r="L16" s="1">
        <f t="shared" si="3"/>
        <v>70.239999999999995</v>
      </c>
    </row>
    <row r="17" spans="1:12" ht="21" x14ac:dyDescent="0.65">
      <c r="A17" s="4" t="s">
        <v>40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47.92</v>
      </c>
      <c r="J17" s="1">
        <f t="shared" si="1"/>
        <v>9</v>
      </c>
      <c r="K17" s="1">
        <f t="shared" si="2"/>
        <v>13</v>
      </c>
      <c r="L17" s="1">
        <f t="shared" si="3"/>
        <v>47.92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9</v>
      </c>
      <c r="K18" s="1">
        <f t="shared" si="2"/>
        <v>17</v>
      </c>
      <c r="L18" s="1">
        <f t="shared" si="3"/>
        <v>15.2</v>
      </c>
    </row>
    <row r="19" spans="1:12" ht="21" x14ac:dyDescent="0.65">
      <c r="A19" s="4" t="s">
        <v>18</v>
      </c>
      <c r="B19" s="1">
        <v>1</v>
      </c>
      <c r="C19" s="1">
        <v>1.96</v>
      </c>
      <c r="D19" s="1"/>
      <c r="E19" s="1"/>
      <c r="F19" s="1"/>
      <c r="G19" s="1">
        <v>10</v>
      </c>
      <c r="H19" s="1">
        <f t="shared" si="4"/>
        <v>12.96</v>
      </c>
      <c r="I19" s="1">
        <v>87.66</v>
      </c>
      <c r="J19" s="1">
        <f t="shared" si="1"/>
        <v>7</v>
      </c>
      <c r="K19" s="1">
        <f t="shared" si="2"/>
        <v>6</v>
      </c>
      <c r="L19" s="1">
        <f t="shared" si="3"/>
        <v>100.62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 t="shared" si="4"/>
        <v>0</v>
      </c>
      <c r="I20" s="1">
        <v>50.14</v>
      </c>
      <c r="J20" s="1">
        <f t="shared" si="1"/>
        <v>9</v>
      </c>
      <c r="K20" s="1">
        <f t="shared" si="2"/>
        <v>12</v>
      </c>
      <c r="L20" s="1">
        <f t="shared" si="3"/>
        <v>50.14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9</v>
      </c>
      <c r="K21" s="1">
        <f t="shared" si="2"/>
        <v>19</v>
      </c>
      <c r="L21" s="1">
        <f t="shared" si="3"/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9</v>
      </c>
      <c r="K22" s="1">
        <f t="shared" si="2"/>
        <v>19</v>
      </c>
      <c r="L22" s="1">
        <f t="shared" si="3"/>
        <v>0</v>
      </c>
    </row>
    <row r="23" spans="1:12" ht="21" x14ac:dyDescent="0.65">
      <c r="A23" s="4" t="s">
        <v>35</v>
      </c>
      <c r="B23" s="1">
        <v>5</v>
      </c>
      <c r="C23" s="1">
        <v>10.43</v>
      </c>
      <c r="D23" s="1"/>
      <c r="E23" s="1"/>
      <c r="F23" s="1"/>
      <c r="G23" s="1">
        <v>10</v>
      </c>
      <c r="H23" s="1">
        <f t="shared" si="4"/>
        <v>25.43</v>
      </c>
      <c r="I23" s="1">
        <v>110.35</v>
      </c>
      <c r="J23" s="1">
        <f t="shared" si="1"/>
        <v>3</v>
      </c>
      <c r="K23" s="1">
        <f t="shared" si="2"/>
        <v>2</v>
      </c>
      <c r="L23" s="1">
        <f t="shared" si="3"/>
        <v>135.78</v>
      </c>
    </row>
    <row r="24" spans="1:12" ht="21" x14ac:dyDescent="0.65">
      <c r="A24" s="4" t="s">
        <v>38</v>
      </c>
      <c r="B24" s="1">
        <v>3</v>
      </c>
      <c r="C24" s="1">
        <v>3.19</v>
      </c>
      <c r="D24" s="1"/>
      <c r="E24" s="1"/>
      <c r="F24" s="1"/>
      <c r="G24" s="1">
        <v>10</v>
      </c>
      <c r="H24" s="1">
        <f t="shared" si="4"/>
        <v>16.189999999999998</v>
      </c>
      <c r="I24" s="1">
        <v>84.61</v>
      </c>
      <c r="J24" s="1">
        <f t="shared" si="1"/>
        <v>6</v>
      </c>
      <c r="K24" s="1">
        <f t="shared" si="2"/>
        <v>5</v>
      </c>
      <c r="L24" s="1">
        <f t="shared" si="3"/>
        <v>100.8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9</v>
      </c>
      <c r="K25" s="1">
        <f t="shared" si="2"/>
        <v>19</v>
      </c>
      <c r="L25" s="1">
        <f t="shared" si="3"/>
        <v>0</v>
      </c>
    </row>
    <row r="26" spans="1:12" ht="21" x14ac:dyDescent="0.65">
      <c r="A26" s="4" t="s">
        <v>32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 t="shared" si="4"/>
        <v>0</v>
      </c>
      <c r="I26" s="1">
        <v>88.96</v>
      </c>
      <c r="J26" s="1">
        <f t="shared" si="1"/>
        <v>9</v>
      </c>
      <c r="K26" s="1">
        <f t="shared" si="2"/>
        <v>8</v>
      </c>
      <c r="L26" s="1">
        <f t="shared" si="3"/>
        <v>88.96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9</v>
      </c>
      <c r="K27" s="1">
        <f t="shared" si="2"/>
        <v>19</v>
      </c>
      <c r="L27" s="1">
        <f t="shared" si="3"/>
        <v>0</v>
      </c>
    </row>
    <row r="28" spans="1:12" ht="21" x14ac:dyDescent="0.6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9</v>
      </c>
      <c r="K28" s="1">
        <f t="shared" si="2"/>
        <v>16</v>
      </c>
      <c r="L28" s="1">
        <f t="shared" si="3"/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9</v>
      </c>
      <c r="K29" s="1">
        <f t="shared" si="2"/>
        <v>19</v>
      </c>
      <c r="L29" s="1">
        <f t="shared" si="3"/>
        <v>0</v>
      </c>
    </row>
    <row r="30" spans="1:12" ht="21" x14ac:dyDescent="0.65">
      <c r="A30" s="4" t="s">
        <v>33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 t="shared" si="4"/>
        <v>0</v>
      </c>
      <c r="I30" s="1">
        <v>58.76</v>
      </c>
      <c r="J30" s="1">
        <f t="shared" si="1"/>
        <v>9</v>
      </c>
      <c r="K30" s="1">
        <f t="shared" si="2"/>
        <v>11</v>
      </c>
      <c r="L30" s="1">
        <f t="shared" si="3"/>
        <v>58.76</v>
      </c>
    </row>
    <row r="31" spans="1:12" ht="21" x14ac:dyDescent="0.65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 t="shared" si="4"/>
        <v>0</v>
      </c>
      <c r="I31" s="1">
        <v>118.85</v>
      </c>
      <c r="J31" s="1">
        <f t="shared" si="1"/>
        <v>9</v>
      </c>
      <c r="K31" s="1">
        <f t="shared" si="2"/>
        <v>3</v>
      </c>
      <c r="L31" s="1">
        <f t="shared" si="3"/>
        <v>118.85</v>
      </c>
    </row>
    <row r="32" spans="1:12" ht="21" x14ac:dyDescent="0.65">
      <c r="A32" s="4" t="s">
        <v>49</v>
      </c>
      <c r="B32" s="1">
        <v>0</v>
      </c>
      <c r="C32" s="1">
        <v>0</v>
      </c>
      <c r="D32" s="1"/>
      <c r="E32" s="1"/>
      <c r="F32" s="1"/>
      <c r="G32" s="1">
        <v>0</v>
      </c>
      <c r="H32" s="1">
        <f t="shared" si="4"/>
        <v>0</v>
      </c>
      <c r="I32" s="1">
        <v>97.85</v>
      </c>
      <c r="J32" s="1">
        <f t="shared" si="1"/>
        <v>9</v>
      </c>
      <c r="K32" s="1">
        <f t="shared" si="2"/>
        <v>7</v>
      </c>
      <c r="L32" s="1">
        <f t="shared" si="3"/>
        <v>97.85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9</v>
      </c>
      <c r="K33" s="1">
        <f t="shared" si="2"/>
        <v>18</v>
      </c>
      <c r="L33" s="1">
        <f t="shared" si="3"/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30</v>
      </c>
      <c r="C35" s="1">
        <f>SUBTOTAL(109,C9:C34)</f>
        <v>51.099999999999994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rintOptions gridLines="1"/>
  <pageMargins left="1" right="0" top="0" bottom="0" header="0" footer="0"/>
  <pageSetup scale="75" firstPageNumber="0" fitToWidth="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2025-08-08T12:48:46Z</cp:lastPrinted>
  <dcterms:created xsi:type="dcterms:W3CDTF">2016-08-30T23:41:14Z</dcterms:created>
  <dcterms:modified xsi:type="dcterms:W3CDTF">2025-08-08T13:16:49Z</dcterms:modified>
</cp:coreProperties>
</file>