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whitehouse\Documents\RSA Program\SRA Strong Readers Act 2024-2025\"/>
    </mc:Choice>
  </mc:AlternateContent>
  <bookViews>
    <workbookView xWindow="0" yWindow="0" windowWidth="28800" windowHeight="13725"/>
  </bookViews>
  <sheets>
    <sheet name="Strong Readers Website Form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8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sharedStrings.xml><?xml version="1.0" encoding="utf-8"?>
<sst xmlns="http://schemas.openxmlformats.org/spreadsheetml/2006/main" count="64" uniqueCount="36">
  <si>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</si>
  <si>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</si>
  <si>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</si>
  <si>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</si>
  <si>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</si>
  <si>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</si>
  <si>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</si>
  <si>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</si>
  <si>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</si>
  <si>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</si>
  <si>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</si>
  <si>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</si>
  <si>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</si>
  <si>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</si>
  <si>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</si>
  <si>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</si>
  <si>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</si>
  <si>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</si>
  <si>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</si>
  <si>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</si>
  <si>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</si>
  <si>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</si>
  <si>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</si>
  <si>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</si>
  <si>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</si>
  <si>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</si>
  <si>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</si>
  <si>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</si>
  <si>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</si>
  <si>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</si>
  <si>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</si>
  <si>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</si>
  <si>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Required Website Information</t>
  </si>
  <si>
    <t>Strong Readers School Data</t>
  </si>
  <si>
    <t>90 minutes</t>
  </si>
  <si>
    <t>Policy.pdf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</si>
</sst>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3" tint="0.249977111117893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16" fillId="0" borderId="0" xfId="3" applyFont="1" applyAlignment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Percent" xfId="2" builtinId="5"/>
    <cellStyle name="Title" xfId="1" builtinId="1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/>
        <i val="0"/>
      </font>
    </dxf>
  </dxfs>
  <tableStyles count="1" defaultTableStyle="Accessible Table" defaultPivotStyle="PivotStyleLight16">
    <tableStyle name="Accessible Table" pivot="0" count="1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id="1" name="Table1" displayName="Table1" ref="A26:C32" totalsRowShown="0" headerRowDxfId="35" dataDxfId="34">
  <autoFilter ref="A26:C32">
    <filterColumn colId="0" hiddenButton="1"/>
    <filterColumn colId="1" hiddenButton="1"/>
    <filterColumn colId="2" hiddenButton="1"/>
  </autoFilter>
  <tableColumns count="3">
    <tableColumn id="1" name="Strong Readers Student Data" dataDxfId="33"/>
    <tableColumn id="2" name="Third Grade" dataDxfId="32"/>
    <tableColumn id="3" name="% of Third Grade Students" dataDxfId="31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id="5" name="Table56" displayName="Table56" ref="A39:C44" totalsRowCount="1" headerRowDxfId="30" dataDxfId="28" totalsRowDxfId="26" headerRowBorderDxfId="29" tableBorderDxfId="27" totalsRowBorderDxfId="25">
  <autoFilter ref="A39:C43">
    <filterColumn colId="0" hiddenButton="1"/>
    <filterColumn colId="1" hiddenButton="1"/>
    <filterColumn colId="2" hiddenButton="1"/>
  </autoFilter>
  <tableColumns count="3">
    <tableColumn id="1" name="District Expenditures" dataDxfId="24" totalsRowDxfId="23"/>
    <tableColumn id="2" name="Included Expenses" totalsRowLabel="Total" dataDxfId="22" totalsRowDxfId="21"/>
    <tableColumn id="3" name="Amount" totalsRowFunction="sum" dataDxfId="20" totalsRowDxfId="19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id="4" name="Table65" displayName="Table65" ref="A34:B37" totalsRowShown="0" headerRowDxfId="18" dataDxfId="16" headerRowBorderDxfId="17" tableBorderDxfId="15">
  <autoFilter ref="A34:B37">
    <filterColumn colId="0" hiddenButton="1"/>
    <filterColumn colId="1" hiddenButton="1"/>
  </autoFilter>
  <tableColumns count="2">
    <tableColumn id="1" name="Strong Readers School Data" dataDxfId="14"/>
    <tableColumn id="2" name="Description" dataDxfId="13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id="3" name="Table14" displayName="Table14" ref="A2:C8" totalsRowShown="0" headerRowDxfId="12" dataDxfId="11">
  <autoFilter ref="A2:C8">
    <filterColumn colId="0" hiddenButton="1"/>
    <filterColumn colId="1" hiddenButton="1"/>
    <filterColumn colId="2" hiddenButton="1"/>
  </autoFilter>
  <tableColumns count="3">
    <tableColumn id="1" name="Strong Readers Student Data" dataDxfId="10"/>
    <tableColumn id="2" name="Kindergarten" dataDxfId="9"/>
    <tableColumn id="3" name="% of Kindergarten Students" dataDxfId="8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id="7" name="Table7" displayName="Table7" ref="A10:C16" totalsRowShown="0" headerRowDxfId="7">
  <autoFilter ref="A10:C16">
    <filterColumn colId="0" hiddenButton="1"/>
    <filterColumn colId="1" hiddenButton="1"/>
    <filterColumn colId="2" hiddenButton="1"/>
  </autoFilter>
  <tableColumns count="3">
    <tableColumn id="1" name="Strong Readers Student Data" dataDxfId="6"/>
    <tableColumn id="2" name="First Grade" dataDxfId="5"/>
    <tableColumn id="3" name="% of First Grade Students" dataDxfId="4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id="9" name="Table710" displayName="Table710" ref="A18:C24" totalsRowShown="0" headerRowDxfId="3">
  <autoFilter ref="A18:C24">
    <filterColumn colId="0" hiddenButton="1"/>
    <filterColumn colId="1" hiddenButton="1"/>
    <filterColumn colId="2" hiddenButton="1"/>
  </autoFilter>
  <tableColumns count="3">
    <tableColumn id="1" name="Strong Readers Student Data" dataDxfId="2"/>
    <tableColumn id="2" name="Second Grade" dataDxfId="1"/>
    <tableColumn id="3" name="% of Second Grade Students" dataDxfId="0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olicy.pdf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21"/>
  <sheetViews>
    <sheetView tabSelected="1" topLeftCell="A19" zoomScale="140" zoomScaleNormal="140" workbookViewId="0">
      <selection activeCell="B37" sqref="B37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32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32</v>
      </c>
      <c r="B1" s="73"/>
      <c r="C1" s="73"/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65" t="s">
        <v>0</v>
      </c>
      <c r="C2" s="66" t="s">
        <v>8</v>
      </c>
      <c r="E2" s="6"/>
      <c r="H2" s="6"/>
    </row>
    <row r="3" spans="1:9" ht="15">
      <c r="A3" s="9" t="s">
        <v>12</v>
      </c>
      <c r="B3" s="36">
        <v>89</v>
      </c>
      <c r="C3" s="36" t="s">
        <v>29</v>
      </c>
      <c r="E3" s="6"/>
      <c r="H3" s="6"/>
    </row>
    <row r="4" spans="1:9" ht="15">
      <c r="A4" s="10" t="s">
        <v>13</v>
      </c>
      <c r="B4" s="36">
        <v>0</v>
      </c>
      <c r="C4" s="36" t="s">
        <v>29</v>
      </c>
      <c r="E4" s="6"/>
      <c r="H4" s="6"/>
    </row>
    <row r="5" spans="1:9" ht="15">
      <c r="A5" s="10" t="s">
        <v>4</v>
      </c>
      <c r="B5" s="36">
        <v>18</v>
      </c>
      <c r="C5" s="37">
        <f>IF(OR(B3="", Table14[[#This Row],[Kindergarten]]=""), "Auto-calculated", IF(AND(B3&gt;10, Table14[[#This Row],[Kindergarten]]&lt;10), "Not Available", IFERROR(Table14[[#This Row],[Kindergarten]]/B3, "N/A")))</f>
        <v>0.20224719101123595</v>
      </c>
      <c r="E5" s="6"/>
      <c r="H5" s="6"/>
    </row>
    <row r="6" spans="1:9" ht="15">
      <c r="A6" s="10" t="s">
        <v>5</v>
      </c>
      <c r="B6" s="36">
        <v>4</v>
      </c>
      <c r="C6" s="37" t="str">
        <f>IF(OR(B3="", Table14[[#This Row],[Kindergarten]]=""), "Auto-calculated", IF(AND(B3&gt;10, Table14[[#This Row],[Kindergarten]]&lt;10), "Not Available", IFERROR(Table14[[#This Row],[Kindergarten]]/B3, "N/A")))</f>
        <v>Not Available</v>
      </c>
      <c r="E6" s="6"/>
      <c r="H6" s="6"/>
    </row>
    <row r="7" spans="1:9" ht="15">
      <c r="A7" s="10" t="s">
        <v>6</v>
      </c>
      <c r="B7" s="36">
        <v>68</v>
      </c>
      <c r="C7" s="37">
        <f>IF(OR(B3="", Table14[[#This Row],[Kindergarten]]=""), "Auto-calculated", IF(AND(B3&gt;10, Table14[[#This Row],[Kindergarten]]&lt;10), "Not Available", IFERROR(Table14[[#This Row],[Kindergarten]]/B3, "N/A")))</f>
        <v>0.7640449438202247</v>
      </c>
      <c r="E7" s="6"/>
      <c r="H7" s="6"/>
    </row>
    <row r="8" spans="1:9" ht="15">
      <c r="A8" s="11" t="s">
        <v>7</v>
      </c>
      <c r="B8" s="36">
        <v>0</v>
      </c>
      <c r="C8" s="37" t="str">
        <f>IF(OR(B4="", Table14[[#This Row],[Kindergarten]]=""), "Auto-calculated", IF(AND(B4&gt;10, Table14[[#This Row],[Kindergarten]]&lt;10), "Not Available", IFERROR(Table14[[#This Row],[Kindergarten]]/B4, "N/A")))</f>
        <v>N/A</v>
      </c>
      <c r="E8" s="6"/>
      <c r="H8" s="6"/>
    </row>
    <row r="9" spans="1:9" ht="9.9499999999999993" customHeight="1" thickBot="1"/>
    <row r="10" spans="1:9" ht="38.1" customHeight="1" thickBot="1">
      <c r="A10" s="43" t="s">
        <v>31</v>
      </c>
      <c r="B10" s="34" t="s">
        <v>1</v>
      </c>
      <c r="C10" s="34" t="s">
        <v>9</v>
      </c>
    </row>
    <row r="11" spans="1:9" ht="15.75">
      <c r="A11" s="44" t="s">
        <v>12</v>
      </c>
      <c r="B11" s="45">
        <v>95</v>
      </c>
      <c r="C11" s="46" t="s">
        <v>29</v>
      </c>
    </row>
    <row r="12" spans="1:9" ht="15.75">
      <c r="A12" s="47" t="s">
        <v>13</v>
      </c>
      <c r="B12" s="38">
        <v>3</v>
      </c>
      <c r="C12" s="48" t="s">
        <v>29</v>
      </c>
    </row>
    <row r="13" spans="1:9" ht="15.75">
      <c r="A13" s="47" t="s">
        <v>4</v>
      </c>
      <c r="B13" s="38">
        <v>14</v>
      </c>
      <c r="C13" s="49">
        <f>IF(OR(B11="", Table7[[#This Row],[First Grade]]=""), "Auto-calculated", IF(AND(B11&gt;10, Table7[[#This Row],[First Grade]]&lt;10), "Not Available", IFERROR(Table7[[#This Row],[First Grade]]/B11, "N/A")))</f>
        <v>0.14736842105263157</v>
      </c>
    </row>
    <row r="14" spans="1:9" ht="15.75">
      <c r="A14" s="47" t="s">
        <v>5</v>
      </c>
      <c r="B14" s="38">
        <v>7</v>
      </c>
      <c r="C14" s="49" t="str">
        <f>IF(OR($B$11="", Table7[[#This Row],[First Grade]]=""), "Auto-calculated", IF(AND($B$11&gt;10, Table7[[#This Row],[First Grade]]&lt;10), "Not Available", IFERROR(Table7[[#This Row],[First Grade]]/$B$11, "N/A")))</f>
        <v>Not Available</v>
      </c>
    </row>
    <row r="15" spans="1:9" ht="15.75">
      <c r="A15" s="47" t="s">
        <v>6</v>
      </c>
      <c r="B15" s="38">
        <v>69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0.72631578947368425</v>
      </c>
    </row>
    <row r="16" spans="1:9" ht="16.5" thickBot="1">
      <c r="A16" s="51" t="s">
        <v>7</v>
      </c>
      <c r="B16" s="52">
        <v>0</v>
      </c>
      <c r="C16" s="53">
        <f>IF(OR($B$12="", Table7[[#This Row],[First Grade]]=""), "Auto-calculated", IF(AND($B$12&gt;10, Table7[[#This Row],[First Grade]]&lt;10), "Not Available", IFERROR(Table7[[#This Row],[First Grade]]/$B$12, "N/A")))</f>
        <v>0</v>
      </c>
    </row>
    <row r="17" spans="1:8" ht="9.9499999999999993" customHeight="1">
      <c r="A17" s="39"/>
      <c r="B17" s="41"/>
      <c r="C17" s="42"/>
    </row>
    <row r="18" spans="1:8" ht="38.1" customHeight="1" thickBot="1">
      <c r="A18" s="54" t="s">
        <v>31</v>
      </c>
      <c r="B18" s="40" t="s">
        <v>2</v>
      </c>
      <c r="C18" s="40" t="s">
        <v>10</v>
      </c>
    </row>
    <row r="19" spans="1:8" ht="15.75">
      <c r="A19" s="44" t="s">
        <v>12</v>
      </c>
      <c r="B19" s="45">
        <v>88</v>
      </c>
      <c r="C19" s="46" t="s">
        <v>29</v>
      </c>
    </row>
    <row r="20" spans="1:8" ht="15.75">
      <c r="A20" s="47" t="s">
        <v>13</v>
      </c>
      <c r="B20" s="38">
        <v>6</v>
      </c>
      <c r="C20" s="48" t="s">
        <v>29</v>
      </c>
    </row>
    <row r="21" spans="1:8" ht="15.75">
      <c r="A21" s="47" t="s">
        <v>4</v>
      </c>
      <c r="B21" s="38">
        <v>11</v>
      </c>
      <c r="C21" s="49">
        <f>IF(OR($B$19="", Table710[[#This Row],[Second Grade]]=""), "Auto-calculated", IF(AND($B$19&gt;10, Table710[[#This Row],[Second Grade]]&lt;10), "Not Available", IFERROR(Table710[[#This Row],[Second Grade]]/$B$19, "N/A")))</f>
        <v>0.125</v>
      </c>
    </row>
    <row r="22" spans="1:8" ht="15.75">
      <c r="A22" s="47" t="s">
        <v>5</v>
      </c>
      <c r="B22" s="38">
        <v>17</v>
      </c>
      <c r="C22" s="49">
        <f>IF(OR($B$19="", Table710[[#This Row],[Second Grade]]=""), "Auto-calculated", IF(AND($B$19&gt;10, Table710[[#This Row],[Second Grade]]&lt;10), "Not Available", IFERROR(Table710[[#This Row],[Second Grade]]/$B$19, "N/A")))</f>
        <v>0.19318181818181818</v>
      </c>
    </row>
    <row r="23" spans="1:8" ht="16.5" thickBot="1">
      <c r="A23" s="47" t="s">
        <v>6</v>
      </c>
      <c r="B23" s="38">
        <v>58</v>
      </c>
      <c r="C23" s="49">
        <f>IF(OR($B$19="", Table710[[#This Row],[Second Grade]]=""), "Auto-calculated", IF(AND($B$19&gt;10, Table710[[#This Row],[Second Grade]]&lt;10), "Not Available", IFERROR(Table710[[#This Row],[Second Grade]]/$B$19, "N/A")))</f>
        <v>0.65909090909090906</v>
      </c>
    </row>
    <row r="24" spans="1:8" s="8" customFormat="1" ht="16.5" thickBot="1">
      <c r="A24" s="51" t="s">
        <v>7</v>
      </c>
      <c r="B24" s="52">
        <v>0</v>
      </c>
      <c r="C24" s="55">
        <f>IF(OR($B$20="", Table710[[#This Row],[Second Grade]]=""), "Auto-calculated", IF(AND($B$20&gt;10, Table710[[#This Row],[Second Grade]]&lt;10), "Not Available", IFERROR(Table710[[#This Row],[Second Grade]]/$B$20, "N/A")))</f>
        <v>0</v>
      </c>
    </row>
    <row r="25" spans="1:8" ht="9.9499999999999993" customHeight="1" thickBot="1">
      <c r="E25" s="6"/>
      <c r="H25" s="6"/>
    </row>
    <row r="26" spans="1:8" ht="38.1" customHeight="1" thickBot="1">
      <c r="A26" s="56" t="s">
        <v>31</v>
      </c>
      <c r="B26" s="57" t="s">
        <v>3</v>
      </c>
      <c r="C26" s="35" t="s">
        <v>11</v>
      </c>
      <c r="E26" s="6"/>
      <c r="H26" s="6"/>
    </row>
    <row r="27" spans="1:8" ht="15">
      <c r="A27" s="58" t="s">
        <v>12</v>
      </c>
      <c r="B27" s="61">
        <v>86</v>
      </c>
      <c r="C27" s="46" t="s">
        <v>29</v>
      </c>
      <c r="E27" s="6"/>
      <c r="H27" s="6"/>
    </row>
    <row r="28" spans="1:8" ht="15">
      <c r="A28" s="59" t="s">
        <v>13</v>
      </c>
      <c r="B28" s="62">
        <v>2</v>
      </c>
      <c r="C28" s="48" t="s">
        <v>29</v>
      </c>
      <c r="E28" s="6"/>
      <c r="H28" s="6"/>
    </row>
    <row r="29" spans="1:8" ht="15">
      <c r="A29" s="59" t="s">
        <v>4</v>
      </c>
      <c r="B29" s="62">
        <v>9</v>
      </c>
      <c r="C29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29" s="6"/>
      <c r="H29" s="6"/>
    </row>
    <row r="30" spans="1:8" ht="15">
      <c r="A30" s="59" t="s">
        <v>5</v>
      </c>
      <c r="B30" s="62">
        <v>5</v>
      </c>
      <c r="C30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30" s="6"/>
      <c r="H30" s="6"/>
    </row>
    <row r="31" spans="1:8" ht="18" customHeight="1">
      <c r="A31" s="59" t="s">
        <v>6</v>
      </c>
      <c r="B31" s="62">
        <v>62</v>
      </c>
      <c r="C31" s="49">
        <f>IF(OR($B$27="", Table1[[#This Row],[Third Grade]]=""), "Auto-calculated", IF(AND($B$27&gt;10, Table1[[#This Row],[Third Grade]]&lt;10), "Not Available", IFERROR(Table1[[#This Row],[Third Grade]]/$B$27, "N/A")))</f>
        <v>0.72093023255813948</v>
      </c>
      <c r="E31" s="6"/>
      <c r="H31" s="6"/>
    </row>
    <row r="32" spans="1:8" ht="15.75" thickBot="1">
      <c r="A32" s="60" t="s">
        <v>7</v>
      </c>
      <c r="B32" s="63">
        <v>1</v>
      </c>
      <c r="C32" s="55">
        <f>IF(OR($B$28="", Table1[[#This Row],[Third Grade]]=""), "Auto-calculated", IF(AND($B$28&gt;10, Table1[[#This Row],[Third Grade]]&lt;10), "Not Available", IFERROR(Table1[[#This Row],[Third Grade]]/$B$28, "N/A")))</f>
        <v>0.5</v>
      </c>
      <c r="E32" s="6"/>
      <c r="H32" s="6"/>
    </row>
    <row r="33" spans="1:9" ht="9.9499999999999993" customHeight="1" thickBot="1">
      <c r="E33" s="6"/>
      <c r="H33" s="6"/>
    </row>
    <row r="34" spans="1:9" ht="38.1" customHeight="1" thickBot="1">
      <c r="A34" s="15" t="s">
        <v>33</v>
      </c>
      <c r="B34" s="15" t="s">
        <v>14</v>
      </c>
      <c r="C34" s="64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70">
        <v>27</v>
      </c>
      <c r="C35" s="64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72" t="s">
        <v>34</v>
      </c>
      <c r="C36" s="64"/>
      <c r="D36" s="17"/>
      <c r="E36" s="16"/>
      <c r="F36" s="16"/>
      <c r="G36" s="17"/>
      <c r="H36" s="17"/>
      <c r="I36" s="18"/>
    </row>
    <row r="37" spans="1:9" ht="35.25" customHeight="1">
      <c r="A37" s="19" t="s">
        <v>17</v>
      </c>
      <c r="B37" s="71" t="s">
        <v>35</v>
      </c>
      <c r="C37" s="64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>
        <v>6292.26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885.74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3838.6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8">
      <c r="A44" s="69"/>
      <c r="B44" s="67" t="s">
        <v>28</v>
      </c>
      <c r="C44" s="68">
        <f>SUBTOTAL(109,Table56[Amount])</f>
        <v>11016.6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heet="1" objects="1" scenarios="1" selectLockedCells="1" selectUnlockedCells="1"/>
  <protectedRanges>
    <protectedRange sqref="B35:B37" name="Range1"/>
    <protectedRange sqref="C40:C43" name="Range1_1"/>
  </protectedRanges>
  <mergeCells count="1">
    <mergeCell ref="B1:C1"/>
  </mergeCells>
  <phoneticPr fontId="11" type="noConversion"/>
  <conditionalFormatting sqref="B27:B32 B4:B8">
    <cfRule type="expression" dxfId="38" priority="7">
      <formula>B4&lt;10</formula>
    </cfRule>
  </conditionalFormatting>
  <conditionalFormatting sqref="B11:B17">
    <cfRule type="expression" dxfId="37" priority="3">
      <formula>B11&lt;10</formula>
    </cfRule>
  </conditionalFormatting>
  <conditionalFormatting sqref="B19:B24">
    <cfRule type="expression" dxfId="36" priority="1">
      <formula>B19&lt;10</formula>
    </cfRule>
  </conditionalFormatting>
  <hyperlinks>
    <hyperlink ref="B37" r:id="rId1"/>
  </hyperlinks>
  <pageMargins left="0.7" right="0.7" top="0.75" bottom="0.75" header="0.3" footer="0.3"/>
  <pageSetup scale="50" orientation="portrait" r:id="rId2"/>
  <ignoredErrors>
    <ignoredError sqref="C3:C4 C11:C12 C8 C13:C16 C6:C7" calculatedColumn="1"/>
  </ignoredErrors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Lisa Whitehouse</cp:lastModifiedBy>
  <cp:lastPrinted>2025-08-11T19:54:48Z</cp:lastPrinted>
  <dcterms:created xsi:type="dcterms:W3CDTF">2025-05-08T13:30:15Z</dcterms:created>
  <dcterms:modified xsi:type="dcterms:W3CDTF">2025-08-12T20:03:43Z</dcterms:modified>
  <cp:category/>
</cp:coreProperties>
</file>