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etorgft4363585-my.sharepoint.com/personal/robert_useconomicresearch_com/Documents/Documents/My Documents/US Economic Research/SA Economics/Santa Cruz County/"/>
    </mc:Choice>
  </mc:AlternateContent>
  <xr:revisionPtr revIDLastSave="12" documentId="13_ncr:1_{8F6ACDE5-B071-473F-9CBD-D3E5AF6A3834}" xr6:coauthVersionLast="47" xr6:coauthVersionMax="47" xr10:uidLastSave="{20056664-B0D8-47E0-8D3B-1D4F5E9CBABA}"/>
  <bookViews>
    <workbookView xWindow="1920" yWindow="1044" windowWidth="17244" windowHeight="16236" xr2:uid="{00000000-000D-0000-FFFF-FFFF00000000}"/>
  </bookViews>
  <sheets>
    <sheet name="Summary (NEW!)" sheetId="4" r:id="rId1"/>
    <sheet name="County &amp; Municipalities" sheetId="3" r:id="rId2"/>
    <sheet name="CDPs (pop 500+)" sheetId="2" r:id="rId3"/>
  </sheets>
  <definedNames>
    <definedName name="_xlnm.Print_Area" localSheetId="2">'CDPs (pop 500+)'!$A$1:$D$36</definedName>
    <definedName name="_xlnm.Print_Area" localSheetId="1">'County &amp; Municipalities'!$A$1:$E$36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7" i="4" l="1"/>
  <c r="M17" i="4"/>
  <c r="N16" i="4"/>
  <c r="M16" i="4"/>
  <c r="N15" i="4"/>
  <c r="M15" i="4"/>
  <c r="N10" i="4"/>
  <c r="M10" i="4"/>
  <c r="N9" i="4"/>
  <c r="M9" i="4"/>
  <c r="N8" i="4"/>
  <c r="M8" i="4"/>
  <c r="N7" i="4"/>
  <c r="M7" i="4"/>
  <c r="N6" i="4"/>
  <c r="M6" i="4"/>
  <c r="N5" i="4"/>
  <c r="O5" i="4" s="1"/>
  <c r="P5" i="4" s="1"/>
  <c r="M5" i="4"/>
  <c r="N4" i="4"/>
  <c r="M4" i="4"/>
  <c r="O9" i="4" l="1"/>
  <c r="P9" i="4" s="1"/>
  <c r="O4" i="4"/>
  <c r="P4" i="4" s="1"/>
  <c r="O6" i="4"/>
  <c r="P6" i="4" s="1"/>
  <c r="O7" i="4"/>
  <c r="P7" i="4" s="1"/>
  <c r="O8" i="4"/>
  <c r="P8" i="4" s="1"/>
  <c r="O10" i="4"/>
  <c r="P10" i="4" s="1"/>
</calcChain>
</file>

<file path=xl/sharedStrings.xml><?xml version="1.0" encoding="utf-8"?>
<sst xmlns="http://schemas.openxmlformats.org/spreadsheetml/2006/main" count="33" uniqueCount="21">
  <si>
    <t>Unincorporated Balance of County</t>
  </si>
  <si>
    <t>Year</t>
  </si>
  <si>
    <t>Source: Arizona Office of Economic Opportunity</t>
  </si>
  <si>
    <t>Santa Cruz County</t>
  </si>
  <si>
    <t>Santa Cruz County Population Projections (County &amp; Municipalities)</t>
  </si>
  <si>
    <t>Nogales</t>
  </si>
  <si>
    <t>Patagonia</t>
  </si>
  <si>
    <t>Rio Rico CDP</t>
  </si>
  <si>
    <t>Sonoita CDP</t>
  </si>
  <si>
    <t>Tubac CDP</t>
  </si>
  <si>
    <t>Santa Cruz County Population Projections (CDPs, pop. 500+)</t>
  </si>
  <si>
    <t>Santa Cruz County Population Projections Summary</t>
  </si>
  <si>
    <t>Key Statistics</t>
  </si>
  <si>
    <t>Area</t>
  </si>
  <si>
    <t>2025 Pop.</t>
  </si>
  <si>
    <t>2060 Pop.</t>
  </si>
  <si>
    <t>Change</t>
  </si>
  <si>
    <t>% Change</t>
  </si>
  <si>
    <t>Unincorporated Balance</t>
  </si>
  <si>
    <t>Population Composition (2025 vs 2060)</t>
  </si>
  <si>
    <t>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</si>
</sst>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\+#,##0;\-#,##0;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222222"/>
      <name val="Calibri"/>
      <family val="2"/>
    </font>
    <font>
      <i/>
      <sz val="11"/>
      <name val="Calibri"/>
      <family val="2"/>
    </font>
    <font>
      <b/>
      <sz val="14"/>
      <color rgb="FFFFFFFF"/>
      <name val="Calibri"/>
      <family val="2"/>
    </font>
    <font>
      <b/>
      <i/>
      <sz val="9"/>
      <color rgb="FF666666"/>
      <name val="Calibri"/>
      <family val="2"/>
    </font>
    <font>
      <b/>
      <sz val="16"/>
      <color rgb="FF4472C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i/>
      <sz val="9"/>
      <color rgb="FF666666"/>
      <name val="Calibri"/>
      <family val="2"/>
      <scheme val="minor"/>
    </font>
    <font>
      <b/>
      <i/>
      <sz val="11"/>
      <name val="Calibri"/>
      <family val="2"/>
    </font>
    <font>
      <i/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rgb="FFD9D9D9"/>
      </right>
      <top style="thin">
        <color auto="1"/>
      </top>
      <bottom style="medium">
        <color rgb="FF4472C4"/>
      </bottom>
      <diagonal/>
    </border>
    <border>
      <left style="thin">
        <color rgb="FFD9D9D9"/>
      </left>
      <right style="thin">
        <color rgb="FFD9D9D9"/>
      </right>
      <top style="thin">
        <color auto="1"/>
      </top>
      <bottom style="medium">
        <color rgb="FF4472C4"/>
      </bottom>
      <diagonal/>
    </border>
    <border>
      <left style="thin">
        <color rgb="FFD9D9D9"/>
      </left>
      <right style="thin">
        <color auto="1"/>
      </right>
      <top style="thin">
        <color auto="1"/>
      </top>
      <bottom style="medium">
        <color rgb="FF4472C4"/>
      </bottom>
      <diagonal/>
    </border>
    <border>
      <left style="thin">
        <color auto="1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auto="1"/>
      </right>
      <top/>
      <bottom/>
      <diagonal/>
    </border>
    <border>
      <left style="thin">
        <color auto="1"/>
      </left>
      <right style="thin">
        <color rgb="FFD9D9D9"/>
      </right>
      <top/>
      <bottom style="thin">
        <color auto="1"/>
      </bottom>
      <diagonal/>
    </border>
    <border>
      <left style="thin">
        <color rgb="FFD9D9D9"/>
      </left>
      <right style="thin">
        <color rgb="FFD9D9D9"/>
      </right>
      <top/>
      <bottom style="thin">
        <color auto="1"/>
      </bottom>
      <diagonal/>
    </border>
    <border>
      <left style="thin">
        <color rgb="FFD9D9D9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D9D9D9"/>
      </right>
      <top style="thin">
        <color auto="1"/>
      </top>
      <bottom style="medium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auto="1"/>
      </top>
      <bottom style="medium">
        <color rgb="FFD9D9D9"/>
      </bottom>
      <diagonal/>
    </border>
    <border>
      <left style="thin">
        <color rgb="FFD9D9D9"/>
      </left>
      <right style="thin">
        <color auto="1"/>
      </right>
      <top style="thin">
        <color auto="1"/>
      </top>
      <bottom style="medium">
        <color rgb="FFD9D9D9"/>
      </bottom>
      <diagonal/>
    </border>
    <border>
      <left style="thin">
        <color auto="1"/>
      </left>
      <right style="thin">
        <color rgb="FFD9D9D9"/>
      </right>
      <top style="medium">
        <color rgb="FFD9D9D9"/>
      </top>
      <bottom style="medium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D9D9D9"/>
      </top>
      <bottom style="medium">
        <color rgb="FFD9D9D9"/>
      </bottom>
      <diagonal/>
    </border>
    <border>
      <left style="thin">
        <color rgb="FFD9D9D9"/>
      </left>
      <right style="thin">
        <color auto="1"/>
      </right>
      <top style="medium">
        <color rgb="FFD9D9D9"/>
      </top>
      <bottom style="medium">
        <color rgb="FFD9D9D9"/>
      </bottom>
      <diagonal/>
    </border>
    <border>
      <left style="thin">
        <color auto="1"/>
      </left>
      <right style="thin">
        <color rgb="FFD9D9D9"/>
      </right>
      <top style="medium">
        <color rgb="FFD9D9D9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medium">
        <color rgb="FFD9D9D9"/>
      </top>
      <bottom style="thin">
        <color auto="1"/>
      </bottom>
      <diagonal/>
    </border>
    <border>
      <left style="thin">
        <color rgb="FFD9D9D9"/>
      </left>
      <right style="thin">
        <color auto="1"/>
      </right>
      <top style="medium">
        <color rgb="FFD9D9D9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3" fontId="1" fillId="2" borderId="0" xfId="0" applyNumberFormat="1" applyFont="1" applyFill="1"/>
    <xf numFmtId="164" fontId="1" fillId="2" borderId="0" xfId="0" applyNumberFormat="1" applyFont="1" applyFill="1"/>
    <xf numFmtId="0" fontId="6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3" fontId="11" fillId="5" borderId="5" xfId="0" applyNumberFormat="1" applyFont="1" applyFill="1" applyBorder="1" applyAlignment="1">
      <alignment horizontal="right" vertical="center"/>
    </xf>
    <xf numFmtId="3" fontId="11" fillId="5" borderId="6" xfId="0" applyNumberFormat="1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center" vertical="center"/>
    </xf>
    <xf numFmtId="3" fontId="11" fillId="2" borderId="5" xfId="0" applyNumberFormat="1" applyFont="1" applyFill="1" applyBorder="1" applyAlignment="1">
      <alignment horizontal="right" vertical="center"/>
    </xf>
    <xf numFmtId="3" fontId="11" fillId="2" borderId="6" xfId="0" applyNumberFormat="1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center" vertical="center"/>
    </xf>
    <xf numFmtId="3" fontId="11" fillId="2" borderId="8" xfId="0" applyNumberFormat="1" applyFont="1" applyFill="1" applyBorder="1" applyAlignment="1">
      <alignment horizontal="right" vertical="center"/>
    </xf>
    <xf numFmtId="3" fontId="11" fillId="2" borderId="9" xfId="0" applyNumberFormat="1" applyFont="1" applyFill="1" applyBorder="1" applyAlignment="1">
      <alignment horizontal="right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left"/>
    </xf>
    <xf numFmtId="3" fontId="11" fillId="5" borderId="14" xfId="0" applyNumberFormat="1" applyFont="1" applyFill="1" applyBorder="1" applyAlignment="1">
      <alignment horizontal="right"/>
    </xf>
    <xf numFmtId="165" fontId="11" fillId="5" borderId="14" xfId="0" applyNumberFormat="1" applyFont="1" applyFill="1" applyBorder="1" applyAlignment="1">
      <alignment horizontal="right"/>
    </xf>
    <xf numFmtId="164" fontId="11" fillId="5" borderId="15" xfId="0" applyNumberFormat="1" applyFont="1" applyFill="1" applyBorder="1" applyAlignment="1">
      <alignment horizontal="right"/>
    </xf>
    <xf numFmtId="0" fontId="11" fillId="0" borderId="13" xfId="0" applyFont="1" applyBorder="1" applyAlignment="1">
      <alignment horizontal="left"/>
    </xf>
    <xf numFmtId="3" fontId="11" fillId="0" borderId="14" xfId="0" applyNumberFormat="1" applyFont="1" applyBorder="1" applyAlignment="1">
      <alignment horizontal="right"/>
    </xf>
    <xf numFmtId="165" fontId="11" fillId="0" borderId="14" xfId="0" applyNumberFormat="1" applyFont="1" applyBorder="1" applyAlignment="1">
      <alignment horizontal="right"/>
    </xf>
    <xf numFmtId="164" fontId="11" fillId="0" borderId="15" xfId="0" applyNumberFormat="1" applyFont="1" applyBorder="1" applyAlignment="1">
      <alignment horizontal="right"/>
    </xf>
    <xf numFmtId="0" fontId="11" fillId="5" borderId="16" xfId="0" applyFont="1" applyFill="1" applyBorder="1" applyAlignment="1">
      <alignment horizontal="left"/>
    </xf>
    <xf numFmtId="3" fontId="11" fillId="5" borderId="17" xfId="0" applyNumberFormat="1" applyFont="1" applyFill="1" applyBorder="1" applyAlignment="1">
      <alignment horizontal="right"/>
    </xf>
    <xf numFmtId="165" fontId="11" fillId="5" borderId="17" xfId="0" applyNumberFormat="1" applyFont="1" applyFill="1" applyBorder="1" applyAlignment="1">
      <alignment horizontal="right"/>
    </xf>
    <xf numFmtId="164" fontId="11" fillId="5" borderId="18" xfId="0" applyNumberFormat="1" applyFont="1" applyFill="1" applyBorder="1" applyAlignment="1">
      <alignment horizontal="right"/>
    </xf>
    <xf numFmtId="3" fontId="11" fillId="5" borderId="15" xfId="0" applyNumberFormat="1" applyFont="1" applyFill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5" borderId="18" xfId="0" applyNumberFormat="1" applyFont="1" applyFill="1" applyBorder="1" applyAlignment="1">
      <alignment horizontal="right"/>
    </xf>
    <xf numFmtId="3" fontId="0" fillId="2" borderId="0" xfId="0" applyNumberForma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County &amp; Municipalities Population Projections (2025-2060)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'County &amp; Municipalities'!$B$2</c:f>
              <c:strCache>
                <c:ptCount val="1"/>
                <c:pt idx="0">
                  <c:v>Santa Cruz County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'County &amp; Municipalities'!$A$3:$A$34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'County &amp; Municipalities'!$B$3:$B$34</c:f>
              <c:numCache>
                <c:formatCode>#,##0</c:formatCode>
                <c:ptCount val="32"/>
                <c:pt idx="0">
                  <c:v>51324</c:v>
                </c:pt>
                <c:pt idx="1">
                  <c:v>53371.033169299997</c:v>
                </c:pt>
                <c:pt idx="2">
                  <c:v>53580.337602599997</c:v>
                </c:pt>
                <c:pt idx="3">
                  <c:v>53796.938167400003</c:v>
                </c:pt>
                <c:pt idx="4">
                  <c:v>54020.831354299997</c:v>
                </c:pt>
                <c:pt idx="5">
                  <c:v>54252.997308099999</c:v>
                </c:pt>
                <c:pt idx="6">
                  <c:v>54492.9352736</c:v>
                </c:pt>
                <c:pt idx="7">
                  <c:v>54740.627342100001</c:v>
                </c:pt>
                <c:pt idx="8">
                  <c:v>54996.2980857</c:v>
                </c:pt>
                <c:pt idx="9">
                  <c:v>55260.143646199998</c:v>
                </c:pt>
                <c:pt idx="10">
                  <c:v>55531.318236999999</c:v>
                </c:pt>
                <c:pt idx="11">
                  <c:v>55809.777623399998</c:v>
                </c:pt>
                <c:pt idx="12">
                  <c:v>56082.864098099999</c:v>
                </c:pt>
                <c:pt idx="13">
                  <c:v>56349.164890699998</c:v>
                </c:pt>
                <c:pt idx="14">
                  <c:v>56609.498061799997</c:v>
                </c:pt>
                <c:pt idx="15">
                  <c:v>56865.405771899997</c:v>
                </c:pt>
                <c:pt idx="16">
                  <c:v>57116.515702600002</c:v>
                </c:pt>
                <c:pt idx="17">
                  <c:v>57362.319046199998</c:v>
                </c:pt>
                <c:pt idx="18">
                  <c:v>57602.421164300002</c:v>
                </c:pt>
                <c:pt idx="19">
                  <c:v>57839.277116899997</c:v>
                </c:pt>
                <c:pt idx="20">
                  <c:v>58073.301256799998</c:v>
                </c:pt>
                <c:pt idx="21">
                  <c:v>58305.803954000003</c:v>
                </c:pt>
                <c:pt idx="22">
                  <c:v>58536.962623300002</c:v>
                </c:pt>
                <c:pt idx="23">
                  <c:v>58767.105143499997</c:v>
                </c:pt>
                <c:pt idx="24">
                  <c:v>58999.1344302</c:v>
                </c:pt>
                <c:pt idx="25">
                  <c:v>59232.973263499996</c:v>
                </c:pt>
                <c:pt idx="26">
                  <c:v>59471.311228999999</c:v>
                </c:pt>
                <c:pt idx="27">
                  <c:v>59712.880272499999</c:v>
                </c:pt>
                <c:pt idx="28">
                  <c:v>59959.1848933</c:v>
                </c:pt>
                <c:pt idx="29">
                  <c:v>60210.773167400002</c:v>
                </c:pt>
                <c:pt idx="30">
                  <c:v>60468.453903499998</c:v>
                </c:pt>
                <c:pt idx="31">
                  <c:v>60733.2229869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2B-4EC5-97E1-5CC5A00B94B3}"/>
            </c:ext>
          </c:extLst>
        </c:ser>
        <c:ser>
          <c:idx val="1"/>
          <c:order val="1"/>
          <c:tx>
            <c:strRef>
              <c:f>'County &amp; Municipalities'!$C$2</c:f>
              <c:strCache>
                <c:ptCount val="1"/>
                <c:pt idx="0">
                  <c:v>Nogales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'County &amp; Municipalities'!$A$3:$A$34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'County &amp; Municipalities'!$C$3:$C$34</c:f>
              <c:numCache>
                <c:formatCode>#,##0</c:formatCode>
                <c:ptCount val="32"/>
                <c:pt idx="0">
                  <c:v>19994</c:v>
                </c:pt>
                <c:pt idx="1">
                  <c:v>20280.02956108965</c:v>
                </c:pt>
                <c:pt idx="2">
                  <c:v>20250.263990385687</c:v>
                </c:pt>
                <c:pt idx="3">
                  <c:v>20222.643796553239</c:v>
                </c:pt>
                <c:pt idx="4">
                  <c:v>20197.136490079381</c:v>
                </c:pt>
                <c:pt idx="5">
                  <c:v>20174.038030796801</c:v>
                </c:pt>
                <c:pt idx="6">
                  <c:v>20153.126925518543</c:v>
                </c:pt>
                <c:pt idx="7">
                  <c:v>20134.35512983851</c:v>
                </c:pt>
                <c:pt idx="8">
                  <c:v>20117.76415952955</c:v>
                </c:pt>
                <c:pt idx="9">
                  <c:v>20103.378084505428</c:v>
                </c:pt>
                <c:pt idx="10">
                  <c:v>20090.807725780276</c:v>
                </c:pt>
                <c:pt idx="11">
                  <c:v>20080.051281546723</c:v>
                </c:pt>
                <c:pt idx="12">
                  <c:v>20066.525194489896</c:v>
                </c:pt>
                <c:pt idx="13">
                  <c:v>20049.753307716848</c:v>
                </c:pt>
                <c:pt idx="14">
                  <c:v>20030.108127691699</c:v>
                </c:pt>
                <c:pt idx="15">
                  <c:v>20008.172608022884</c:v>
                </c:pt>
                <c:pt idx="16">
                  <c:v>19983.885358941239</c:v>
                </c:pt>
                <c:pt idx="17">
                  <c:v>19957.084152405812</c:v>
                </c:pt>
                <c:pt idx="18">
                  <c:v>19927.668495780032</c:v>
                </c:pt>
                <c:pt idx="19">
                  <c:v>19896.54064331466</c:v>
                </c:pt>
                <c:pt idx="20">
                  <c:v>19863.891805864012</c:v>
                </c:pt>
                <c:pt idx="21">
                  <c:v>19830.187111087715</c:v>
                </c:pt>
                <c:pt idx="22">
                  <c:v>19795.50683062843</c:v>
                </c:pt>
                <c:pt idx="23">
                  <c:v>19759.995000126783</c:v>
                </c:pt>
                <c:pt idx="24">
                  <c:v>19724.641000255724</c:v>
                </c:pt>
                <c:pt idx="25">
                  <c:v>19689.38518443895</c:v>
                </c:pt>
                <c:pt idx="26">
                  <c:v>19655.130035288923</c:v>
                </c:pt>
                <c:pt idx="27">
                  <c:v>19621.403797215509</c:v>
                </c:pt>
                <c:pt idx="28">
                  <c:v>19588.699474927842</c:v>
                </c:pt>
                <c:pt idx="29">
                  <c:v>19557.187598057753</c:v>
                </c:pt>
                <c:pt idx="30">
                  <c:v>19527.111204123772</c:v>
                </c:pt>
                <c:pt idx="31">
                  <c:v>19498.750623264008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2B-4EC5-97E1-5CC5A00B94B3}"/>
            </c:ext>
          </c:extLst>
        </c:ser>
        <c:ser>
          <c:idx val="2"/>
          <c:order val="2"/>
          <c:tx>
            <c:strRef>
              <c:f>'County &amp; Municipalities'!$D$2</c:f>
              <c:strCache>
                <c:ptCount val="1"/>
                <c:pt idx="0">
                  <c:v>Patagonia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'County &amp; Municipalities'!$A$3:$A$34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'County &amp; Municipalities'!$D$3:$D$34</c:f>
              <c:numCache>
                <c:formatCode>#,##0</c:formatCode>
                <c:ptCount val="32"/>
                <c:pt idx="0">
                  <c:v>796</c:v>
                </c:pt>
                <c:pt idx="1">
                  <c:v>836.17939554073166</c:v>
                </c:pt>
                <c:pt idx="2">
                  <c:v>833.24288343667195</c:v>
                </c:pt>
                <c:pt idx="3">
                  <c:v>830.38165487260324</c:v>
                </c:pt>
                <c:pt idx="4">
                  <c:v>827.59385552423782</c:v>
                </c:pt>
                <c:pt idx="5">
                  <c:v>824.89011421279895</c:v>
                </c:pt>
                <c:pt idx="6">
                  <c:v>822.2611432469306</c:v>
                </c:pt>
                <c:pt idx="7">
                  <c:v>819.70439969774293</c:v>
                </c:pt>
                <c:pt idx="8">
                  <c:v>817.22079256404118</c:v>
                </c:pt>
                <c:pt idx="9">
                  <c:v>814.81050687767242</c:v>
                </c:pt>
                <c:pt idx="10">
                  <c:v>812.45739679538497</c:v>
                </c:pt>
                <c:pt idx="11">
                  <c:v>810.16127466330397</c:v>
                </c:pt>
                <c:pt idx="12">
                  <c:v>807.7452947389894</c:v>
                </c:pt>
                <c:pt idx="13">
                  <c:v>805.19177340647161</c:v>
                </c:pt>
                <c:pt idx="14">
                  <c:v>802.51611321067332</c:v>
                </c:pt>
                <c:pt idx="15">
                  <c:v>799.74124112786808</c:v>
                </c:pt>
                <c:pt idx="16">
                  <c:v>796.86577243460886</c:v>
                </c:pt>
                <c:pt idx="17">
                  <c:v>793.88394317391339</c:v>
                </c:pt>
                <c:pt idx="18">
                  <c:v>790.79257694572129</c:v>
                </c:pt>
                <c:pt idx="19">
                  <c:v>787.62660614745482</c:v>
                </c:pt>
                <c:pt idx="20">
                  <c:v>784.39390056925481</c:v>
                </c:pt>
                <c:pt idx="21">
                  <c:v>781.11227762400995</c:v>
                </c:pt>
                <c:pt idx="22">
                  <c:v>777.78503876460343</c:v>
                </c:pt>
                <c:pt idx="23">
                  <c:v>774.4180162176425</c:v>
                </c:pt>
                <c:pt idx="24">
                  <c:v>771.04827535947413</c:v>
                </c:pt>
                <c:pt idx="25">
                  <c:v>767.67317847717652</c:v>
                </c:pt>
                <c:pt idx="26">
                  <c:v>764.32622160219898</c:v>
                </c:pt>
                <c:pt idx="27">
                  <c:v>760.98920775325428</c:v>
                </c:pt>
                <c:pt idx="28">
                  <c:v>757.6801910508043</c:v>
                </c:pt>
                <c:pt idx="29">
                  <c:v>754.40515338789817</c:v>
                </c:pt>
                <c:pt idx="30">
                  <c:v>751.1725661351054</c:v>
                </c:pt>
                <c:pt idx="31">
                  <c:v>747.99198075080005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2B-4EC5-97E1-5CC5A00B94B3}"/>
            </c:ext>
          </c:extLst>
        </c:ser>
        <c:ser>
          <c:idx val="3"/>
          <c:order val="3"/>
          <c:tx>
            <c:strRef>
              <c:f>'County &amp; Municipalities'!$E$2</c:f>
              <c:strCache>
                <c:ptCount val="1"/>
                <c:pt idx="0">
                  <c:v>Unincorporated Balance of County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'County &amp; Municipalities'!$A$3:$A$34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'County &amp; Municipalities'!$E$3:$E$34</c:f>
              <c:numCache>
                <c:formatCode>#,##0</c:formatCode>
                <c:ptCount val="32"/>
                <c:pt idx="0">
                  <c:v>30534</c:v>
                </c:pt>
                <c:pt idx="1">
                  <c:v>32254.824212675259</c:v>
                </c:pt>
                <c:pt idx="2">
                  <c:v>32496.83072879574</c:v>
                </c:pt>
                <c:pt idx="3">
                  <c:v>32743.912715961837</c:v>
                </c:pt>
                <c:pt idx="4">
                  <c:v>32996.101008726793</c:v>
                </c:pt>
                <c:pt idx="5">
                  <c:v>33254.069163059386</c:v>
                </c:pt>
                <c:pt idx="6">
                  <c:v>33517.547204799448</c:v>
                </c:pt>
                <c:pt idx="7">
                  <c:v>33786.567812522786</c:v>
                </c:pt>
                <c:pt idx="8">
                  <c:v>34061.313133617557</c:v>
                </c:pt>
                <c:pt idx="9">
                  <c:v>34341.955054782935</c:v>
                </c:pt>
                <c:pt idx="10">
                  <c:v>34628.053114393268</c:v>
                </c:pt>
                <c:pt idx="11">
                  <c:v>34919.565067196148</c:v>
                </c:pt>
                <c:pt idx="12">
                  <c:v>35208.593608861949</c:v>
                </c:pt>
                <c:pt idx="13">
                  <c:v>35494.219809598093</c:v>
                </c:pt>
                <c:pt idx="14">
                  <c:v>35776.873820870962</c:v>
                </c:pt>
                <c:pt idx="15">
                  <c:v>36057.491922747147</c:v>
                </c:pt>
                <c:pt idx="16">
                  <c:v>36335.764571191721</c:v>
                </c:pt>
                <c:pt idx="17">
                  <c:v>36611.350950588378</c:v>
                </c:pt>
                <c:pt idx="18">
                  <c:v>36883.960091589448</c:v>
                </c:pt>
                <c:pt idx="19">
                  <c:v>37155.109867480809</c:v>
                </c:pt>
                <c:pt idx="20">
                  <c:v>37425.015550362361</c:v>
                </c:pt>
                <c:pt idx="21">
                  <c:v>37694.504565238756</c:v>
                </c:pt>
                <c:pt idx="22">
                  <c:v>37963.670753940351</c:v>
                </c:pt>
                <c:pt idx="23">
                  <c:v>38232.692127159055</c:v>
                </c:pt>
                <c:pt idx="24">
                  <c:v>38503.445154595523</c:v>
                </c:pt>
                <c:pt idx="25">
                  <c:v>38775.914900622854</c:v>
                </c:pt>
                <c:pt idx="26">
                  <c:v>39051.854972082736</c:v>
                </c:pt>
                <c:pt idx="27">
                  <c:v>39330.48726752877</c:v>
                </c:pt>
                <c:pt idx="28">
                  <c:v>39612.805227290584</c:v>
                </c:pt>
                <c:pt idx="29">
                  <c:v>39899.180416000294</c:v>
                </c:pt>
                <c:pt idx="30">
                  <c:v>40190.170133280641</c:v>
                </c:pt>
                <c:pt idx="31">
                  <c:v>40486.480382908521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2B-4EC5-97E1-5CC5A00B94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746544"/>
        <c:axId val="114748944"/>
      </c:lineChart>
      <c:catAx>
        <c:axId val="1147465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748944"/>
        <c:crosses val="autoZero"/>
        <c:auto val="1"/>
        <c:lblAlgn val="ctr"/>
        <c:lblOffset val="100"/>
        <c:noMultiLvlLbl val="0"/>
      </c:catAx>
      <c:valAx>
        <c:axId val="11474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74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 Designated Places (CDPs) Population Projections (2025-2060)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'CDPs (pop 500+)'!$B$2</c:f>
              <c:strCache>
                <c:ptCount val="1"/>
                <c:pt idx="0">
                  <c:v>Rio Rico CDP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'CDPs (pop 500+)'!$A$3:$A$34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'CDPs (pop 500+)'!$B$3:$B$34</c:f>
              <c:numCache>
                <c:formatCode>#,##0</c:formatCode>
                <c:ptCount val="32"/>
                <c:pt idx="0">
                  <c:v>23157.156892415576</c:v>
                </c:pt>
                <c:pt idx="1">
                  <c:v>24462.239637364735</c:v>
                </c:pt>
                <c:pt idx="2">
                  <c:v>24645.778727237153</c:v>
                </c:pt>
                <c:pt idx="3">
                  <c:v>24833.167088197184</c:v>
                </c:pt>
                <c:pt idx="4">
                  <c:v>25024.428105234729</c:v>
                </c:pt>
                <c:pt idx="5">
                  <c:v>25220.072604682609</c:v>
                </c:pt>
                <c:pt idx="6">
                  <c:v>25419.895831773149</c:v>
                </c:pt>
                <c:pt idx="7">
                  <c:v>25623.92257277391</c:v>
                </c:pt>
                <c:pt idx="8">
                  <c:v>25832.290954349653</c:v>
                </c:pt>
                <c:pt idx="9">
                  <c:v>26045.13137115147</c:v>
                </c:pt>
                <c:pt idx="10">
                  <c:v>26262.109750492102</c:v>
                </c:pt>
                <c:pt idx="11">
                  <c:v>26483.194047527868</c:v>
                </c:pt>
                <c:pt idx="12">
                  <c:v>26702.394912010062</c:v>
                </c:pt>
                <c:pt idx="13">
                  <c:v>26919.015427489394</c:v>
                </c:pt>
                <c:pt idx="14">
                  <c:v>27133.381809270468</c:v>
                </c:pt>
                <c:pt idx="15">
                  <c:v>27346.204155495761</c:v>
                </c:pt>
                <c:pt idx="16">
                  <c:v>27557.247693394704</c:v>
                </c:pt>
                <c:pt idx="17">
                  <c:v>27766.253954155432</c:v>
                </c:pt>
                <c:pt idx="18">
                  <c:v>27973.002253144328</c:v>
                </c:pt>
                <c:pt idx="19">
                  <c:v>28178.643752270582</c:v>
                </c:pt>
                <c:pt idx="20">
                  <c:v>28383.341741249646</c:v>
                </c:pt>
                <c:pt idx="21">
                  <c:v>28587.723717599671</c:v>
                </c:pt>
                <c:pt idx="22">
                  <c:v>28791.860880840712</c:v>
                </c:pt>
                <c:pt idx="23">
                  <c:v>28995.888197011347</c:v>
                </c:pt>
                <c:pt idx="24">
                  <c:v>29201.228800861223</c:v>
                </c:pt>
                <c:pt idx="25">
                  <c:v>29407.871395662296</c:v>
                </c:pt>
                <c:pt idx="26">
                  <c:v>29617.145893452591</c:v>
                </c:pt>
                <c:pt idx="27">
                  <c:v>29828.462182558142</c:v>
                </c:pt>
                <c:pt idx="28">
                  <c:v>30042.573700757697</c:v>
                </c:pt>
                <c:pt idx="29">
                  <c:v>30259.76225510814</c:v>
                </c:pt>
                <c:pt idx="30">
                  <c:v>30480.45049307403</c:v>
                </c:pt>
                <c:pt idx="31">
                  <c:v>30705.173841895274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4-4600-9985-A32755F3E58B}"/>
            </c:ext>
          </c:extLst>
        </c:ser>
        <c:ser>
          <c:idx val="1"/>
          <c:order val="1"/>
          <c:tx>
            <c:strRef>
              <c:f>'CDPs (pop 500+)'!$C$2</c:f>
              <c:strCache>
                <c:ptCount val="1"/>
                <c:pt idx="0">
                  <c:v>Sonoita CDP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'CDPs (pop 500+)'!$A$3:$A$34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'CDPs (pop 500+)'!$C$3:$C$34</c:f>
              <c:numCache>
                <c:formatCode>#,##0</c:formatCode>
                <c:ptCount val="32"/>
                <c:pt idx="0">
                  <c:v>904.91980070123634</c:v>
                </c:pt>
                <c:pt idx="1">
                  <c:v>955.91894085777267</c:v>
                </c:pt>
                <c:pt idx="2">
                  <c:v>963.09116405897237</c:v>
                </c:pt>
                <c:pt idx="3">
                  <c:v>970.41380157952779</c:v>
                </c:pt>
                <c:pt idx="4">
                  <c:v>977.88776763224985</c:v>
                </c:pt>
                <c:pt idx="5">
                  <c:v>985.53303347499184</c:v>
                </c:pt>
                <c:pt idx="6">
                  <c:v>993.34159184008308</c:v>
                </c:pt>
                <c:pt idx="7">
                  <c:v>1001.3144132085926</c:v>
                </c:pt>
                <c:pt idx="8">
                  <c:v>1009.456891301728</c:v>
                </c:pt>
                <c:pt idx="9">
                  <c:v>1017.7741195700626</c:v>
                </c:pt>
                <c:pt idx="10">
                  <c:v>1026.2530532642479</c:v>
                </c:pt>
                <c:pt idx="11">
                  <c:v>1034.8924355897452</c:v>
                </c:pt>
                <c:pt idx="12">
                  <c:v>1043.45822099577</c:v>
                </c:pt>
                <c:pt idx="13">
                  <c:v>1051.9231765880215</c:v>
                </c:pt>
                <c:pt idx="14">
                  <c:v>1060.3000410939023</c:v>
                </c:pt>
                <c:pt idx="15">
                  <c:v>1068.6165716159944</c:v>
                </c:pt>
                <c:pt idx="16">
                  <c:v>1076.8635915624593</c:v>
                </c:pt>
                <c:pt idx="17">
                  <c:v>1085.0309929176658</c:v>
                </c:pt>
                <c:pt idx="18">
                  <c:v>1093.1101683320899</c:v>
                </c:pt>
                <c:pt idx="19">
                  <c:v>1101.1460854179077</c:v>
                </c:pt>
                <c:pt idx="20">
                  <c:v>1109.1451371941746</c:v>
                </c:pt>
                <c:pt idx="21">
                  <c:v>1117.1318392647534</c:v>
                </c:pt>
                <c:pt idx="22">
                  <c:v>1125.1089651650834</c:v>
                </c:pt>
                <c:pt idx="23">
                  <c:v>1133.0818147590751</c:v>
                </c:pt>
                <c:pt idx="24">
                  <c:v>1141.1059781075612</c:v>
                </c:pt>
                <c:pt idx="25">
                  <c:v>1149.1810156909617</c:v>
                </c:pt>
                <c:pt idx="26">
                  <c:v>1157.3589031671333</c:v>
                </c:pt>
                <c:pt idx="27">
                  <c:v>1165.6165811626463</c:v>
                </c:pt>
                <c:pt idx="28">
                  <c:v>1173.9834891455157</c:v>
                </c:pt>
                <c:pt idx="29">
                  <c:v>1182.4706340267276</c:v>
                </c:pt>
                <c:pt idx="30">
                  <c:v>1191.0945343227768</c:v>
                </c:pt>
                <c:pt idx="31">
                  <c:v>1199.876124766143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4-4600-9985-A32755F3E58B}"/>
            </c:ext>
          </c:extLst>
        </c:ser>
        <c:ser>
          <c:idx val="2"/>
          <c:order val="2"/>
          <c:tx>
            <c:strRef>
              <c:f>'CDPs (pop 500+)'!$D$2</c:f>
              <c:strCache>
                <c:ptCount val="1"/>
                <c:pt idx="0">
                  <c:v>Tubac CDP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'CDPs (pop 500+)'!$A$3:$A$34</c:f>
              <c:numCache>
                <c:formatCode>General</c:formatCode>
                <c:ptCount val="32"/>
                <c:pt idx="0">
                  <c:v>2025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  <c:pt idx="24">
                  <c:v>2053</c:v>
                </c:pt>
                <c:pt idx="25">
                  <c:v>2054</c:v>
                </c:pt>
                <c:pt idx="26">
                  <c:v>2055</c:v>
                </c:pt>
                <c:pt idx="27">
                  <c:v>2056</c:v>
                </c:pt>
                <c:pt idx="28">
                  <c:v>2057</c:v>
                </c:pt>
                <c:pt idx="29">
                  <c:v>2058</c:v>
                </c:pt>
                <c:pt idx="30">
                  <c:v>2059</c:v>
                </c:pt>
                <c:pt idx="31">
                  <c:v>2060</c:v>
                </c:pt>
              </c:numCache>
            </c:numRef>
          </c:cat>
          <c:val>
            <c:numRef>
              <c:f>'CDPs (pop 500+)'!$D$3:$D$34</c:f>
              <c:numCache>
                <c:formatCode>#,##0</c:formatCode>
                <c:ptCount val="32"/>
                <c:pt idx="0">
                  <c:v>1781.66650673556</c:v>
                </c:pt>
                <c:pt idx="1">
                  <c:v>1882.0770261953182</c:v>
                </c:pt>
                <c:pt idx="2">
                  <c:v>1896.1981663600834</c:v>
                </c:pt>
                <c:pt idx="3">
                  <c:v>1910.615466750038</c:v>
                </c:pt>
                <c:pt idx="4">
                  <c:v>1925.3307167058163</c:v>
                </c:pt>
                <c:pt idx="5">
                  <c:v>1940.3832203539882</c:v>
                </c:pt>
                <c:pt idx="6">
                  <c:v>1955.7572263004599</c:v>
                </c:pt>
                <c:pt idx="7">
                  <c:v>1971.4546490998969</c:v>
                </c:pt>
                <c:pt idx="8">
                  <c:v>1987.4861033177472</c:v>
                </c:pt>
                <c:pt idx="9">
                  <c:v>2003.8616329651868</c:v>
                </c:pt>
                <c:pt idx="10">
                  <c:v>2020.5555248859271</c:v>
                </c:pt>
                <c:pt idx="11">
                  <c:v>2037.5653204776186</c:v>
                </c:pt>
                <c:pt idx="12">
                  <c:v>2054.4302102577221</c:v>
                </c:pt>
                <c:pt idx="13">
                  <c:v>2071.0965665613744</c:v>
                </c:pt>
                <c:pt idx="14">
                  <c:v>2087.5894972910237</c:v>
                </c:pt>
                <c:pt idx="15">
                  <c:v>2103.9636349223092</c:v>
                </c:pt>
                <c:pt idx="16">
                  <c:v>2120.2009089887911</c:v>
                </c:pt>
                <c:pt idx="17">
                  <c:v>2136.281451677658</c:v>
                </c:pt>
                <c:pt idx="18">
                  <c:v>2152.1882613674979</c:v>
                </c:pt>
                <c:pt idx="19">
                  <c:v>2168.0099198706953</c:v>
                </c:pt>
                <c:pt idx="20">
                  <c:v>2183.7589757536675</c:v>
                </c:pt>
                <c:pt idx="21">
                  <c:v>2199.4837341788639</c:v>
                </c:pt>
                <c:pt idx="22">
                  <c:v>2215.1896482832062</c:v>
                </c:pt>
                <c:pt idx="23">
                  <c:v>2230.8871136277589</c:v>
                </c:pt>
                <c:pt idx="24">
                  <c:v>2246.6856158698588</c:v>
                </c:pt>
                <c:pt idx="25">
                  <c:v>2262.584289518376</c:v>
                </c:pt>
                <c:pt idx="26">
                  <c:v>2278.6854644860764</c:v>
                </c:pt>
                <c:pt idx="27">
                  <c:v>2294.9437320774709</c:v>
                </c:pt>
                <c:pt idx="28">
                  <c:v>2311.4170489445037</c:v>
                </c:pt>
                <c:pt idx="29">
                  <c:v>2328.12711959636</c:v>
                </c:pt>
                <c:pt idx="30">
                  <c:v>2345.1064351756586</c:v>
                </c:pt>
                <c:pt idx="31">
                  <c:v>2362.3962202717439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4-4600-9985-A32755F3E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5517632"/>
        <c:axId val="225507072"/>
      </c:lineChart>
      <c:catAx>
        <c:axId val="225517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507072"/>
        <c:crosses val="autoZero"/>
        <c:auto val="1"/>
        <c:lblAlgn val="ctr"/>
        <c:lblOffset val="100"/>
        <c:noMultiLvlLbl val="0"/>
      </c:catAx>
      <c:valAx>
        <c:axId val="225507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5517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Population Composition (2025 vs 2060)</a:t>
            </a:r>
          </a:p>
        </c:rich>
      </c:tx>
      <c:layout>
        <c:manualLayout>
          <c:xMode val="edge"/>
          <c:yMode val="edge"/>
          <c:x val="0.258450000000000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2025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'Summary (NEW!)'!$L$14:$L$17</c:f>
              <c:strCache>
                <c:ptCount val="4"/>
                <c:pt idx="0">
                  <c:v>Area</c:v>
                </c:pt>
                <c:pt idx="1">
                  <c:v>Nogales</c:v>
                </c:pt>
                <c:pt idx="2">
                  <c:v>Patagonia</c:v>
                </c:pt>
                <c:pt idx="3">
                  <c:v>Unincorporated</c:v>
                </c:pt>
              </c:strCache>
            </c:strRef>
          </c:cat>
          <c:val>
            <c:numRef>
              <c:f>'Summary (NEW!)'!$M$14:$M$17</c:f>
              <c:numCache>
                <c:formatCode>#,##0</c:formatCode>
                <c:ptCount val="4"/>
                <c:pt idx="0" formatCode="General">
                  <c:v>2025</c:v>
                </c:pt>
                <c:pt idx="1">
                  <c:v>19994</c:v>
                </c:pt>
                <c:pt idx="2">
                  <c:v>796</c:v>
                </c:pt>
                <c:pt idx="3">
                  <c:v>30534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06-42A0-BF34-E385C46A0E14}"/>
            </c:ext>
          </c:extLst>
        </c:ser>
        <c:ser>
          <c:idx val="1"/>
          <c:order val="1"/>
          <c:tx>
            <c:v>2060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'Summary (NEW!)'!$L$14:$L$17</c:f>
              <c:strCache>
                <c:ptCount val="4"/>
                <c:pt idx="0">
                  <c:v>Area</c:v>
                </c:pt>
                <c:pt idx="1">
                  <c:v>Nogales</c:v>
                </c:pt>
                <c:pt idx="2">
                  <c:v>Patagonia</c:v>
                </c:pt>
                <c:pt idx="3">
                  <c:v>Unincorporated</c:v>
                </c:pt>
              </c:strCache>
            </c:strRef>
          </c:cat>
          <c:val>
            <c:numRef>
              <c:f>'Summary (NEW!)'!$N$14:$N$17</c:f>
              <c:numCache>
                <c:formatCode>#,##0</c:formatCode>
                <c:ptCount val="4"/>
                <c:pt idx="0" formatCode="General">
                  <c:v>2060</c:v>
                </c:pt>
                <c:pt idx="1">
                  <c:v>19498.750623264008</c:v>
                </c:pt>
                <c:pt idx="2">
                  <c:v>747.99198075080005</c:v>
                </c:pt>
                <c:pt idx="3">
                  <c:v>40486.480382908521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06-42A0-BF34-E385C46A0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914896"/>
        <c:axId val="55911056"/>
      </c:barChart>
      <c:catAx>
        <c:axId val="55914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11056"/>
        <c:crosses val="autoZero"/>
        <c:auto val="1"/>
        <c:lblAlgn val="ctr"/>
        <c:lblOffset val="100"/>
        <c:noMultiLvlLbl val="0"/>
      </c:catAx>
      <c:valAx>
        <c:axId val="55911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14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3</xdr:row>
      <xdr:rowOff>2540</xdr:rowOff>
    </xdr:from>
    <xdr:to>
      <xdr:col>3</xdr:col>
      <xdr:colOff>424180</xdr:colOff>
      <xdr:row>20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B86E66-73FD-2013-E49B-2DEB7ABA82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127000</xdr:colOff>
      <xdr:row>21</xdr:row>
      <xdr:rowOff>124460</xdr:rowOff>
    </xdr:from>
    <xdr:to>
      <xdr:col>3</xdr:col>
      <xdr:colOff>424180</xdr:colOff>
      <xdr:row>39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479E90B-2ED8-FBD1-8C89-1942A6AAC7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22860</xdr:colOff>
      <xdr:row>21</xdr:row>
      <xdr:rowOff>132080</xdr:rowOff>
    </xdr:from>
    <xdr:to>
      <xdr:col>14</xdr:col>
      <xdr:colOff>45720</xdr:colOff>
      <xdr:row>37</xdr:row>
      <xdr:rowOff>0</xdr:rowOff>
    </xdr:to>
    <xdr:graphicFrame macro="">
      <xdr:nvGraphicFramePr>
        <xdr:cNvPr id="6" name="Chart 4">
          <a:extLst>
            <a:ext uri="{FF2B5EF4-FFF2-40B4-BE49-F238E27FC236}">
              <a16:creationId xmlns:a16="http://schemas.microsoft.com/office/drawing/2014/main" id="{C9B2613A-E0A5-4AC7-A4E5-1E021D8D8D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522F-3D14-4E19-AEB5-51BEA2255573}">
  <sheetPr>
    <pageSetUpPr fitToPage="1"/>
  </sheetPr>
  <dimension ref="A1:P45"/>
  <sheetViews>
    <sheetView tabSelected="1" topLeftCell="E1" workbookViewId="0"/>
  </sheetViews>
  <sheetFormatPr defaultRowHeight="14.4" x14ac:dyDescent="0.3"/>
  <cols>
    <col min="1" max="1" width="66.77734375" bestFit="1" customWidth="1"/>
    <col min="12" max="12" width="25.88671875" customWidth="1"/>
    <col min="13" max="14" width="14.77734375" customWidth="1"/>
    <col min="15" max="15" width="13" customWidth="1"/>
    <col min="16" max="16" width="13.88671875" customWidth="1"/>
  </cols>
  <sheetData>
    <row r="1" spans="1:16" ht="34.950000000000003" customHeight="1" x14ac:dyDescent="0.4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40" t="s">
        <v>12</v>
      </c>
      <c r="M1" s="40"/>
      <c r="N1" s="40"/>
      <c r="O1" s="40"/>
      <c r="P1" s="40"/>
    </row>
    <row r="3" spans="1:16" ht="22.05" customHeight="1" thickBot="1" x14ac:dyDescent="0.35">
      <c r="L3" s="21" t="s">
        <v>13</v>
      </c>
      <c r="M3" s="22" t="s">
        <v>14</v>
      </c>
      <c r="N3" s="22" t="s">
        <v>15</v>
      </c>
      <c r="O3" s="22" t="s">
        <v>16</v>
      </c>
      <c r="P3" s="23" t="s">
        <v>17</v>
      </c>
    </row>
    <row r="4" spans="1:16" ht="19.95" customHeight="1" thickBot="1" x14ac:dyDescent="0.35">
      <c r="L4" s="24" t="s">
        <v>3</v>
      </c>
      <c r="M4" s="25">
        <f>'County &amp; Municipalities'!B3</f>
        <v>51324</v>
      </c>
      <c r="N4" s="25">
        <f>'County &amp; Municipalities'!B34</f>
        <v>60733.2229869</v>
      </c>
      <c r="O4" s="26">
        <f t="shared" ref="O4:O10" si="0">N4-M4</f>
        <v>9409.2229869000003</v>
      </c>
      <c r="P4" s="27">
        <f t="shared" ref="P4:P10" si="1">O4/M4</f>
        <v>0.18332988439911152</v>
      </c>
    </row>
    <row r="5" spans="1:16" ht="19.95" customHeight="1" thickBot="1" x14ac:dyDescent="0.35">
      <c r="L5" s="28" t="s">
        <v>5</v>
      </c>
      <c r="M5" s="29">
        <f>'County &amp; Municipalities'!C3</f>
        <v>19994</v>
      </c>
      <c r="N5" s="29">
        <f>'County &amp; Municipalities'!C34</f>
        <v>19498.750623264008</v>
      </c>
      <c r="O5" s="30">
        <f t="shared" si="0"/>
        <v>-495.24937673599197</v>
      </c>
      <c r="P5" s="31">
        <f t="shared" si="1"/>
        <v>-2.4769899806741619E-2</v>
      </c>
    </row>
    <row r="6" spans="1:16" ht="19.95" customHeight="1" thickBot="1" x14ac:dyDescent="0.35">
      <c r="L6" s="24" t="s">
        <v>6</v>
      </c>
      <c r="M6" s="25">
        <f>'County &amp; Municipalities'!D3</f>
        <v>796</v>
      </c>
      <c r="N6" s="25">
        <f>'County &amp; Municipalities'!D34</f>
        <v>747.99198075080005</v>
      </c>
      <c r="O6" s="26">
        <f t="shared" si="0"/>
        <v>-48.008019249199947</v>
      </c>
      <c r="P6" s="27">
        <f t="shared" si="1"/>
        <v>-6.031158197135672E-2</v>
      </c>
    </row>
    <row r="7" spans="1:16" ht="19.95" customHeight="1" thickBot="1" x14ac:dyDescent="0.35">
      <c r="L7" s="28" t="s">
        <v>18</v>
      </c>
      <c r="M7" s="29">
        <f>'County &amp; Municipalities'!E3</f>
        <v>30534</v>
      </c>
      <c r="N7" s="29">
        <f>'County &amp; Municipalities'!E34</f>
        <v>40486.480382908521</v>
      </c>
      <c r="O7" s="30">
        <f t="shared" si="0"/>
        <v>9952.4803829085213</v>
      </c>
      <c r="P7" s="31">
        <f t="shared" si="1"/>
        <v>0.32594748093628484</v>
      </c>
    </row>
    <row r="8" spans="1:16" ht="19.95" customHeight="1" thickBot="1" x14ac:dyDescent="0.35">
      <c r="L8" s="24" t="s">
        <v>7</v>
      </c>
      <c r="M8" s="25">
        <f>'CDPs (pop 500+)'!B3</f>
        <v>23157.156892415576</v>
      </c>
      <c r="N8" s="25">
        <f>'CDPs (pop 500+)'!B34</f>
        <v>30705.173841895274</v>
      </c>
      <c r="O8" s="26">
        <f t="shared" si="0"/>
        <v>7548.0169494796974</v>
      </c>
      <c r="P8" s="27">
        <f t="shared" si="1"/>
        <v>0.32594748070959528</v>
      </c>
    </row>
    <row r="9" spans="1:16" ht="19.95" customHeight="1" thickBot="1" x14ac:dyDescent="0.35">
      <c r="L9" s="28" t="s">
        <v>8</v>
      </c>
      <c r="M9" s="29">
        <f>'CDPs (pop 500+)'!C3</f>
        <v>904.91980070123634</v>
      </c>
      <c r="N9" s="29">
        <f>'CDPs (pop 500+)'!C34</f>
        <v>1199.876124766143</v>
      </c>
      <c r="O9" s="30">
        <f t="shared" si="0"/>
        <v>294.95632406490665</v>
      </c>
      <c r="P9" s="31">
        <f t="shared" si="1"/>
        <v>0.32594747494345955</v>
      </c>
    </row>
    <row r="10" spans="1:16" ht="19.95" customHeight="1" x14ac:dyDescent="0.3">
      <c r="L10" s="32" t="s">
        <v>9</v>
      </c>
      <c r="M10" s="33">
        <f>'CDPs (pop 500+)'!D3</f>
        <v>1781.66650673556</v>
      </c>
      <c r="N10" s="33">
        <f>'CDPs (pop 500+)'!D34</f>
        <v>2362.3962202717439</v>
      </c>
      <c r="O10" s="34">
        <f t="shared" si="0"/>
        <v>580.72971353618391</v>
      </c>
      <c r="P10" s="35">
        <f t="shared" si="1"/>
        <v>0.3259474830675354</v>
      </c>
    </row>
    <row r="12" spans="1:16" ht="28.05" customHeight="1" x14ac:dyDescent="0.3">
      <c r="L12" s="40" t="s">
        <v>19</v>
      </c>
      <c r="M12" s="40"/>
      <c r="N12" s="40"/>
    </row>
    <row r="14" spans="1:16" ht="22.05" customHeight="1" thickBot="1" x14ac:dyDescent="0.35">
      <c r="L14" s="21" t="s">
        <v>13</v>
      </c>
      <c r="M14" s="22">
        <v>2025</v>
      </c>
      <c r="N14" s="23">
        <v>2060</v>
      </c>
    </row>
    <row r="15" spans="1:16" ht="19.95" customHeight="1" thickBot="1" x14ac:dyDescent="0.35">
      <c r="L15" s="24" t="s">
        <v>5</v>
      </c>
      <c r="M15" s="25">
        <f>'County &amp; Municipalities'!C3</f>
        <v>19994</v>
      </c>
      <c r="N15" s="36">
        <f>'County &amp; Municipalities'!C34</f>
        <v>19498.750623264008</v>
      </c>
    </row>
    <row r="16" spans="1:16" ht="19.95" customHeight="1" thickBot="1" x14ac:dyDescent="0.35">
      <c r="L16" s="28" t="s">
        <v>6</v>
      </c>
      <c r="M16" s="29">
        <f>'County &amp; Municipalities'!D3</f>
        <v>796</v>
      </c>
      <c r="N16" s="37">
        <f>'County &amp; Municipalities'!D34</f>
        <v>747.99198075080005</v>
      </c>
    </row>
    <row r="17" spans="12:14" ht="19.95" customHeight="1" x14ac:dyDescent="0.3">
      <c r="L17" s="32" t="s">
        <v>20</v>
      </c>
      <c r="M17" s="33">
        <f>'County &amp; Municipalities'!E3</f>
        <v>30534</v>
      </c>
      <c r="N17" s="38">
        <f>'County &amp; Municipalities'!E34</f>
        <v>40486.480382908521</v>
      </c>
    </row>
    <row r="45" spans="1:1" x14ac:dyDescent="0.3">
      <c r="A45" s="8" t="s">
        <v>2</v>
      </c>
    </row>
  </sheetData>
  <mergeCells count="2">
    <mergeCell ref="L1:P1"/>
    <mergeCell ref="L12:N12"/>
  </mergeCells>
  <pageMargins left="0.7" right="0.7" top="0.75" bottom="0.75" header="0.3" footer="0.3"/>
  <pageSetup scale="52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F9BE1-C405-4CD3-B084-B46EDC89F99C}">
  <sheetPr>
    <pageSetUpPr fitToPage="1"/>
  </sheetPr>
  <dimension ref="A1:I36"/>
  <sheetViews>
    <sheetView workbookViewId="0">
      <pane ySplit="2" topLeftCell="A3" activePane="bottomLeft" state="frozen"/>
      <selection pane="bottomLeft" sqref="A1:E1"/>
    </sheetView>
  </sheetViews>
  <sheetFormatPr defaultColWidth="9.109375" defaultRowHeight="14.4" x14ac:dyDescent="0.3"/>
  <cols>
    <col min="1" max="1" width="11.109375" style="1" customWidth="1"/>
    <col min="2" max="2" width="22.21875" style="1" customWidth="1"/>
    <col min="3" max="4" width="14.77734375" style="1" customWidth="1"/>
    <col min="5" max="5" width="33.33203125" style="1" customWidth="1"/>
    <col min="6" max="6" width="7.44140625" style="1" customWidth="1"/>
    <col min="7" max="16384" width="9.109375" style="1"/>
  </cols>
  <sheetData>
    <row r="1" spans="1:9" ht="30" customHeight="1" x14ac:dyDescent="0.3">
      <c r="A1" s="41" t="s">
        <v>4</v>
      </c>
      <c r="B1" s="41"/>
      <c r="C1" s="41"/>
      <c r="D1" s="41"/>
      <c r="E1" s="41"/>
      <c r="I1" s="2"/>
    </row>
    <row r="2" spans="1:9" ht="22.05" customHeight="1" thickBot="1" x14ac:dyDescent="0.35">
      <c r="A2" s="9" t="s">
        <v>1</v>
      </c>
      <c r="B2" s="10" t="s">
        <v>3</v>
      </c>
      <c r="C2" s="10" t="s">
        <v>5</v>
      </c>
      <c r="D2" s="10" t="s">
        <v>6</v>
      </c>
      <c r="E2" s="11" t="s">
        <v>0</v>
      </c>
      <c r="I2" s="2"/>
    </row>
    <row r="3" spans="1:9" ht="18" customHeight="1" x14ac:dyDescent="0.3">
      <c r="A3" s="12">
        <v>2025</v>
      </c>
      <c r="B3" s="13">
        <v>51324</v>
      </c>
      <c r="C3" s="13">
        <v>19994</v>
      </c>
      <c r="D3" s="13">
        <v>796</v>
      </c>
      <c r="E3" s="14">
        <v>30534</v>
      </c>
      <c r="I3" s="2"/>
    </row>
    <row r="4" spans="1:9" s="4" customFormat="1" ht="18" customHeight="1" x14ac:dyDescent="0.3">
      <c r="A4" s="15">
        <v>2030</v>
      </c>
      <c r="B4" s="16">
        <v>53371.033169299997</v>
      </c>
      <c r="C4" s="16">
        <v>20280.02956108965</v>
      </c>
      <c r="D4" s="16">
        <v>836.17939554073166</v>
      </c>
      <c r="E4" s="17">
        <v>32254.824212675259</v>
      </c>
    </row>
    <row r="5" spans="1:9" s="4" customFormat="1" ht="18" customHeight="1" x14ac:dyDescent="0.3">
      <c r="A5" s="12">
        <v>2031</v>
      </c>
      <c r="B5" s="13">
        <v>53580.337602599997</v>
      </c>
      <c r="C5" s="13">
        <v>20250.263990385687</v>
      </c>
      <c r="D5" s="13">
        <v>833.24288343667195</v>
      </c>
      <c r="E5" s="14">
        <v>32496.83072879574</v>
      </c>
    </row>
    <row r="6" spans="1:9" s="4" customFormat="1" ht="18" customHeight="1" x14ac:dyDescent="0.3">
      <c r="A6" s="15">
        <v>2032</v>
      </c>
      <c r="B6" s="16">
        <v>53796.938167400003</v>
      </c>
      <c r="C6" s="16">
        <v>20222.643796553239</v>
      </c>
      <c r="D6" s="16">
        <v>830.38165487260324</v>
      </c>
      <c r="E6" s="17">
        <v>32743.912715961837</v>
      </c>
    </row>
    <row r="7" spans="1:9" s="4" customFormat="1" ht="18" customHeight="1" x14ac:dyDescent="0.3">
      <c r="A7" s="12">
        <v>2033</v>
      </c>
      <c r="B7" s="13">
        <v>54020.831354299997</v>
      </c>
      <c r="C7" s="13">
        <v>20197.136490079381</v>
      </c>
      <c r="D7" s="13">
        <v>827.59385552423782</v>
      </c>
      <c r="E7" s="14">
        <v>32996.101008726793</v>
      </c>
    </row>
    <row r="8" spans="1:9" s="4" customFormat="1" ht="18" customHeight="1" x14ac:dyDescent="0.3">
      <c r="A8" s="15">
        <v>2034</v>
      </c>
      <c r="B8" s="16">
        <v>54252.997308099999</v>
      </c>
      <c r="C8" s="16">
        <v>20174.038030796801</v>
      </c>
      <c r="D8" s="16">
        <v>824.89011421279895</v>
      </c>
      <c r="E8" s="17">
        <v>33254.069163059386</v>
      </c>
    </row>
    <row r="9" spans="1:9" s="4" customFormat="1" ht="18" customHeight="1" x14ac:dyDescent="0.3">
      <c r="A9" s="12">
        <v>2035</v>
      </c>
      <c r="B9" s="13">
        <v>54492.9352736</v>
      </c>
      <c r="C9" s="13">
        <v>20153.126925518543</v>
      </c>
      <c r="D9" s="13">
        <v>822.2611432469306</v>
      </c>
      <c r="E9" s="14">
        <v>33517.547204799448</v>
      </c>
    </row>
    <row r="10" spans="1:9" s="4" customFormat="1" ht="18" customHeight="1" x14ac:dyDescent="0.3">
      <c r="A10" s="15">
        <v>2036</v>
      </c>
      <c r="B10" s="16">
        <v>54740.627342100001</v>
      </c>
      <c r="C10" s="16">
        <v>20134.35512983851</v>
      </c>
      <c r="D10" s="16">
        <v>819.70439969774293</v>
      </c>
      <c r="E10" s="17">
        <v>33786.567812522786</v>
      </c>
    </row>
    <row r="11" spans="1:9" ht="18" customHeight="1" x14ac:dyDescent="0.3">
      <c r="A11" s="12">
        <v>2037</v>
      </c>
      <c r="B11" s="13">
        <v>54996.2980857</v>
      </c>
      <c r="C11" s="13">
        <v>20117.76415952955</v>
      </c>
      <c r="D11" s="13">
        <v>817.22079256404118</v>
      </c>
      <c r="E11" s="14">
        <v>34061.313133617557</v>
      </c>
      <c r="I11" s="2"/>
    </row>
    <row r="12" spans="1:9" ht="18" customHeight="1" x14ac:dyDescent="0.3">
      <c r="A12" s="15">
        <v>2038</v>
      </c>
      <c r="B12" s="16">
        <v>55260.143646199998</v>
      </c>
      <c r="C12" s="16">
        <v>20103.378084505428</v>
      </c>
      <c r="D12" s="16">
        <v>814.81050687767242</v>
      </c>
      <c r="E12" s="17">
        <v>34341.955054782935</v>
      </c>
      <c r="I12" s="2"/>
    </row>
    <row r="13" spans="1:9" ht="18" customHeight="1" x14ac:dyDescent="0.3">
      <c r="A13" s="12">
        <v>2039</v>
      </c>
      <c r="B13" s="13">
        <v>55531.318236999999</v>
      </c>
      <c r="C13" s="13">
        <v>20090.807725780276</v>
      </c>
      <c r="D13" s="13">
        <v>812.45739679538497</v>
      </c>
      <c r="E13" s="14">
        <v>34628.053114393268</v>
      </c>
      <c r="I13" s="2"/>
    </row>
    <row r="14" spans="1:9" ht="18" customHeight="1" x14ac:dyDescent="0.3">
      <c r="A14" s="15">
        <v>2040</v>
      </c>
      <c r="B14" s="16">
        <v>55809.777623399998</v>
      </c>
      <c r="C14" s="16">
        <v>20080.051281546723</v>
      </c>
      <c r="D14" s="16">
        <v>810.16127466330397</v>
      </c>
      <c r="E14" s="17">
        <v>34919.565067196148</v>
      </c>
      <c r="I14" s="2"/>
    </row>
    <row r="15" spans="1:9" ht="18" customHeight="1" x14ac:dyDescent="0.3">
      <c r="A15" s="12">
        <v>2041</v>
      </c>
      <c r="B15" s="13">
        <v>56082.864098099999</v>
      </c>
      <c r="C15" s="13">
        <v>20066.525194489896</v>
      </c>
      <c r="D15" s="13">
        <v>807.7452947389894</v>
      </c>
      <c r="E15" s="14">
        <v>35208.593608861949</v>
      </c>
      <c r="I15" s="2"/>
    </row>
    <row r="16" spans="1:9" ht="18" customHeight="1" x14ac:dyDescent="0.3">
      <c r="A16" s="15">
        <v>2042</v>
      </c>
      <c r="B16" s="16">
        <v>56349.164890699998</v>
      </c>
      <c r="C16" s="16">
        <v>20049.753307716848</v>
      </c>
      <c r="D16" s="16">
        <v>805.19177340647161</v>
      </c>
      <c r="E16" s="17">
        <v>35494.219809598093</v>
      </c>
      <c r="I16" s="2"/>
    </row>
    <row r="17" spans="1:9" ht="18" customHeight="1" x14ac:dyDescent="0.3">
      <c r="A17" s="12">
        <v>2043</v>
      </c>
      <c r="B17" s="13">
        <v>56609.498061799997</v>
      </c>
      <c r="C17" s="13">
        <v>20030.108127691699</v>
      </c>
      <c r="D17" s="13">
        <v>802.51611321067332</v>
      </c>
      <c r="E17" s="14">
        <v>35776.873820870962</v>
      </c>
      <c r="I17" s="2"/>
    </row>
    <row r="18" spans="1:9" ht="18" customHeight="1" x14ac:dyDescent="0.3">
      <c r="A18" s="15">
        <v>2044</v>
      </c>
      <c r="B18" s="16">
        <v>56865.405771899997</v>
      </c>
      <c r="C18" s="16">
        <v>20008.172608022884</v>
      </c>
      <c r="D18" s="16">
        <v>799.74124112786808</v>
      </c>
      <c r="E18" s="17">
        <v>36057.491922747147</v>
      </c>
      <c r="I18" s="2"/>
    </row>
    <row r="19" spans="1:9" ht="18" customHeight="1" x14ac:dyDescent="0.3">
      <c r="A19" s="12">
        <v>2045</v>
      </c>
      <c r="B19" s="13">
        <v>57116.515702600002</v>
      </c>
      <c r="C19" s="13">
        <v>19983.885358941239</v>
      </c>
      <c r="D19" s="13">
        <v>796.86577243460886</v>
      </c>
      <c r="E19" s="14">
        <v>36335.764571191721</v>
      </c>
      <c r="I19" s="2"/>
    </row>
    <row r="20" spans="1:9" ht="18" customHeight="1" x14ac:dyDescent="0.3">
      <c r="A20" s="15">
        <v>2046</v>
      </c>
      <c r="B20" s="16">
        <v>57362.319046199998</v>
      </c>
      <c r="C20" s="16">
        <v>19957.084152405812</v>
      </c>
      <c r="D20" s="16">
        <v>793.88394317391339</v>
      </c>
      <c r="E20" s="17">
        <v>36611.350950588378</v>
      </c>
      <c r="I20" s="2"/>
    </row>
    <row r="21" spans="1:9" ht="18" customHeight="1" x14ac:dyDescent="0.3">
      <c r="A21" s="12">
        <v>2047</v>
      </c>
      <c r="B21" s="13">
        <v>57602.421164300002</v>
      </c>
      <c r="C21" s="13">
        <v>19927.668495780032</v>
      </c>
      <c r="D21" s="13">
        <v>790.79257694572129</v>
      </c>
      <c r="E21" s="14">
        <v>36883.960091589448</v>
      </c>
      <c r="I21" s="2"/>
    </row>
    <row r="22" spans="1:9" ht="18" customHeight="1" x14ac:dyDescent="0.3">
      <c r="A22" s="15">
        <v>2048</v>
      </c>
      <c r="B22" s="16">
        <v>57839.277116899997</v>
      </c>
      <c r="C22" s="16">
        <v>19896.54064331466</v>
      </c>
      <c r="D22" s="16">
        <v>787.62660614745482</v>
      </c>
      <c r="E22" s="17">
        <v>37155.109867480809</v>
      </c>
      <c r="I22" s="2"/>
    </row>
    <row r="23" spans="1:9" ht="18" customHeight="1" x14ac:dyDescent="0.3">
      <c r="A23" s="12">
        <v>2049</v>
      </c>
      <c r="B23" s="13">
        <v>58073.301256799998</v>
      </c>
      <c r="C23" s="13">
        <v>19863.891805864012</v>
      </c>
      <c r="D23" s="13">
        <v>784.39390056925481</v>
      </c>
      <c r="E23" s="14">
        <v>37425.015550362361</v>
      </c>
      <c r="I23" s="2"/>
    </row>
    <row r="24" spans="1:9" ht="18" customHeight="1" x14ac:dyDescent="0.3">
      <c r="A24" s="15">
        <v>2050</v>
      </c>
      <c r="B24" s="16">
        <v>58305.803954000003</v>
      </c>
      <c r="C24" s="16">
        <v>19830.187111087715</v>
      </c>
      <c r="D24" s="16">
        <v>781.11227762400995</v>
      </c>
      <c r="E24" s="17">
        <v>37694.504565238756</v>
      </c>
      <c r="I24" s="2"/>
    </row>
    <row r="25" spans="1:9" ht="18" customHeight="1" x14ac:dyDescent="0.3">
      <c r="A25" s="12">
        <v>2051</v>
      </c>
      <c r="B25" s="13">
        <v>58536.962623300002</v>
      </c>
      <c r="C25" s="13">
        <v>19795.50683062843</v>
      </c>
      <c r="D25" s="13">
        <v>777.78503876460343</v>
      </c>
      <c r="E25" s="14">
        <v>37963.670753940351</v>
      </c>
      <c r="I25" s="2"/>
    </row>
    <row r="26" spans="1:9" ht="18" customHeight="1" x14ac:dyDescent="0.3">
      <c r="A26" s="15">
        <v>2052</v>
      </c>
      <c r="B26" s="16">
        <v>58767.105143499997</v>
      </c>
      <c r="C26" s="16">
        <v>19759.995000126783</v>
      </c>
      <c r="D26" s="16">
        <v>774.4180162176425</v>
      </c>
      <c r="E26" s="17">
        <v>38232.692127159055</v>
      </c>
      <c r="H26" s="5"/>
    </row>
    <row r="27" spans="1:9" ht="18" customHeight="1" x14ac:dyDescent="0.3">
      <c r="A27" s="12">
        <v>2053</v>
      </c>
      <c r="B27" s="13">
        <v>58999.1344302</v>
      </c>
      <c r="C27" s="13">
        <v>19724.641000255724</v>
      </c>
      <c r="D27" s="13">
        <v>771.04827535947413</v>
      </c>
      <c r="E27" s="14">
        <v>38503.445154595523</v>
      </c>
      <c r="H27" s="5"/>
    </row>
    <row r="28" spans="1:9" ht="18" customHeight="1" x14ac:dyDescent="0.3">
      <c r="A28" s="15">
        <v>2054</v>
      </c>
      <c r="B28" s="16">
        <v>59232.973263499996</v>
      </c>
      <c r="C28" s="16">
        <v>19689.38518443895</v>
      </c>
      <c r="D28" s="16">
        <v>767.67317847717652</v>
      </c>
      <c r="E28" s="17">
        <v>38775.914900622854</v>
      </c>
      <c r="H28" s="5"/>
    </row>
    <row r="29" spans="1:9" ht="18" customHeight="1" x14ac:dyDescent="0.3">
      <c r="A29" s="12">
        <v>2055</v>
      </c>
      <c r="B29" s="13">
        <v>59471.311228999999</v>
      </c>
      <c r="C29" s="13">
        <v>19655.130035288923</v>
      </c>
      <c r="D29" s="13">
        <v>764.32622160219898</v>
      </c>
      <c r="E29" s="14">
        <v>39051.854972082736</v>
      </c>
      <c r="H29" s="5"/>
    </row>
    <row r="30" spans="1:9" ht="18" customHeight="1" x14ac:dyDescent="0.3">
      <c r="A30" s="15">
        <v>2056</v>
      </c>
      <c r="B30" s="16">
        <v>59712.880272499999</v>
      </c>
      <c r="C30" s="16">
        <v>19621.403797215509</v>
      </c>
      <c r="D30" s="16">
        <v>760.98920775325428</v>
      </c>
      <c r="E30" s="17">
        <v>39330.48726752877</v>
      </c>
      <c r="I30" s="2"/>
    </row>
    <row r="31" spans="1:9" ht="18" customHeight="1" x14ac:dyDescent="0.3">
      <c r="A31" s="12">
        <v>2057</v>
      </c>
      <c r="B31" s="13">
        <v>59959.1848933</v>
      </c>
      <c r="C31" s="13">
        <v>19588.699474927842</v>
      </c>
      <c r="D31" s="13">
        <v>757.6801910508043</v>
      </c>
      <c r="E31" s="14">
        <v>39612.805227290584</v>
      </c>
      <c r="H31" s="5"/>
    </row>
    <row r="32" spans="1:9" ht="18" customHeight="1" x14ac:dyDescent="0.3">
      <c r="A32" s="15">
        <v>2058</v>
      </c>
      <c r="B32" s="16">
        <v>60210.773167400002</v>
      </c>
      <c r="C32" s="16">
        <v>19557.187598057753</v>
      </c>
      <c r="D32" s="16">
        <v>754.40515338789817</v>
      </c>
      <c r="E32" s="17">
        <v>39899.180416000294</v>
      </c>
      <c r="H32" s="5"/>
    </row>
    <row r="33" spans="1:8" ht="18" customHeight="1" x14ac:dyDescent="0.3">
      <c r="A33" s="12">
        <v>2059</v>
      </c>
      <c r="B33" s="13">
        <v>60468.453903499998</v>
      </c>
      <c r="C33" s="13">
        <v>19527.111204123772</v>
      </c>
      <c r="D33" s="13">
        <v>751.1725661351054</v>
      </c>
      <c r="E33" s="14">
        <v>40190.170133280641</v>
      </c>
      <c r="H33" s="5"/>
    </row>
    <row r="34" spans="1:8" ht="18" customHeight="1" x14ac:dyDescent="0.3">
      <c r="A34" s="18">
        <v>2060</v>
      </c>
      <c r="B34" s="19">
        <v>60733.2229869</v>
      </c>
      <c r="C34" s="19">
        <v>19498.750623264008</v>
      </c>
      <c r="D34" s="19">
        <v>747.99198075080005</v>
      </c>
      <c r="E34" s="20">
        <v>40486.480382908521</v>
      </c>
      <c r="H34" s="5"/>
    </row>
    <row r="35" spans="1:8" x14ac:dyDescent="0.3">
      <c r="B35" s="6"/>
      <c r="C35" s="6"/>
      <c r="D35" s="6"/>
      <c r="E35" s="6"/>
    </row>
    <row r="36" spans="1:8" x14ac:dyDescent="0.3">
      <c r="A36" s="42" t="s">
        <v>2</v>
      </c>
      <c r="B36" s="42"/>
      <c r="C36" s="43"/>
      <c r="D36" s="43"/>
      <c r="E36" s="43"/>
    </row>
  </sheetData>
  <mergeCells count="2">
    <mergeCell ref="A1:E1"/>
    <mergeCell ref="A36:E3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2DE51-3F02-4FF8-A224-7900896FEAF6}">
  <sheetPr>
    <pageSetUpPr fitToPage="1"/>
  </sheetPr>
  <dimension ref="A1:I36"/>
  <sheetViews>
    <sheetView workbookViewId="0">
      <pane ySplit="2" topLeftCell="A3" activePane="bottomLeft" state="frozen"/>
      <selection pane="bottomLeft" sqref="A1:D1"/>
    </sheetView>
  </sheetViews>
  <sheetFormatPr defaultColWidth="9.109375" defaultRowHeight="14.4" x14ac:dyDescent="0.3"/>
  <cols>
    <col min="1" max="1" width="11.109375" style="1" customWidth="1"/>
    <col min="2" max="2" width="18.5546875" style="1" customWidth="1"/>
    <col min="3" max="3" width="16.6640625" style="1" customWidth="1"/>
    <col min="4" max="4" width="18.5546875" style="1" customWidth="1"/>
    <col min="5" max="5" width="7.44140625" style="1" customWidth="1"/>
    <col min="6" max="16384" width="9.109375" style="1"/>
  </cols>
  <sheetData>
    <row r="1" spans="1:8" ht="30" customHeight="1" x14ac:dyDescent="0.3">
      <c r="A1" s="41" t="s">
        <v>10</v>
      </c>
      <c r="B1" s="41"/>
      <c r="C1" s="41"/>
      <c r="D1" s="41"/>
      <c r="H1" s="2"/>
    </row>
    <row r="2" spans="1:8" ht="22.05" customHeight="1" thickBot="1" x14ac:dyDescent="0.35">
      <c r="A2" s="9" t="s">
        <v>1</v>
      </c>
      <c r="B2" s="10" t="s">
        <v>7</v>
      </c>
      <c r="C2" s="10" t="s">
        <v>8</v>
      </c>
      <c r="D2" s="11" t="s">
        <v>9</v>
      </c>
      <c r="H2" s="2"/>
    </row>
    <row r="3" spans="1:8" ht="18" customHeight="1" x14ac:dyDescent="0.3">
      <c r="A3" s="12">
        <v>2025</v>
      </c>
      <c r="B3" s="13">
        <v>23157.156892415576</v>
      </c>
      <c r="C3" s="13">
        <v>904.91980070123634</v>
      </c>
      <c r="D3" s="14">
        <v>1781.66650673556</v>
      </c>
      <c r="H3" s="2"/>
    </row>
    <row r="4" spans="1:8" s="4" customFormat="1" ht="18" customHeight="1" x14ac:dyDescent="0.3">
      <c r="A4" s="15">
        <v>2030</v>
      </c>
      <c r="B4" s="16">
        <v>24462.239637364735</v>
      </c>
      <c r="C4" s="16">
        <v>955.91894085777267</v>
      </c>
      <c r="D4" s="17">
        <v>1882.0770261953182</v>
      </c>
    </row>
    <row r="5" spans="1:8" s="4" customFormat="1" ht="18" customHeight="1" x14ac:dyDescent="0.3">
      <c r="A5" s="12">
        <v>2031</v>
      </c>
      <c r="B5" s="13">
        <v>24645.778727237153</v>
      </c>
      <c r="C5" s="13">
        <v>963.09116405897237</v>
      </c>
      <c r="D5" s="14">
        <v>1896.1981663600834</v>
      </c>
    </row>
    <row r="6" spans="1:8" s="4" customFormat="1" ht="18" customHeight="1" x14ac:dyDescent="0.3">
      <c r="A6" s="15">
        <v>2032</v>
      </c>
      <c r="B6" s="16">
        <v>24833.167088197184</v>
      </c>
      <c r="C6" s="16">
        <v>970.41380157952779</v>
      </c>
      <c r="D6" s="17">
        <v>1910.615466750038</v>
      </c>
    </row>
    <row r="7" spans="1:8" s="4" customFormat="1" ht="18" customHeight="1" x14ac:dyDescent="0.3">
      <c r="A7" s="12">
        <v>2033</v>
      </c>
      <c r="B7" s="13">
        <v>25024.428105234729</v>
      </c>
      <c r="C7" s="13">
        <v>977.88776763224985</v>
      </c>
      <c r="D7" s="14">
        <v>1925.3307167058163</v>
      </c>
    </row>
    <row r="8" spans="1:8" s="4" customFormat="1" ht="18" customHeight="1" x14ac:dyDescent="0.3">
      <c r="A8" s="15">
        <v>2034</v>
      </c>
      <c r="B8" s="16">
        <v>25220.072604682609</v>
      </c>
      <c r="C8" s="16">
        <v>985.53303347499184</v>
      </c>
      <c r="D8" s="17">
        <v>1940.3832203539882</v>
      </c>
    </row>
    <row r="9" spans="1:8" s="4" customFormat="1" ht="18" customHeight="1" x14ac:dyDescent="0.3">
      <c r="A9" s="12">
        <v>2035</v>
      </c>
      <c r="B9" s="13">
        <v>25419.895831773149</v>
      </c>
      <c r="C9" s="13">
        <v>993.34159184008308</v>
      </c>
      <c r="D9" s="14">
        <v>1955.7572263004599</v>
      </c>
    </row>
    <row r="10" spans="1:8" s="4" customFormat="1" ht="18" customHeight="1" x14ac:dyDescent="0.3">
      <c r="A10" s="15">
        <v>2036</v>
      </c>
      <c r="B10" s="16">
        <v>25623.92257277391</v>
      </c>
      <c r="C10" s="16">
        <v>1001.3144132085926</v>
      </c>
      <c r="D10" s="17">
        <v>1971.4546490998969</v>
      </c>
    </row>
    <row r="11" spans="1:8" ht="18" customHeight="1" x14ac:dyDescent="0.3">
      <c r="A11" s="12">
        <v>2037</v>
      </c>
      <c r="B11" s="13">
        <v>25832.290954349653</v>
      </c>
      <c r="C11" s="13">
        <v>1009.456891301728</v>
      </c>
      <c r="D11" s="14">
        <v>1987.4861033177472</v>
      </c>
      <c r="H11" s="2"/>
    </row>
    <row r="12" spans="1:8" ht="18" customHeight="1" x14ac:dyDescent="0.3">
      <c r="A12" s="15">
        <v>2038</v>
      </c>
      <c r="B12" s="16">
        <v>26045.13137115147</v>
      </c>
      <c r="C12" s="16">
        <v>1017.7741195700626</v>
      </c>
      <c r="D12" s="17">
        <v>2003.8616329651868</v>
      </c>
      <c r="H12" s="2"/>
    </row>
    <row r="13" spans="1:8" ht="18" customHeight="1" x14ac:dyDescent="0.3">
      <c r="A13" s="12">
        <v>2039</v>
      </c>
      <c r="B13" s="13">
        <v>26262.109750492102</v>
      </c>
      <c r="C13" s="13">
        <v>1026.2530532642479</v>
      </c>
      <c r="D13" s="14">
        <v>2020.5555248859271</v>
      </c>
      <c r="H13" s="2"/>
    </row>
    <row r="14" spans="1:8" ht="18" customHeight="1" x14ac:dyDescent="0.3">
      <c r="A14" s="15">
        <v>2040</v>
      </c>
      <c r="B14" s="16">
        <v>26483.194047527868</v>
      </c>
      <c r="C14" s="16">
        <v>1034.8924355897452</v>
      </c>
      <c r="D14" s="17">
        <v>2037.5653204776186</v>
      </c>
      <c r="H14" s="2"/>
    </row>
    <row r="15" spans="1:8" ht="18" customHeight="1" x14ac:dyDescent="0.3">
      <c r="A15" s="12">
        <v>2041</v>
      </c>
      <c r="B15" s="13">
        <v>26702.394912010062</v>
      </c>
      <c r="C15" s="13">
        <v>1043.45822099577</v>
      </c>
      <c r="D15" s="14">
        <v>2054.4302102577221</v>
      </c>
      <c r="H15" s="2"/>
    </row>
    <row r="16" spans="1:8" ht="18" customHeight="1" x14ac:dyDescent="0.3">
      <c r="A16" s="15">
        <v>2042</v>
      </c>
      <c r="B16" s="16">
        <v>26919.015427489394</v>
      </c>
      <c r="C16" s="16">
        <v>1051.9231765880215</v>
      </c>
      <c r="D16" s="17">
        <v>2071.0965665613744</v>
      </c>
      <c r="H16" s="2"/>
    </row>
    <row r="17" spans="1:9" ht="18" customHeight="1" x14ac:dyDescent="0.3">
      <c r="A17" s="12">
        <v>2043</v>
      </c>
      <c r="B17" s="13">
        <v>27133.381809270468</v>
      </c>
      <c r="C17" s="13">
        <v>1060.3000410939023</v>
      </c>
      <c r="D17" s="14">
        <v>2087.5894972910237</v>
      </c>
      <c r="H17" s="2"/>
    </row>
    <row r="18" spans="1:9" ht="18" customHeight="1" x14ac:dyDescent="0.3">
      <c r="A18" s="15">
        <v>2044</v>
      </c>
      <c r="B18" s="16">
        <v>27346.204155495761</v>
      </c>
      <c r="C18" s="16">
        <v>1068.6165716159944</v>
      </c>
      <c r="D18" s="17">
        <v>2103.9636349223092</v>
      </c>
      <c r="H18" s="2"/>
    </row>
    <row r="19" spans="1:9" ht="18" customHeight="1" x14ac:dyDescent="0.3">
      <c r="A19" s="12">
        <v>2045</v>
      </c>
      <c r="B19" s="13">
        <v>27557.247693394704</v>
      </c>
      <c r="C19" s="13">
        <v>1076.8635915624593</v>
      </c>
      <c r="D19" s="14">
        <v>2120.2009089887911</v>
      </c>
      <c r="H19" s="2"/>
    </row>
    <row r="20" spans="1:9" ht="18" customHeight="1" x14ac:dyDescent="0.3">
      <c r="A20" s="15">
        <v>2046</v>
      </c>
      <c r="B20" s="16">
        <v>27766.253954155432</v>
      </c>
      <c r="C20" s="16">
        <v>1085.0309929176658</v>
      </c>
      <c r="D20" s="17">
        <v>2136.281451677658</v>
      </c>
      <c r="H20" s="2"/>
    </row>
    <row r="21" spans="1:9" ht="18" customHeight="1" x14ac:dyDescent="0.3">
      <c r="A21" s="12">
        <v>2047</v>
      </c>
      <c r="B21" s="13">
        <v>27973.002253144328</v>
      </c>
      <c r="C21" s="13">
        <v>1093.1101683320899</v>
      </c>
      <c r="D21" s="14">
        <v>2152.1882613674979</v>
      </c>
      <c r="H21" s="2"/>
    </row>
    <row r="22" spans="1:9" ht="18" customHeight="1" x14ac:dyDescent="0.3">
      <c r="A22" s="15">
        <v>2048</v>
      </c>
      <c r="B22" s="16">
        <v>28178.643752270582</v>
      </c>
      <c r="C22" s="16">
        <v>1101.1460854179077</v>
      </c>
      <c r="D22" s="17">
        <v>2168.0099198706953</v>
      </c>
      <c r="H22" s="2"/>
    </row>
    <row r="23" spans="1:9" ht="18" customHeight="1" x14ac:dyDescent="0.3">
      <c r="A23" s="12">
        <v>2049</v>
      </c>
      <c r="B23" s="13">
        <v>28383.341741249646</v>
      </c>
      <c r="C23" s="13">
        <v>1109.1451371941746</v>
      </c>
      <c r="D23" s="14">
        <v>2183.7589757536675</v>
      </c>
      <c r="H23" s="2"/>
    </row>
    <row r="24" spans="1:9" ht="18" customHeight="1" x14ac:dyDescent="0.3">
      <c r="A24" s="15">
        <v>2050</v>
      </c>
      <c r="B24" s="16">
        <v>28587.723717599671</v>
      </c>
      <c r="C24" s="16">
        <v>1117.1318392647534</v>
      </c>
      <c r="D24" s="17">
        <v>2199.4837341788639</v>
      </c>
      <c r="H24" s="2"/>
    </row>
    <row r="25" spans="1:9" ht="18" customHeight="1" x14ac:dyDescent="0.3">
      <c r="A25" s="12">
        <v>2051</v>
      </c>
      <c r="B25" s="13">
        <v>28791.860880840712</v>
      </c>
      <c r="C25" s="13">
        <v>1125.1089651650834</v>
      </c>
      <c r="D25" s="14">
        <v>2215.1896482832062</v>
      </c>
      <c r="H25" s="2"/>
    </row>
    <row r="26" spans="1:9" ht="18" customHeight="1" x14ac:dyDescent="0.3">
      <c r="A26" s="15">
        <v>2052</v>
      </c>
      <c r="B26" s="16">
        <v>28995.888197011347</v>
      </c>
      <c r="C26" s="16">
        <v>1133.0818147590751</v>
      </c>
      <c r="D26" s="17">
        <v>2230.8871136277589</v>
      </c>
      <c r="G26" s="5"/>
    </row>
    <row r="27" spans="1:9" ht="18" customHeight="1" x14ac:dyDescent="0.3">
      <c r="A27" s="12">
        <v>2053</v>
      </c>
      <c r="B27" s="13">
        <v>29201.228800861223</v>
      </c>
      <c r="C27" s="13">
        <v>1141.1059781075612</v>
      </c>
      <c r="D27" s="14">
        <v>2246.6856158698588</v>
      </c>
      <c r="G27" s="5"/>
    </row>
    <row r="28" spans="1:9" ht="18" customHeight="1" x14ac:dyDescent="0.3">
      <c r="A28" s="15">
        <v>2054</v>
      </c>
      <c r="B28" s="16">
        <v>29407.871395662296</v>
      </c>
      <c r="C28" s="16">
        <v>1149.1810156909617</v>
      </c>
      <c r="D28" s="17">
        <v>2262.584289518376</v>
      </c>
      <c r="G28" s="5"/>
    </row>
    <row r="29" spans="1:9" ht="18" customHeight="1" x14ac:dyDescent="0.3">
      <c r="A29" s="12">
        <v>2055</v>
      </c>
      <c r="B29" s="13">
        <v>29617.145893452591</v>
      </c>
      <c r="C29" s="13">
        <v>1157.3589031671333</v>
      </c>
      <c r="D29" s="14">
        <v>2278.6854644860764</v>
      </c>
      <c r="G29" s="5"/>
    </row>
    <row r="30" spans="1:9" ht="18" customHeight="1" x14ac:dyDescent="0.3">
      <c r="A30" s="15">
        <v>2056</v>
      </c>
      <c r="B30" s="16">
        <v>29828.462182558142</v>
      </c>
      <c r="C30" s="16">
        <v>1165.6165811626463</v>
      </c>
      <c r="D30" s="17">
        <v>2294.9437320774709</v>
      </c>
      <c r="E30" s="39"/>
      <c r="I30" s="2"/>
    </row>
    <row r="31" spans="1:9" ht="18" customHeight="1" x14ac:dyDescent="0.3">
      <c r="A31" s="12">
        <v>2057</v>
      </c>
      <c r="B31" s="13">
        <v>30042.573700757697</v>
      </c>
      <c r="C31" s="13">
        <v>1173.9834891455157</v>
      </c>
      <c r="D31" s="14">
        <v>2311.4170489445037</v>
      </c>
      <c r="E31" s="39"/>
      <c r="H31" s="5"/>
    </row>
    <row r="32" spans="1:9" ht="18" customHeight="1" x14ac:dyDescent="0.3">
      <c r="A32" s="15">
        <v>2058</v>
      </c>
      <c r="B32" s="16">
        <v>30259.76225510814</v>
      </c>
      <c r="C32" s="16">
        <v>1182.4706340267276</v>
      </c>
      <c r="D32" s="17">
        <v>2328.12711959636</v>
      </c>
      <c r="E32" s="39"/>
      <c r="H32" s="5"/>
    </row>
    <row r="33" spans="1:8" ht="18" customHeight="1" x14ac:dyDescent="0.3">
      <c r="A33" s="12">
        <v>2059</v>
      </c>
      <c r="B33" s="13">
        <v>30480.45049307403</v>
      </c>
      <c r="C33" s="13">
        <v>1191.0945343227768</v>
      </c>
      <c r="D33" s="14">
        <v>2345.1064351756586</v>
      </c>
      <c r="E33" s="39"/>
      <c r="H33" s="5"/>
    </row>
    <row r="34" spans="1:8" ht="18" customHeight="1" x14ac:dyDescent="0.3">
      <c r="A34" s="18">
        <v>2060</v>
      </c>
      <c r="B34" s="19">
        <v>30705.173841895274</v>
      </c>
      <c r="C34" s="19">
        <v>1199.876124766143</v>
      </c>
      <c r="D34" s="20">
        <v>2362.3962202717439</v>
      </c>
      <c r="E34" s="39"/>
      <c r="H34" s="5"/>
    </row>
    <row r="35" spans="1:8" x14ac:dyDescent="0.3">
      <c r="A35" s="3"/>
      <c r="B35" s="39"/>
      <c r="C35" s="39"/>
      <c r="D35" s="39"/>
      <c r="G35" s="5"/>
    </row>
    <row r="36" spans="1:8" x14ac:dyDescent="0.3">
      <c r="A36" s="42" t="s">
        <v>2</v>
      </c>
      <c r="B36" s="42"/>
      <c r="C36" s="43"/>
      <c r="D36" s="43"/>
    </row>
  </sheetData>
  <mergeCells count="2">
    <mergeCell ref="A1:D1"/>
    <mergeCell ref="A36:D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Summary (NEW!)</vt:lpstr>
      <vt:lpstr>County &amp; Municipalities</vt:lpstr>
      <vt:lpstr>CDPs (pop 500+)</vt:lpstr>
      <vt:lpstr>'CDPs (pop 500+)'!Print_Area</vt:lpstr>
      <vt:lpstr>'County &amp; Municipalities'!Print_Area</vt:lpstr>
    </vt:vector>
  </TitlesOfParts>
  <Company>ADOA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Thara Salamone</dc:creator>
  <cp:lastModifiedBy>ROBERT CARREIRA</cp:lastModifiedBy>
  <cp:lastPrinted>2023-01-05T20:58:05Z</cp:lastPrinted>
  <dcterms:created xsi:type="dcterms:W3CDTF">2019-08-14T16:47:36Z</dcterms:created>
  <dcterms:modified xsi:type="dcterms:W3CDTF">2026-09-25T21:11:36Z</dcterms:modified>
</cp:coreProperties>
</file>