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Pima County\"/>
    </mc:Choice>
  </mc:AlternateContent>
  <xr:revisionPtr revIDLastSave="0" documentId="13_ncr:1_{682A7F18-71CC-45A3-B7F2-C77EF215100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" sheetId="5" r:id="rId1"/>
    <sheet name="County &amp; Municipalities" sheetId="3" r:id="rId2"/>
    <sheet name="CDPs (pop. 500+)" sheetId="4" r:id="rId3"/>
  </sheets>
  <definedNames>
    <definedName name="_xlnm.Print_Area" localSheetId="2">'CDPs (pop. 500+)'!$A$1:$X$40</definedName>
    <definedName name="_xlnm.Print_Area" localSheetId="1">'County &amp; Municipalities'!$A$1:$H$40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5" l="1"/>
  <c r="M13" i="5"/>
  <c r="M14" i="5"/>
  <c r="M15" i="5"/>
  <c r="M16" i="5"/>
  <c r="M17" i="5"/>
  <c r="P5" i="5"/>
  <c r="P6" i="5"/>
  <c r="P7" i="5"/>
  <c r="P8" i="5"/>
  <c r="P9" i="5"/>
  <c r="O5" i="5"/>
  <c r="O6" i="5"/>
  <c r="O7" i="5"/>
  <c r="O8" i="5"/>
  <c r="O9" i="5"/>
  <c r="N5" i="5"/>
  <c r="N6" i="5"/>
  <c r="N7" i="5"/>
  <c r="N8" i="5"/>
  <c r="N9" i="5"/>
  <c r="M5" i="5"/>
  <c r="M6" i="5"/>
  <c r="M7" i="5"/>
  <c r="M8" i="5"/>
  <c r="M9" i="5"/>
  <c r="E5" i="5"/>
  <c r="E6" i="5"/>
  <c r="E7" i="5"/>
  <c r="E8" i="5"/>
  <c r="E9" i="5"/>
  <c r="E10" i="5"/>
  <c r="E11" i="5"/>
  <c r="D5" i="5"/>
  <c r="D6" i="5"/>
  <c r="D7" i="5"/>
  <c r="D8" i="5"/>
  <c r="D9" i="5"/>
  <c r="D10" i="5"/>
  <c r="D11" i="5"/>
  <c r="C5" i="5"/>
  <c r="C6" i="5"/>
  <c r="C7" i="5"/>
  <c r="C8" i="5"/>
  <c r="C9" i="5"/>
  <c r="C10" i="5"/>
  <c r="C11" i="5"/>
  <c r="B5" i="5"/>
  <c r="B6" i="5"/>
  <c r="B7" i="5"/>
  <c r="B8" i="5"/>
  <c r="B9" i="5"/>
  <c r="B10" i="5"/>
  <c r="B11" i="5"/>
</calcChain>
</file>

<file path=xl/sharedStrings.xml><?xml version="1.0" encoding="utf-8"?>
<sst xmlns="http://schemas.openxmlformats.org/spreadsheetml/2006/main" count="70" uniqueCount="49">
  <si>
    <t>Year</t>
  </si>
  <si>
    <t>Pima County Population Projections (County &amp; Municipalities)</t>
  </si>
  <si>
    <t>Pima County</t>
  </si>
  <si>
    <t>Marana</t>
  </si>
  <si>
    <t>Oro Valley</t>
  </si>
  <si>
    <t>Sahuarita</t>
  </si>
  <si>
    <t>South Tucson</t>
  </si>
  <si>
    <t>Tucson</t>
  </si>
  <si>
    <t>Unincorp.
Pima County</t>
  </si>
  <si>
    <t>Ajo</t>
  </si>
  <si>
    <t>Arivaca</t>
  </si>
  <si>
    <t>Arivaca Junction</t>
  </si>
  <si>
    <t>Avra Valley</t>
  </si>
  <si>
    <t>Casas Adobes</t>
  </si>
  <si>
    <t>Catalina</t>
  </si>
  <si>
    <t>Catalina Foothills</t>
  </si>
  <si>
    <t>Corona de Tucson</t>
  </si>
  <si>
    <t>Drexel Heights</t>
  </si>
  <si>
    <t>Elephant Head</t>
  </si>
  <si>
    <t>Flowing Wells</t>
  </si>
  <si>
    <t>Green Valley</t>
  </si>
  <si>
    <t>J-Six Ranchettes</t>
  </si>
  <si>
    <t>Picture Rocks</t>
  </si>
  <si>
    <t>Rincon Valley</t>
  </si>
  <si>
    <t>Sells</t>
  </si>
  <si>
    <t>Summit</t>
  </si>
  <si>
    <t>Tanque Verde</t>
  </si>
  <si>
    <t>Three Points</t>
  </si>
  <si>
    <t>Tucson Estates</t>
  </si>
  <si>
    <t>Tucson Mountains</t>
  </si>
  <si>
    <t>Vail</t>
  </si>
  <si>
    <t>Valencia West</t>
  </si>
  <si>
    <t>Source: Arizona Office of Economic Opportunity and Pima Association of Governments</t>
  </si>
  <si>
    <t>Pima County Population Projections (CDPs Population 500+)</t>
  </si>
  <si>
    <t>Pima County Population Projections - Summary Dashboard</t>
  </si>
  <si>
    <t>Key Growth Metrics (2025-2060)</t>
  </si>
  <si>
    <t>Municipality</t>
  </si>
  <si>
    <t>2025 Population</t>
  </si>
  <si>
    <t>2060 Population</t>
  </si>
  <si>
    <t>Growth</t>
  </si>
  <si>
    <t>% Growth</t>
  </si>
  <si>
    <t>Unincorp. Pima County</t>
  </si>
  <si>
    <t>Top Growing CDPs (2025-2060)</t>
  </si>
  <si>
    <t>CDP Name</t>
  </si>
  <si>
    <t>2025 Pop.</t>
  </si>
  <si>
    <t>2060 Pop.</t>
  </si>
  <si>
    <t>2060 Population Distribution</t>
  </si>
  <si>
    <t>Unincorp.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</si>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</sst>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name val="Calibri"/>
      <family val="2"/>
    </font>
    <font>
      <b/>
      <sz val="14"/>
      <color rgb="FFFFFFFF"/>
      <name val="Calibri"/>
      <family val="2"/>
    </font>
    <font>
      <b/>
      <i/>
      <sz val="12"/>
      <color rgb="FFFFFFFF"/>
      <name val="Calibri"/>
      <family val="2"/>
    </font>
    <font>
      <b/>
      <i/>
      <sz val="9"/>
      <color rgb="FF666666"/>
      <name val="Calibri"/>
      <family val="2"/>
    </font>
    <font>
      <i/>
      <sz val="9"/>
      <color rgb="FF666666"/>
      <name val="Calibri"/>
      <family val="2"/>
    </font>
    <font>
      <b/>
      <sz val="16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B4C6E7"/>
      </right>
      <top/>
      <bottom style="thin">
        <color rgb="FFB4C6E7"/>
      </bottom>
      <diagonal/>
    </border>
    <border>
      <left style="thin">
        <color rgb="FFB4C6E7"/>
      </left>
      <right style="thin">
        <color rgb="FFB4C6E7"/>
      </right>
      <top/>
      <bottom style="thin">
        <color rgb="FFB4C6E7"/>
      </bottom>
      <diagonal/>
    </border>
    <border>
      <left style="thin">
        <color rgb="FFB4C6E7"/>
      </left>
      <right style="thin">
        <color auto="1"/>
      </right>
      <top/>
      <bottom style="thin">
        <color rgb="FFB4C6E7"/>
      </bottom>
      <diagonal/>
    </border>
    <border>
      <left style="thin">
        <color auto="1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 style="thin">
        <color auto="1"/>
      </right>
      <top style="thin">
        <color rgb="FFB4C6E7"/>
      </top>
      <bottom style="thin">
        <color rgb="FFB4C6E7"/>
      </bottom>
      <diagonal/>
    </border>
    <border>
      <left style="thin">
        <color auto="1"/>
      </left>
      <right style="thin">
        <color rgb="FFB4C6E7"/>
      </right>
      <top style="thin">
        <color rgb="FFB4C6E7"/>
      </top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/>
      <diagonal/>
    </border>
    <border>
      <left style="thin">
        <color rgb="FFB4C6E7"/>
      </left>
      <right style="thin">
        <color auto="1"/>
      </right>
      <top style="thin">
        <color rgb="FFB4C6E7"/>
      </top>
      <bottom/>
      <diagonal/>
    </border>
    <border>
      <left style="thin">
        <color auto="1"/>
      </left>
      <right style="thin">
        <color rgb="FFB4C6E7"/>
      </right>
      <top style="thin">
        <color rgb="FFB4C6E7"/>
      </top>
      <bottom style="thin">
        <color auto="1"/>
      </bottom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auto="1"/>
      </bottom>
      <diagonal/>
    </border>
    <border>
      <left style="thin">
        <color rgb="FFB4C6E7"/>
      </left>
      <right style="thin">
        <color auto="1"/>
      </right>
      <top style="thin">
        <color rgb="FFB4C6E7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0" fillId="2" borderId="0" xfId="0" applyFill="1"/>
    <xf numFmtId="164" fontId="1" fillId="2" borderId="0" xfId="0" applyNumberFormat="1" applyFont="1" applyFill="1"/>
    <xf numFmtId="0" fontId="1" fillId="2" borderId="4" xfId="0" applyFont="1" applyFill="1" applyBorder="1"/>
    <xf numFmtId="164" fontId="1" fillId="2" borderId="8" xfId="0" applyNumberFormat="1" applyFont="1" applyFill="1" applyBorder="1"/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right" vertical="center"/>
    </xf>
    <xf numFmtId="3" fontId="0" fillId="5" borderId="15" xfId="0" applyNumberFormat="1" applyFill="1" applyBorder="1" applyAlignment="1">
      <alignment horizontal="right" vertical="center"/>
    </xf>
    <xf numFmtId="0" fontId="2" fillId="6" borderId="13" xfId="0" applyFont="1" applyFill="1" applyBorder="1" applyAlignment="1">
      <alignment horizontal="center" vertical="center"/>
    </xf>
    <xf numFmtId="3" fontId="0" fillId="6" borderId="14" xfId="0" applyNumberFormat="1" applyFill="1" applyBorder="1" applyAlignment="1">
      <alignment horizontal="right" vertical="center"/>
    </xf>
    <xf numFmtId="3" fontId="0" fillId="6" borderId="15" xfId="0" applyNumberForma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3" fontId="0" fillId="6" borderId="17" xfId="0" applyNumberFormat="1" applyFill="1" applyBorder="1" applyAlignment="1">
      <alignment horizontal="right" vertical="center"/>
    </xf>
    <xf numFmtId="3" fontId="0" fillId="6" borderId="18" xfId="0" applyNumberFormat="1" applyFill="1" applyBorder="1" applyAlignment="1">
      <alignment horizontal="right" vertical="center"/>
    </xf>
    <xf numFmtId="0" fontId="1" fillId="5" borderId="0" xfId="0" applyFont="1" applyFill="1" applyAlignment="1">
      <alignment horizontal="center"/>
    </xf>
    <xf numFmtId="3" fontId="1" fillId="5" borderId="0" xfId="0" applyNumberFormat="1" applyFont="1" applyFill="1" applyAlignment="1">
      <alignment horizontal="right"/>
    </xf>
    <xf numFmtId="0" fontId="2" fillId="6" borderId="19" xfId="0" applyFont="1" applyFill="1" applyBorder="1" applyAlignment="1">
      <alignment horizontal="center" vertical="center"/>
    </xf>
    <xf numFmtId="3" fontId="0" fillId="6" borderId="20" xfId="0" applyNumberFormat="1" applyFill="1" applyBorder="1" applyAlignment="1">
      <alignment horizontal="right" vertical="center"/>
    </xf>
    <xf numFmtId="3" fontId="0" fillId="6" borderId="21" xfId="0" applyNumberFormat="1" applyFill="1" applyBorder="1" applyAlignment="1">
      <alignment horizontal="right" vertical="center"/>
    </xf>
    <xf numFmtId="3" fontId="6" fillId="7" borderId="0" xfId="0" applyNumberFormat="1" applyFont="1" applyFill="1" applyAlignment="1">
      <alignment horizontal="right"/>
    </xf>
    <xf numFmtId="0" fontId="8" fillId="0" borderId="0" xfId="0" applyFont="1"/>
    <xf numFmtId="3" fontId="0" fillId="0" borderId="0" xfId="0" applyNumberFormat="1"/>
    <xf numFmtId="0" fontId="9" fillId="4" borderId="6" xfId="0" applyFont="1" applyFill="1" applyBorder="1"/>
    <xf numFmtId="0" fontId="0" fillId="5" borderId="6" xfId="0" applyFill="1" applyBorder="1"/>
    <xf numFmtId="3" fontId="0" fillId="5" borderId="6" xfId="0" applyNumberFormat="1" applyFill="1" applyBorder="1"/>
    <xf numFmtId="164" fontId="0" fillId="5" borderId="6" xfId="0" applyNumberFormat="1" applyFill="1" applyBorder="1"/>
    <xf numFmtId="0" fontId="0" fillId="0" borderId="6" xfId="0" applyBorder="1"/>
    <xf numFmtId="3" fontId="0" fillId="0" borderId="6" xfId="0" applyNumberFormat="1" applyBorder="1"/>
    <xf numFmtId="164" fontId="0" fillId="0" borderId="6" xfId="0" applyNumberFormat="1" applyBorder="1"/>
    <xf numFmtId="0" fontId="8" fillId="5" borderId="0" xfId="0" applyFont="1" applyFill="1"/>
    <xf numFmtId="49" fontId="0" fillId="0" borderId="0" xfId="0" applyNumberFormat="1"/>
    <xf numFmtId="1" fontId="0" fillId="0" borderId="0" xfId="0" applyNumberFormat="1"/>
    <xf numFmtId="0" fontId="7" fillId="3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3" fontId="5" fillId="7" borderId="0" xfId="0" applyNumberFormat="1" applyFont="1" applyFill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Population by Municipality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Summary!$A$6:$A$11</c:f>
              <c:strCache>
                <c:ptCount val="6"/>
                <c:pt idx="0">
                  <c:v>Marana</c:v>
                </c:pt>
                <c:pt idx="1">
                  <c:v>Oro Valley</c:v>
                </c:pt>
                <c:pt idx="2">
                  <c:v>Sahuarita</c:v>
                </c:pt>
                <c:pt idx="3">
                  <c:v>South Tucson</c:v>
                </c:pt>
                <c:pt idx="4">
                  <c:v>Tucson</c:v>
                </c:pt>
                <c:pt idx="5">
                  <c:v>Unincorp. Pima County</c:v>
                </c:pt>
              </c:strCache>
            </c:strRef>
          </c:cat>
          <c:val>
            <c:numRef>
              <c:f>Summary!$B$6:$B$11</c:f>
              <c:numCache>
                <c:formatCode>#,##0</c:formatCode>
                <c:ptCount val="6"/>
                <c:pt idx="0">
                  <c:v>66736</c:v>
                </c:pt>
                <c:pt idx="1">
                  <c:v>48967</c:v>
                </c:pt>
                <c:pt idx="2">
                  <c:v>38421</c:v>
                </c:pt>
                <c:pt idx="3">
                  <c:v>4535</c:v>
                </c:pt>
                <c:pt idx="4">
                  <c:v>557901</c:v>
                </c:pt>
                <c:pt idx="5">
                  <c:v>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5-41AB-8ACD-026F566FA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23216720"/>
        <c:axId val="823217200"/>
      </c:barChart>
      <c:catAx>
        <c:axId val="823216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217200"/>
        <c:crosses val="autoZero"/>
        <c:auto val="1"/>
        <c:lblAlgn val="ctr"/>
        <c:lblOffset val="100"/>
        <c:noMultiLvlLbl val="0"/>
      </c:catAx>
      <c:valAx>
        <c:axId val="82321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21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Municipality Population Trends (2025-2060)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'County &amp; Municipalities'!$C$2</c:f>
              <c:strCache>
                <c:ptCount val="1"/>
                <c:pt idx="0">
                  <c:v>Marana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'County &amp; Municipalities'!$C$3:$C$41</c:f>
              <c:numCache>
                <c:formatCode>#,##0</c:formatCode>
                <c:ptCount val="39"/>
                <c:pt idx="0">
                  <c:v>66736</c:v>
                </c:pt>
                <c:pt idx="1">
                  <c:v>63500</c:v>
                </c:pt>
                <c:pt idx="2">
                  <c:v>65111</c:v>
                </c:pt>
                <c:pt idx="3">
                  <c:v>66736</c:v>
                </c:pt>
                <c:pt idx="4">
                  <c:v>68374</c:v>
                </c:pt>
                <c:pt idx="5">
                  <c:v>70024</c:v>
                </c:pt>
                <c:pt idx="6">
                  <c:v>71693</c:v>
                </c:pt>
                <c:pt idx="7">
                  <c:v>73357</c:v>
                </c:pt>
                <c:pt idx="8">
                  <c:v>75014</c:v>
                </c:pt>
                <c:pt idx="9">
                  <c:v>76668</c:v>
                </c:pt>
                <c:pt idx="10">
                  <c:v>78319</c:v>
                </c:pt>
                <c:pt idx="11">
                  <c:v>79926</c:v>
                </c:pt>
                <c:pt idx="12">
                  <c:v>81523</c:v>
                </c:pt>
                <c:pt idx="13">
                  <c:v>83107</c:v>
                </c:pt>
                <c:pt idx="14">
                  <c:v>84678</c:v>
                </c:pt>
                <c:pt idx="15">
                  <c:v>86235</c:v>
                </c:pt>
                <c:pt idx="16">
                  <c:v>87819</c:v>
                </c:pt>
                <c:pt idx="17">
                  <c:v>89399</c:v>
                </c:pt>
                <c:pt idx="18">
                  <c:v>90966</c:v>
                </c:pt>
                <c:pt idx="19">
                  <c:v>92519</c:v>
                </c:pt>
                <c:pt idx="20">
                  <c:v>94061</c:v>
                </c:pt>
                <c:pt idx="21">
                  <c:v>95534</c:v>
                </c:pt>
                <c:pt idx="22">
                  <c:v>96999</c:v>
                </c:pt>
                <c:pt idx="23">
                  <c:v>98456</c:v>
                </c:pt>
                <c:pt idx="24">
                  <c:v>99909</c:v>
                </c:pt>
                <c:pt idx="25">
                  <c:v>101359</c:v>
                </c:pt>
                <c:pt idx="26">
                  <c:v>102826</c:v>
                </c:pt>
                <c:pt idx="27">
                  <c:v>104290</c:v>
                </c:pt>
                <c:pt idx="28">
                  <c:v>105759</c:v>
                </c:pt>
                <c:pt idx="29">
                  <c:v>107232</c:v>
                </c:pt>
                <c:pt idx="30">
                  <c:v>108709</c:v>
                </c:pt>
                <c:pt idx="31">
                  <c:v>110209</c:v>
                </c:pt>
                <c:pt idx="32">
                  <c:v>111705</c:v>
                </c:pt>
                <c:pt idx="33">
                  <c:v>113207</c:v>
                </c:pt>
                <c:pt idx="34">
                  <c:v>114719</c:v>
                </c:pt>
                <c:pt idx="35">
                  <c:v>116239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9-4952-84AF-EB4EC02A6418}"/>
            </c:ext>
          </c:extLst>
        </c:ser>
        <c:ser>
          <c:idx val="3"/>
          <c:order val="1"/>
          <c:tx>
            <c:strRef>
              <c:f>'County &amp; Municipalities'!$D$2</c:f>
              <c:strCache>
                <c:ptCount val="1"/>
                <c:pt idx="0">
                  <c:v>Oro Valley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'County &amp; Municipalities'!$D$3:$D$41</c:f>
              <c:numCache>
                <c:formatCode>#,##0</c:formatCode>
                <c:ptCount val="39"/>
                <c:pt idx="0">
                  <c:v>48967</c:v>
                </c:pt>
                <c:pt idx="1">
                  <c:v>51352</c:v>
                </c:pt>
                <c:pt idx="2">
                  <c:v>51901</c:v>
                </c:pt>
                <c:pt idx="3">
                  <c:v>52454</c:v>
                </c:pt>
                <c:pt idx="4">
                  <c:v>53010</c:v>
                </c:pt>
                <c:pt idx="5">
                  <c:v>53573</c:v>
                </c:pt>
                <c:pt idx="6">
                  <c:v>54149</c:v>
                </c:pt>
                <c:pt idx="7">
                  <c:v>54718</c:v>
                </c:pt>
                <c:pt idx="8">
                  <c:v>55114</c:v>
                </c:pt>
                <c:pt idx="9">
                  <c:v>55348</c:v>
                </c:pt>
                <c:pt idx="10">
                  <c:v>55431</c:v>
                </c:pt>
                <c:pt idx="11">
                  <c:v>55499</c:v>
                </c:pt>
                <c:pt idx="12">
                  <c:v>55565</c:v>
                </c:pt>
                <c:pt idx="13">
                  <c:v>55629</c:v>
                </c:pt>
                <c:pt idx="14">
                  <c:v>55691</c:v>
                </c:pt>
                <c:pt idx="15">
                  <c:v>55751</c:v>
                </c:pt>
                <c:pt idx="16">
                  <c:v>55850</c:v>
                </c:pt>
                <c:pt idx="17">
                  <c:v>55850</c:v>
                </c:pt>
                <c:pt idx="18">
                  <c:v>55850</c:v>
                </c:pt>
                <c:pt idx="19">
                  <c:v>55850</c:v>
                </c:pt>
                <c:pt idx="20">
                  <c:v>55850</c:v>
                </c:pt>
                <c:pt idx="21">
                  <c:v>55850</c:v>
                </c:pt>
                <c:pt idx="22">
                  <c:v>55850</c:v>
                </c:pt>
                <c:pt idx="23">
                  <c:v>55850</c:v>
                </c:pt>
                <c:pt idx="24">
                  <c:v>55850</c:v>
                </c:pt>
                <c:pt idx="25">
                  <c:v>55850</c:v>
                </c:pt>
                <c:pt idx="26">
                  <c:v>55850</c:v>
                </c:pt>
                <c:pt idx="27">
                  <c:v>55850</c:v>
                </c:pt>
                <c:pt idx="28">
                  <c:v>55850</c:v>
                </c:pt>
                <c:pt idx="29">
                  <c:v>55850</c:v>
                </c:pt>
                <c:pt idx="30">
                  <c:v>55850</c:v>
                </c:pt>
                <c:pt idx="31">
                  <c:v>55850</c:v>
                </c:pt>
                <c:pt idx="32">
                  <c:v>55850</c:v>
                </c:pt>
                <c:pt idx="33">
                  <c:v>55850</c:v>
                </c:pt>
                <c:pt idx="34">
                  <c:v>55850</c:v>
                </c:pt>
                <c:pt idx="35">
                  <c:v>55850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D9-4952-84AF-EB4EC02A6418}"/>
            </c:ext>
          </c:extLst>
        </c:ser>
        <c:ser>
          <c:idx val="4"/>
          <c:order val="2"/>
          <c:tx>
            <c:strRef>
              <c:f>'County &amp; Municipalities'!$E$2</c:f>
              <c:strCache>
                <c:ptCount val="1"/>
                <c:pt idx="0">
                  <c:v>Sahuarita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'County &amp; Municipalities'!$E$3:$E$41</c:f>
              <c:numCache>
                <c:formatCode>#,##0</c:formatCode>
                <c:ptCount val="39"/>
                <c:pt idx="0">
                  <c:v>38421</c:v>
                </c:pt>
                <c:pt idx="1">
                  <c:v>39131</c:v>
                </c:pt>
                <c:pt idx="2">
                  <c:v>39822</c:v>
                </c:pt>
                <c:pt idx="3">
                  <c:v>40506</c:v>
                </c:pt>
                <c:pt idx="4">
                  <c:v>41176</c:v>
                </c:pt>
                <c:pt idx="5">
                  <c:v>41837</c:v>
                </c:pt>
                <c:pt idx="6">
                  <c:v>42499</c:v>
                </c:pt>
                <c:pt idx="7">
                  <c:v>43149</c:v>
                </c:pt>
                <c:pt idx="8">
                  <c:v>43790</c:v>
                </c:pt>
                <c:pt idx="9">
                  <c:v>44425</c:v>
                </c:pt>
                <c:pt idx="10">
                  <c:v>45057</c:v>
                </c:pt>
                <c:pt idx="11">
                  <c:v>45629</c:v>
                </c:pt>
                <c:pt idx="12">
                  <c:v>46193</c:v>
                </c:pt>
                <c:pt idx="13">
                  <c:v>46748</c:v>
                </c:pt>
                <c:pt idx="14">
                  <c:v>47295</c:v>
                </c:pt>
                <c:pt idx="15">
                  <c:v>47833</c:v>
                </c:pt>
                <c:pt idx="16">
                  <c:v>48333</c:v>
                </c:pt>
                <c:pt idx="17">
                  <c:v>48828</c:v>
                </c:pt>
                <c:pt idx="18">
                  <c:v>49316</c:v>
                </c:pt>
                <c:pt idx="19">
                  <c:v>49796</c:v>
                </c:pt>
                <c:pt idx="20">
                  <c:v>50268</c:v>
                </c:pt>
                <c:pt idx="21">
                  <c:v>50732</c:v>
                </c:pt>
                <c:pt idx="22">
                  <c:v>51189</c:v>
                </c:pt>
                <c:pt idx="23">
                  <c:v>51640</c:v>
                </c:pt>
                <c:pt idx="24">
                  <c:v>52087</c:v>
                </c:pt>
                <c:pt idx="25">
                  <c:v>52531</c:v>
                </c:pt>
                <c:pt idx="26">
                  <c:v>52984</c:v>
                </c:pt>
                <c:pt idx="27">
                  <c:v>53435</c:v>
                </c:pt>
                <c:pt idx="28">
                  <c:v>53889</c:v>
                </c:pt>
                <c:pt idx="29">
                  <c:v>54345</c:v>
                </c:pt>
                <c:pt idx="30">
                  <c:v>54803</c:v>
                </c:pt>
                <c:pt idx="31">
                  <c:v>55272</c:v>
                </c:pt>
                <c:pt idx="32">
                  <c:v>55738</c:v>
                </c:pt>
                <c:pt idx="33">
                  <c:v>56206</c:v>
                </c:pt>
                <c:pt idx="34">
                  <c:v>56679</c:v>
                </c:pt>
                <c:pt idx="35">
                  <c:v>57156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D9-4952-84AF-EB4EC02A6418}"/>
            </c:ext>
          </c:extLst>
        </c:ser>
        <c:ser>
          <c:idx val="5"/>
          <c:order val="3"/>
          <c:tx>
            <c:strRef>
              <c:f>'County &amp; Municipalities'!$F$2</c:f>
              <c:strCache>
                <c:ptCount val="1"/>
                <c:pt idx="0">
                  <c:v>South Tucson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'County &amp; Municipalities'!$F$3:$F$41</c:f>
              <c:numCache>
                <c:formatCode>#,##0</c:formatCode>
                <c:ptCount val="39"/>
                <c:pt idx="0">
                  <c:v>4535</c:v>
                </c:pt>
                <c:pt idx="1">
                  <c:v>4599</c:v>
                </c:pt>
                <c:pt idx="2">
                  <c:v>4599</c:v>
                </c:pt>
                <c:pt idx="3">
                  <c:v>4599</c:v>
                </c:pt>
                <c:pt idx="4">
                  <c:v>4599</c:v>
                </c:pt>
                <c:pt idx="5">
                  <c:v>4599</c:v>
                </c:pt>
                <c:pt idx="6">
                  <c:v>4599</c:v>
                </c:pt>
                <c:pt idx="7">
                  <c:v>4599</c:v>
                </c:pt>
                <c:pt idx="8">
                  <c:v>4599</c:v>
                </c:pt>
                <c:pt idx="9">
                  <c:v>4599</c:v>
                </c:pt>
                <c:pt idx="10">
                  <c:v>4599</c:v>
                </c:pt>
                <c:pt idx="11">
                  <c:v>4599</c:v>
                </c:pt>
                <c:pt idx="12">
                  <c:v>4599</c:v>
                </c:pt>
                <c:pt idx="13">
                  <c:v>4599</c:v>
                </c:pt>
                <c:pt idx="14">
                  <c:v>4599</c:v>
                </c:pt>
                <c:pt idx="15">
                  <c:v>4599</c:v>
                </c:pt>
                <c:pt idx="16">
                  <c:v>4599</c:v>
                </c:pt>
                <c:pt idx="17">
                  <c:v>4599</c:v>
                </c:pt>
                <c:pt idx="18">
                  <c:v>4599</c:v>
                </c:pt>
                <c:pt idx="19">
                  <c:v>4599</c:v>
                </c:pt>
                <c:pt idx="20">
                  <c:v>4599</c:v>
                </c:pt>
                <c:pt idx="21">
                  <c:v>4599</c:v>
                </c:pt>
                <c:pt idx="22">
                  <c:v>4599</c:v>
                </c:pt>
                <c:pt idx="23">
                  <c:v>4599</c:v>
                </c:pt>
                <c:pt idx="24">
                  <c:v>4599</c:v>
                </c:pt>
                <c:pt idx="25">
                  <c:v>4599</c:v>
                </c:pt>
                <c:pt idx="26">
                  <c:v>4599</c:v>
                </c:pt>
                <c:pt idx="27">
                  <c:v>4599</c:v>
                </c:pt>
                <c:pt idx="28">
                  <c:v>4599</c:v>
                </c:pt>
                <c:pt idx="29">
                  <c:v>4599</c:v>
                </c:pt>
                <c:pt idx="30">
                  <c:v>4599</c:v>
                </c:pt>
                <c:pt idx="31">
                  <c:v>4599</c:v>
                </c:pt>
                <c:pt idx="32">
                  <c:v>4599</c:v>
                </c:pt>
                <c:pt idx="33">
                  <c:v>4599</c:v>
                </c:pt>
                <c:pt idx="34">
                  <c:v>4599</c:v>
                </c:pt>
                <c:pt idx="35">
                  <c:v>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D9-4952-84AF-EB4EC02A6418}"/>
            </c:ext>
          </c:extLst>
        </c:ser>
        <c:ser>
          <c:idx val="6"/>
          <c:order val="4"/>
          <c:tx>
            <c:strRef>
              <c:f>'County &amp; Municipalities'!$G$2</c:f>
              <c:strCache>
                <c:ptCount val="1"/>
                <c:pt idx="0">
                  <c:v>Tucson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'County &amp; Municipalities'!$G$3:$G$41</c:f>
              <c:numCache>
                <c:formatCode>#,##0</c:formatCode>
                <c:ptCount val="39"/>
                <c:pt idx="0">
                  <c:v>557901</c:v>
                </c:pt>
                <c:pt idx="1">
                  <c:v>563427</c:v>
                </c:pt>
                <c:pt idx="2">
                  <c:v>565401</c:v>
                </c:pt>
                <c:pt idx="3">
                  <c:v>567464</c:v>
                </c:pt>
                <c:pt idx="4">
                  <c:v>569600</c:v>
                </c:pt>
                <c:pt idx="5">
                  <c:v>571827</c:v>
                </c:pt>
                <c:pt idx="6">
                  <c:v>574178</c:v>
                </c:pt>
                <c:pt idx="7">
                  <c:v>576480</c:v>
                </c:pt>
                <c:pt idx="8">
                  <c:v>578759</c:v>
                </c:pt>
                <c:pt idx="9">
                  <c:v>581045</c:v>
                </c:pt>
                <c:pt idx="10">
                  <c:v>583352</c:v>
                </c:pt>
                <c:pt idx="11">
                  <c:v>585664</c:v>
                </c:pt>
                <c:pt idx="12">
                  <c:v>587926</c:v>
                </c:pt>
                <c:pt idx="13">
                  <c:v>590125</c:v>
                </c:pt>
                <c:pt idx="14">
                  <c:v>592260</c:v>
                </c:pt>
                <c:pt idx="15">
                  <c:v>594332</c:v>
                </c:pt>
                <c:pt idx="16">
                  <c:v>596268</c:v>
                </c:pt>
                <c:pt idx="17">
                  <c:v>598207</c:v>
                </c:pt>
                <c:pt idx="18">
                  <c:v>600094</c:v>
                </c:pt>
                <c:pt idx="19">
                  <c:v>601928</c:v>
                </c:pt>
                <c:pt idx="20">
                  <c:v>603724</c:v>
                </c:pt>
                <c:pt idx="21">
                  <c:v>605445</c:v>
                </c:pt>
                <c:pt idx="22">
                  <c:v>607144</c:v>
                </c:pt>
                <c:pt idx="23">
                  <c:v>608830</c:v>
                </c:pt>
                <c:pt idx="24">
                  <c:v>610514</c:v>
                </c:pt>
                <c:pt idx="25">
                  <c:v>612203</c:v>
                </c:pt>
                <c:pt idx="26">
                  <c:v>614011</c:v>
                </c:pt>
                <c:pt idx="27">
                  <c:v>615803</c:v>
                </c:pt>
                <c:pt idx="28">
                  <c:v>617628</c:v>
                </c:pt>
                <c:pt idx="29">
                  <c:v>619492</c:v>
                </c:pt>
                <c:pt idx="30">
                  <c:v>621385</c:v>
                </c:pt>
                <c:pt idx="31">
                  <c:v>623313</c:v>
                </c:pt>
                <c:pt idx="32">
                  <c:v>625225</c:v>
                </c:pt>
                <c:pt idx="33">
                  <c:v>627158</c:v>
                </c:pt>
                <c:pt idx="34">
                  <c:v>629121</c:v>
                </c:pt>
                <c:pt idx="35">
                  <c:v>631112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D9-4952-84AF-EB4EC02A6418}"/>
            </c:ext>
          </c:extLst>
        </c:ser>
        <c:ser>
          <c:idx val="7"/>
          <c:order val="5"/>
          <c:tx>
            <c:strRef>
              <c:f>'County &amp; Municipalities'!$H$2</c:f>
              <c:strCache>
                <c:ptCount val="1"/>
                <c:pt idx="0">
                  <c:v>Unincorp.
Pima County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'County &amp; Municipalities'!$H$3:$H$41</c:f>
              <c:numCache>
                <c:formatCode>#,##0</c:formatCode>
                <c:ptCount val="39"/>
                <c:pt idx="0">
                  <c:v>377201</c:v>
                </c:pt>
                <c:pt idx="1">
                  <c:v>380219</c:v>
                </c:pt>
                <c:pt idx="2">
                  <c:v>381961</c:v>
                </c:pt>
                <c:pt idx="3">
                  <c:v>383764</c:v>
                </c:pt>
                <c:pt idx="4">
                  <c:v>385626</c:v>
                </c:pt>
                <c:pt idx="5">
                  <c:v>387554</c:v>
                </c:pt>
                <c:pt idx="6">
                  <c:v>389516</c:v>
                </c:pt>
                <c:pt idx="7">
                  <c:v>391440</c:v>
                </c:pt>
                <c:pt idx="8">
                  <c:v>393344</c:v>
                </c:pt>
                <c:pt idx="9">
                  <c:v>395245</c:v>
                </c:pt>
                <c:pt idx="10">
                  <c:v>397155</c:v>
                </c:pt>
                <c:pt idx="11">
                  <c:v>399070</c:v>
                </c:pt>
                <c:pt idx="12">
                  <c:v>400950</c:v>
                </c:pt>
                <c:pt idx="13">
                  <c:v>402786</c:v>
                </c:pt>
                <c:pt idx="14">
                  <c:v>404575</c:v>
                </c:pt>
                <c:pt idx="15">
                  <c:v>406320</c:v>
                </c:pt>
                <c:pt idx="16">
                  <c:v>408059</c:v>
                </c:pt>
                <c:pt idx="17">
                  <c:v>409796</c:v>
                </c:pt>
                <c:pt idx="18">
                  <c:v>411494</c:v>
                </c:pt>
                <c:pt idx="19">
                  <c:v>413153</c:v>
                </c:pt>
                <c:pt idx="20">
                  <c:v>414783</c:v>
                </c:pt>
                <c:pt idx="21">
                  <c:v>416504</c:v>
                </c:pt>
                <c:pt idx="22">
                  <c:v>418207</c:v>
                </c:pt>
                <c:pt idx="23">
                  <c:v>419900</c:v>
                </c:pt>
                <c:pt idx="24">
                  <c:v>421591</c:v>
                </c:pt>
                <c:pt idx="25">
                  <c:v>423286</c:v>
                </c:pt>
                <c:pt idx="26">
                  <c:v>424865</c:v>
                </c:pt>
                <c:pt idx="27">
                  <c:v>426527</c:v>
                </c:pt>
                <c:pt idx="28">
                  <c:v>428210</c:v>
                </c:pt>
                <c:pt idx="29">
                  <c:v>429917</c:v>
                </c:pt>
                <c:pt idx="30">
                  <c:v>431642</c:v>
                </c:pt>
                <c:pt idx="31">
                  <c:v>433325</c:v>
                </c:pt>
                <c:pt idx="32">
                  <c:v>435032</c:v>
                </c:pt>
                <c:pt idx="33">
                  <c:v>436753</c:v>
                </c:pt>
                <c:pt idx="34">
                  <c:v>438495</c:v>
                </c:pt>
                <c:pt idx="35">
                  <c:v>440256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D9-4952-84AF-EB4EC02A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1570432"/>
        <c:axId val="1241575712"/>
      </c:lineChart>
      <c:catAx>
        <c:axId val="1241570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1575712"/>
        <c:crosses val="autoZero"/>
        <c:auto val="1"/>
        <c:lblAlgn val="ctr"/>
        <c:lblOffset val="100"/>
        <c:noMultiLvlLbl val="0"/>
      </c:catAx>
      <c:valAx>
        <c:axId val="124157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157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2060 Population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FA-4430-A2DB-8A2CAF6424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FA-4430-A2DB-8A2CAF6424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FA-4430-A2DB-8A2CAF642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FA-4430-A2DB-8A2CAF642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FA-4430-A2DB-8A2CAF6424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FA-4430-A2DB-8A2CAF642456}"/>
              </c:ext>
            </c:extLst>
          </c:dPt>
          <c:cat>
            <c:strRef>
              <c:f>Summary!$L$12:$L$17</c:f>
              <c:strCache>
                <c:ptCount val="6"/>
                <c:pt idx="0">
                  <c:v>Marana</c:v>
                </c:pt>
                <c:pt idx="1">
                  <c:v>Oro Valley</c:v>
                </c:pt>
                <c:pt idx="2">
                  <c:v>Sahuarita</c:v>
                </c:pt>
                <c:pt idx="3">
                  <c:v>South Tucson</c:v>
                </c:pt>
                <c:pt idx="4">
                  <c:v>Tucson</c:v>
                </c:pt>
                <c:pt idx="5">
                  <c:v>Unincorp.</c:v>
                </c:pt>
              </c:strCache>
            </c:strRef>
          </c:cat>
          <c:val>
            <c:numRef>
              <c:f>Summary!$M$12:$M$17</c:f>
              <c:numCache>
                <c:formatCode>#,##0</c:formatCode>
                <c:ptCount val="6"/>
                <c:pt idx="0">
                  <c:v>116239</c:v>
                </c:pt>
                <c:pt idx="1">
                  <c:v>55850</c:v>
                </c:pt>
                <c:pt idx="2">
                  <c:v>57156</c:v>
                </c:pt>
                <c:pt idx="3">
                  <c:v>4599</c:v>
                </c:pt>
                <c:pt idx="4">
                  <c:v>631112</c:v>
                </c:pt>
                <c:pt idx="5">
                  <c:v>440256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C-4A15-BF91-FDADAF1E5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Pima County Total Population (2025-2060)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'County &amp; Municipalities'!$B$2</c:f>
              <c:strCache>
                <c:ptCount val="1"/>
                <c:pt idx="0">
                  <c:v>Pima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'County &amp; Municipalities'!$B$3:$B$38</c:f>
              <c:numCache>
                <c:formatCode>#,##0</c:formatCode>
                <c:ptCount val="36"/>
                <c:pt idx="0">
                  <c:v>1093761</c:v>
                </c:pt>
                <c:pt idx="1">
                  <c:v>1102227.2720784645</c:v>
                </c:pt>
                <c:pt idx="2">
                  <c:v>1108795.0778394355</c:v>
                </c:pt>
                <c:pt idx="3">
                  <c:v>1115522.5406487253</c:v>
                </c:pt>
                <c:pt idx="4">
                  <c:v>1122384.4413200971</c:v>
                </c:pt>
                <c:pt idx="5">
                  <c:v>1129414.4500719672</c:v>
                </c:pt>
                <c:pt idx="6">
                  <c:v>1136634.1919023488</c:v>
                </c:pt>
                <c:pt idx="7">
                  <c:v>1143742.3060003771</c:v>
                </c:pt>
                <c:pt idx="8">
                  <c:v>1150620.6237742358</c:v>
                </c:pt>
                <c:pt idx="9">
                  <c:v>1157328.7731075189</c:v>
                </c:pt>
                <c:pt idx="10">
                  <c:v>1163913.2894349268</c:v>
                </c:pt>
                <c:pt idx="11">
                  <c:v>1170387.1401804374</c:v>
                </c:pt>
                <c:pt idx="12">
                  <c:v>1176755.3015880715</c:v>
                </c:pt>
                <c:pt idx="13">
                  <c:v>1182994.3346208998</c:v>
                </c:pt>
                <c:pt idx="14">
                  <c:v>1189098.2342396779</c:v>
                </c:pt>
                <c:pt idx="15">
                  <c:v>1195069.9386132534</c:v>
                </c:pt>
                <c:pt idx="16">
                  <c:v>1200928.0326853825</c:v>
                </c:pt>
                <c:pt idx="17">
                  <c:v>1206679.4865505437</c:v>
                </c:pt>
                <c:pt idx="18">
                  <c:v>1212318.5198873528</c:v>
                </c:pt>
                <c:pt idx="19">
                  <c:v>1217844.834034441</c:v>
                </c:pt>
                <c:pt idx="20">
                  <c:v>1223285.9851993457</c:v>
                </c:pt>
                <c:pt idx="21">
                  <c:v>1228663.8503879919</c:v>
                </c:pt>
                <c:pt idx="22">
                  <c:v>1233987.4045865054</c:v>
                </c:pt>
                <c:pt idx="23">
                  <c:v>1239275.813647557</c:v>
                </c:pt>
                <c:pt idx="24">
                  <c:v>1244550.2042922173</c:v>
                </c:pt>
                <c:pt idx="25">
                  <c:v>1249827.9408994676</c:v>
                </c:pt>
                <c:pt idx="26">
                  <c:v>1255135.957189128</c:v>
                </c:pt>
                <c:pt idx="27">
                  <c:v>1260504.7055048638</c:v>
                </c:pt>
                <c:pt idx="28">
                  <c:v>1265934.6180437254</c:v>
                </c:pt>
                <c:pt idx="29">
                  <c:v>1271434.4997727268</c:v>
                </c:pt>
                <c:pt idx="30">
                  <c:v>1276987.6974344533</c:v>
                </c:pt>
                <c:pt idx="31">
                  <c:v>1282567.5775676868</c:v>
                </c:pt>
                <c:pt idx="32">
                  <c:v>1288147.4188084637</c:v>
                </c:pt>
                <c:pt idx="33">
                  <c:v>1293773.0895232274</c:v>
                </c:pt>
                <c:pt idx="34">
                  <c:v>1299464.1252537649</c:v>
                </c:pt>
                <c:pt idx="35">
                  <c:v>1305212.1364896775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4-4D81-8282-01F0DE23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7292816"/>
        <c:axId val="817294256"/>
      </c:lineChart>
      <c:catAx>
        <c:axId val="81729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294256"/>
        <c:crosses val="autoZero"/>
        <c:auto val="1"/>
        <c:lblAlgn val="ctr"/>
        <c:lblOffset val="100"/>
        <c:noMultiLvlLbl val="0"/>
      </c:catAx>
      <c:valAx>
        <c:axId val="81729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29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0</xdr:rowOff>
    </xdr:from>
    <xdr:to>
      <xdr:col>16</xdr:col>
      <xdr:colOff>0</xdr:colOff>
      <xdr:row>35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1D890A5-CFF7-BE50-C3D9-9BE4B43C8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7</xdr:col>
      <xdr:colOff>0</xdr:colOff>
      <xdr:row>52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1B2C09D-E9E1-0C4F-359A-E45BD3F71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16</xdr:col>
      <xdr:colOff>0</xdr:colOff>
      <xdr:row>52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8489849-094B-4C0C-11F3-E02B4982D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7</xdr:col>
      <xdr:colOff>0</xdr:colOff>
      <xdr:row>35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821CD69-DCD4-3857-6C6A-DD7F872CC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EF98-D423-42A7-962E-6E4C6515C108}">
  <dimension ref="A1:R38"/>
  <sheetViews>
    <sheetView tabSelected="1" workbookViewId="0">
      <selection sqref="A1:J1"/>
    </sheetView>
  </sheetViews>
  <sheetFormatPr defaultRowHeight="14.4" x14ac:dyDescent="0.3"/>
  <cols>
    <col min="1" max="1" width="31.44140625" bestFit="1" customWidth="1"/>
    <col min="2" max="3" width="14.77734375" bestFit="1" customWidth="1"/>
    <col min="4" max="4" width="7.44140625" bestFit="1" customWidth="1"/>
    <col min="5" max="5" width="9.109375" bestFit="1" customWidth="1"/>
    <col min="12" max="12" width="30.33203125" bestFit="1" customWidth="1"/>
    <col min="13" max="14" width="9.33203125" bestFit="1" customWidth="1"/>
    <col min="15" max="15" width="7.21875" bestFit="1" customWidth="1"/>
    <col min="16" max="16" width="9.109375" bestFit="1" customWidth="1"/>
    <col min="17" max="19" width="0" hidden="1" customWidth="1"/>
  </cols>
  <sheetData>
    <row r="1" spans="1:18" ht="30" customHeight="1" x14ac:dyDescent="0.4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</row>
    <row r="2" spans="1:18" x14ac:dyDescent="0.3">
      <c r="Q2" s="34" t="s">
        <v>0</v>
      </c>
      <c r="R2" s="34" t="s">
        <v>48</v>
      </c>
    </row>
    <row r="3" spans="1:18" ht="15.6" x14ac:dyDescent="0.3">
      <c r="A3" s="24" t="s">
        <v>35</v>
      </c>
      <c r="L3" s="24" t="s">
        <v>42</v>
      </c>
      <c r="Q3" s="35">
        <v>2025</v>
      </c>
      <c r="R3" s="25">
        <v>1093761</v>
      </c>
    </row>
    <row r="4" spans="1:18" x14ac:dyDescent="0.3">
      <c r="A4" s="26" t="s">
        <v>36</v>
      </c>
      <c r="B4" s="26" t="s">
        <v>37</v>
      </c>
      <c r="C4" s="26" t="s">
        <v>38</v>
      </c>
      <c r="D4" s="26" t="s">
        <v>39</v>
      </c>
      <c r="E4" s="26" t="s">
        <v>40</v>
      </c>
      <c r="L4" s="26" t="s">
        <v>43</v>
      </c>
      <c r="M4" s="26" t="s">
        <v>44</v>
      </c>
      <c r="N4" s="26" t="s">
        <v>45</v>
      </c>
      <c r="O4" s="26" t="s">
        <v>39</v>
      </c>
      <c r="P4" s="26" t="s">
        <v>40</v>
      </c>
      <c r="Q4" s="35">
        <v>2026</v>
      </c>
      <c r="R4" s="25">
        <v>1102227.2720784601</v>
      </c>
    </row>
    <row r="5" spans="1:18" x14ac:dyDescent="0.3">
      <c r="A5" s="27" t="s">
        <v>2</v>
      </c>
      <c r="B5" s="28">
        <f>'County &amp; Municipalities'!B3</f>
        <v>1093761</v>
      </c>
      <c r="C5" s="28">
        <f>'County &amp; Municipalities'!B38</f>
        <v>1305212.1364896775</v>
      </c>
      <c r="D5" s="28">
        <f t="shared" ref="D5:D11" si="0">C5-B5</f>
        <v>211451.13648967748</v>
      </c>
      <c r="E5" s="29">
        <f t="shared" ref="E5:E11" si="1">(C5-B5)/B5</f>
        <v>0.19332480906676822</v>
      </c>
      <c r="L5" s="27" t="s">
        <v>13</v>
      </c>
      <c r="M5" s="28">
        <f>'CDPs (pop. 500+)'!F3</f>
        <v>71578.698261060141</v>
      </c>
      <c r="N5" s="28">
        <f>'CDPs (pop. 500+)'!F38</f>
        <v>73760</v>
      </c>
      <c r="O5" s="28">
        <f>N5-M5</f>
        <v>2181.3017389398592</v>
      </c>
      <c r="P5" s="29">
        <f>(N5-M5)/M5</f>
        <v>3.0474174467161542E-2</v>
      </c>
      <c r="Q5" s="35">
        <v>2027</v>
      </c>
      <c r="R5" s="25">
        <v>1108795.07783944</v>
      </c>
    </row>
    <row r="6" spans="1:18" x14ac:dyDescent="0.3">
      <c r="A6" s="30" t="s">
        <v>3</v>
      </c>
      <c r="B6" s="31">
        <f>'County &amp; Municipalities'!C3</f>
        <v>66736</v>
      </c>
      <c r="C6" s="31">
        <f>'County &amp; Municipalities'!C38</f>
        <v>116239</v>
      </c>
      <c r="D6" s="31">
        <f t="shared" si="0"/>
        <v>49503</v>
      </c>
      <c r="E6" s="32">
        <f t="shared" si="1"/>
        <v>0.74177355550227764</v>
      </c>
      <c r="L6" s="30" t="s">
        <v>15</v>
      </c>
      <c r="M6" s="31">
        <f>'CDPs (pop. 500+)'!H3</f>
        <v>52187.695698479132</v>
      </c>
      <c r="N6" s="31">
        <f>'CDPs (pop. 500+)'!H38</f>
        <v>52187.695698479132</v>
      </c>
      <c r="O6" s="31">
        <f>N6-M6</f>
        <v>0</v>
      </c>
      <c r="P6" s="32">
        <f>(N6-M6)/M6</f>
        <v>0</v>
      </c>
      <c r="Q6" s="35">
        <v>2028</v>
      </c>
      <c r="R6" s="25">
        <v>1115522.54064873</v>
      </c>
    </row>
    <row r="7" spans="1:18" x14ac:dyDescent="0.3">
      <c r="A7" s="27" t="s">
        <v>4</v>
      </c>
      <c r="B7" s="28">
        <f>'County &amp; Municipalities'!D3</f>
        <v>48967</v>
      </c>
      <c r="C7" s="28">
        <f>'County &amp; Municipalities'!D38</f>
        <v>55850</v>
      </c>
      <c r="D7" s="28">
        <f t="shared" si="0"/>
        <v>6883</v>
      </c>
      <c r="E7" s="29">
        <f t="shared" si="1"/>
        <v>0.14056405334204669</v>
      </c>
      <c r="L7" s="27" t="s">
        <v>20</v>
      </c>
      <c r="M7" s="28">
        <f>'CDPs (pop. 500+)'!M3</f>
        <v>22700.956089182142</v>
      </c>
      <c r="N7" s="28">
        <f>'CDPs (pop. 500+)'!M38</f>
        <v>25242.628073786051</v>
      </c>
      <c r="O7" s="28">
        <f>N7-M7</f>
        <v>2541.6719846039086</v>
      </c>
      <c r="P7" s="29">
        <f>(N7-M7)/M7</f>
        <v>0.11196321311837217</v>
      </c>
      <c r="Q7" s="35">
        <v>2029</v>
      </c>
      <c r="R7" s="25">
        <v>1122384.4413201001</v>
      </c>
    </row>
    <row r="8" spans="1:18" x14ac:dyDescent="0.3">
      <c r="A8" s="30" t="s">
        <v>5</v>
      </c>
      <c r="B8" s="31">
        <f>'County &amp; Municipalities'!E3</f>
        <v>38421</v>
      </c>
      <c r="C8" s="31">
        <f>'County &amp; Municipalities'!E38</f>
        <v>57156</v>
      </c>
      <c r="D8" s="31">
        <f t="shared" si="0"/>
        <v>18735</v>
      </c>
      <c r="E8" s="32">
        <f t="shared" si="1"/>
        <v>0.48762395564925431</v>
      </c>
      <c r="L8" s="30" t="s">
        <v>19</v>
      </c>
      <c r="M8" s="31">
        <f>'CDPs (pop. 500+)'!L3</f>
        <v>15661.636508159163</v>
      </c>
      <c r="N8" s="31">
        <f>'CDPs (pop. 500+)'!L38</f>
        <v>15661.636508159163</v>
      </c>
      <c r="O8" s="31">
        <f>N8-M8</f>
        <v>0</v>
      </c>
      <c r="P8" s="32">
        <f>(N8-M8)/M8</f>
        <v>0</v>
      </c>
      <c r="Q8" s="35">
        <v>2030</v>
      </c>
      <c r="R8" s="25">
        <v>1129414.45007197</v>
      </c>
    </row>
    <row r="9" spans="1:18" x14ac:dyDescent="0.3">
      <c r="A9" s="27" t="s">
        <v>6</v>
      </c>
      <c r="B9" s="28">
        <f>'County &amp; Municipalities'!F3</f>
        <v>4535</v>
      </c>
      <c r="C9" s="28">
        <f>'County &amp; Municipalities'!F38</f>
        <v>4599</v>
      </c>
      <c r="D9" s="28">
        <f t="shared" si="0"/>
        <v>64</v>
      </c>
      <c r="E9" s="29">
        <f t="shared" si="1"/>
        <v>1.4112458654906285E-2</v>
      </c>
      <c r="L9" s="27" t="s">
        <v>17</v>
      </c>
      <c r="M9" s="28">
        <f>'CDPs (pop. 500+)'!J3</f>
        <v>28359.980999213745</v>
      </c>
      <c r="N9" s="28">
        <f>'CDPs (pop. 500+)'!J38</f>
        <v>34218.847993709947</v>
      </c>
      <c r="O9" s="28">
        <f>N9-M9</f>
        <v>5858.8669944962021</v>
      </c>
      <c r="P9" s="29">
        <f>(N9-M9)/M9</f>
        <v>0.20658924259006498</v>
      </c>
      <c r="Q9" s="35">
        <v>2031</v>
      </c>
      <c r="R9" s="25">
        <v>1136634.1919023499</v>
      </c>
    </row>
    <row r="10" spans="1:18" x14ac:dyDescent="0.3">
      <c r="A10" s="30" t="s">
        <v>7</v>
      </c>
      <c r="B10" s="31">
        <f>'County &amp; Municipalities'!G3</f>
        <v>557901</v>
      </c>
      <c r="C10" s="31">
        <f>'County &amp; Municipalities'!G38</f>
        <v>631112</v>
      </c>
      <c r="D10" s="31">
        <f t="shared" si="0"/>
        <v>73211</v>
      </c>
      <c r="E10" s="32">
        <f t="shared" si="1"/>
        <v>0.13122579095574305</v>
      </c>
      <c r="Q10" s="35">
        <v>2032</v>
      </c>
      <c r="R10" s="25">
        <v>1143742.3060003801</v>
      </c>
    </row>
    <row r="11" spans="1:18" ht="15.6" x14ac:dyDescent="0.3">
      <c r="A11" s="27" t="s">
        <v>41</v>
      </c>
      <c r="B11" s="28">
        <f>'County &amp; Municipalities'!H3</f>
        <v>377201</v>
      </c>
      <c r="C11" s="28">
        <f>'County &amp; Municipalities'!H38</f>
        <v>440256</v>
      </c>
      <c r="D11" s="28">
        <f t="shared" si="0"/>
        <v>63055</v>
      </c>
      <c r="E11" s="29">
        <f t="shared" si="1"/>
        <v>0.16716551652832309</v>
      </c>
      <c r="L11" s="33" t="s">
        <v>46</v>
      </c>
      <c r="Q11">
        <v>2033</v>
      </c>
      <c r="R11">
        <v>1150620.62377424</v>
      </c>
    </row>
    <row r="12" spans="1:18" x14ac:dyDescent="0.3">
      <c r="L12" t="s">
        <v>3</v>
      </c>
      <c r="M12" s="25">
        <f>'County &amp; Municipalities'!C38</f>
        <v>116239</v>
      </c>
      <c r="Q12">
        <v>2034</v>
      </c>
      <c r="R12">
        <v>1157328.7731075201</v>
      </c>
    </row>
    <row r="13" spans="1:18" x14ac:dyDescent="0.3">
      <c r="L13" t="s">
        <v>4</v>
      </c>
      <c r="M13" s="25">
        <f>'County &amp; Municipalities'!D38</f>
        <v>55850</v>
      </c>
      <c r="Q13">
        <v>2035</v>
      </c>
      <c r="R13">
        <v>1163913.2894349301</v>
      </c>
    </row>
    <row r="14" spans="1:18" x14ac:dyDescent="0.3">
      <c r="L14" t="s">
        <v>5</v>
      </c>
      <c r="M14" s="25">
        <f>'County &amp; Municipalities'!E38</f>
        <v>57156</v>
      </c>
      <c r="Q14">
        <v>2036</v>
      </c>
      <c r="R14">
        <v>1170387.1401804399</v>
      </c>
    </row>
    <row r="15" spans="1:18" x14ac:dyDescent="0.3">
      <c r="L15" t="s">
        <v>6</v>
      </c>
      <c r="M15" s="25">
        <f>'County &amp; Municipalities'!F38</f>
        <v>4599</v>
      </c>
      <c r="Q15">
        <v>2037</v>
      </c>
      <c r="R15">
        <v>1176755.3015880701</v>
      </c>
    </row>
    <row r="16" spans="1:18" x14ac:dyDescent="0.3">
      <c r="L16" t="s">
        <v>7</v>
      </c>
      <c r="M16" s="25">
        <f>'County &amp; Municipalities'!G38</f>
        <v>631112</v>
      </c>
      <c r="Q16">
        <v>2038</v>
      </c>
      <c r="R16">
        <v>1182994.3346209</v>
      </c>
    </row>
    <row r="17" spans="12:18" x14ac:dyDescent="0.3">
      <c r="L17" t="s">
        <v>47</v>
      </c>
      <c r="M17" s="25">
        <f>'County &amp; Municipalities'!H38</f>
        <v>440256</v>
      </c>
      <c r="Q17">
        <v>2039</v>
      </c>
      <c r="R17">
        <v>1189098.23423968</v>
      </c>
    </row>
    <row r="18" spans="12:18" x14ac:dyDescent="0.3">
      <c r="Q18">
        <v>2040</v>
      </c>
      <c r="R18">
        <v>1195069.9386132499</v>
      </c>
    </row>
    <row r="19" spans="12:18" x14ac:dyDescent="0.3">
      <c r="Q19">
        <v>2041</v>
      </c>
      <c r="R19">
        <v>1200928.03268538</v>
      </c>
    </row>
    <row r="20" spans="12:18" x14ac:dyDescent="0.3">
      <c r="Q20">
        <v>2042</v>
      </c>
      <c r="R20">
        <v>1206679.48655054</v>
      </c>
    </row>
    <row r="21" spans="12:18" x14ac:dyDescent="0.3">
      <c r="Q21">
        <v>2043</v>
      </c>
      <c r="R21">
        <v>1212318.51988735</v>
      </c>
    </row>
    <row r="22" spans="12:18" x14ac:dyDescent="0.3">
      <c r="Q22">
        <v>2044</v>
      </c>
      <c r="R22">
        <v>1217844.8340344401</v>
      </c>
    </row>
    <row r="23" spans="12:18" x14ac:dyDescent="0.3">
      <c r="Q23">
        <v>2045</v>
      </c>
      <c r="R23">
        <v>1223285.9851993499</v>
      </c>
    </row>
    <row r="24" spans="12:18" x14ac:dyDescent="0.3">
      <c r="Q24">
        <v>2046</v>
      </c>
      <c r="R24">
        <v>1228663.85038799</v>
      </c>
    </row>
    <row r="25" spans="12:18" x14ac:dyDescent="0.3">
      <c r="Q25">
        <v>2047</v>
      </c>
      <c r="R25">
        <v>1233987.40458651</v>
      </c>
    </row>
    <row r="26" spans="12:18" x14ac:dyDescent="0.3">
      <c r="Q26">
        <v>2048</v>
      </c>
      <c r="R26">
        <v>1239275.8136475601</v>
      </c>
    </row>
    <row r="27" spans="12:18" x14ac:dyDescent="0.3">
      <c r="Q27">
        <v>2049</v>
      </c>
      <c r="R27">
        <v>1244550.2042922201</v>
      </c>
    </row>
    <row r="28" spans="12:18" x14ac:dyDescent="0.3">
      <c r="Q28">
        <v>2050</v>
      </c>
      <c r="R28">
        <v>1249827.9408994699</v>
      </c>
    </row>
    <row r="29" spans="12:18" x14ac:dyDescent="0.3">
      <c r="Q29">
        <v>2051</v>
      </c>
      <c r="R29">
        <v>1255135.9571891299</v>
      </c>
    </row>
    <row r="30" spans="12:18" x14ac:dyDescent="0.3">
      <c r="Q30">
        <v>2052</v>
      </c>
      <c r="R30">
        <v>1260504.70550486</v>
      </c>
    </row>
    <row r="31" spans="12:18" x14ac:dyDescent="0.3">
      <c r="Q31">
        <v>2053</v>
      </c>
      <c r="R31">
        <v>1265934.61804373</v>
      </c>
    </row>
    <row r="32" spans="12:18" x14ac:dyDescent="0.3">
      <c r="Q32">
        <v>2054</v>
      </c>
      <c r="R32">
        <v>1271434.4997727301</v>
      </c>
    </row>
    <row r="33" spans="17:18" x14ac:dyDescent="0.3">
      <c r="Q33">
        <v>2055</v>
      </c>
      <c r="R33">
        <v>1276987.69743445</v>
      </c>
    </row>
    <row r="34" spans="17:18" x14ac:dyDescent="0.3">
      <c r="Q34">
        <v>2056</v>
      </c>
      <c r="R34">
        <v>1282567.5775676901</v>
      </c>
    </row>
    <row r="35" spans="17:18" x14ac:dyDescent="0.3">
      <c r="Q35">
        <v>2057</v>
      </c>
      <c r="R35">
        <v>1288147.41880846</v>
      </c>
    </row>
    <row r="36" spans="17:18" x14ac:dyDescent="0.3">
      <c r="Q36">
        <v>2058</v>
      </c>
      <c r="R36">
        <v>1293773.08952323</v>
      </c>
    </row>
    <row r="37" spans="17:18" x14ac:dyDescent="0.3">
      <c r="Q37">
        <v>2059</v>
      </c>
      <c r="R37">
        <v>1299464.12525376</v>
      </c>
    </row>
    <row r="38" spans="17:18" x14ac:dyDescent="0.3">
      <c r="Q38">
        <v>2060</v>
      </c>
      <c r="R38">
        <v>1305212.13648968</v>
      </c>
    </row>
  </sheetData>
  <mergeCells count="1">
    <mergeCell ref="A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F9BE1-C405-4CD3-B084-B46EDC89F99C}">
  <sheetPr>
    <pageSetUpPr fitToPage="1"/>
  </sheetPr>
  <dimension ref="A1:L40"/>
  <sheetViews>
    <sheetView workbookViewId="0">
      <selection sqref="A1:H1"/>
    </sheetView>
  </sheetViews>
  <sheetFormatPr defaultColWidth="9.109375" defaultRowHeight="14.4" x14ac:dyDescent="0.3"/>
  <cols>
    <col min="1" max="1" width="5.88671875" style="1" bestFit="1" customWidth="1"/>
    <col min="2" max="2" width="13.6640625" style="1" bestFit="1" customWidth="1"/>
    <col min="3" max="3" width="9.21875" style="1" bestFit="1" customWidth="1"/>
    <col min="4" max="4" width="11.44140625" style="1" bestFit="1" customWidth="1"/>
    <col min="5" max="5" width="10.88671875" style="1" bestFit="1" customWidth="1"/>
    <col min="6" max="6" width="14.33203125" style="1" bestFit="1" customWidth="1"/>
    <col min="7" max="7" width="8.21875" style="1" bestFit="1" customWidth="1"/>
    <col min="8" max="8" width="24.109375" style="1" bestFit="1" customWidth="1"/>
    <col min="9" max="9" width="7.44140625" customWidth="1"/>
    <col min="13" max="16384" width="9.109375" style="1"/>
  </cols>
  <sheetData>
    <row r="1" spans="1:12" ht="30" customHeight="1" x14ac:dyDescent="0.3">
      <c r="A1" s="37" t="s">
        <v>1</v>
      </c>
      <c r="B1" s="38"/>
      <c r="C1" s="38"/>
      <c r="D1" s="38"/>
      <c r="E1" s="38"/>
      <c r="F1" s="38"/>
      <c r="G1" s="38"/>
      <c r="H1" s="39"/>
    </row>
    <row r="2" spans="1:12" ht="25.05" customHeight="1" x14ac:dyDescent="0.3">
      <c r="A2" s="6" t="s">
        <v>0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12" x14ac:dyDescent="0.3">
      <c r="A3" s="9">
        <v>2025</v>
      </c>
      <c r="B3" s="10">
        <v>1093761</v>
      </c>
      <c r="C3" s="10">
        <v>66736</v>
      </c>
      <c r="D3" s="10">
        <v>48967</v>
      </c>
      <c r="E3" s="10">
        <v>38421</v>
      </c>
      <c r="F3" s="10">
        <v>4535</v>
      </c>
      <c r="G3" s="10">
        <v>557901</v>
      </c>
      <c r="H3" s="11">
        <v>377201</v>
      </c>
    </row>
    <row r="4" spans="1:12" x14ac:dyDescent="0.3">
      <c r="A4" s="12">
        <v>2026</v>
      </c>
      <c r="B4" s="13">
        <v>1102227.2720784645</v>
      </c>
      <c r="C4" s="13">
        <v>63500</v>
      </c>
      <c r="D4" s="13">
        <v>51352</v>
      </c>
      <c r="E4" s="13">
        <v>39131</v>
      </c>
      <c r="F4" s="13">
        <v>4599</v>
      </c>
      <c r="G4" s="13">
        <v>563427</v>
      </c>
      <c r="H4" s="14">
        <v>380219</v>
      </c>
    </row>
    <row r="5" spans="1:12" s="2" customFormat="1" x14ac:dyDescent="0.3">
      <c r="A5" s="9">
        <v>2027</v>
      </c>
      <c r="B5" s="10">
        <v>1108795.0778394355</v>
      </c>
      <c r="C5" s="10">
        <v>65111</v>
      </c>
      <c r="D5" s="10">
        <v>51901</v>
      </c>
      <c r="E5" s="10">
        <v>39822</v>
      </c>
      <c r="F5" s="10">
        <v>4599</v>
      </c>
      <c r="G5" s="10">
        <v>565401</v>
      </c>
      <c r="H5" s="11">
        <v>381961</v>
      </c>
      <c r="I5"/>
      <c r="J5"/>
      <c r="K5"/>
      <c r="L5"/>
    </row>
    <row r="6" spans="1:12" s="2" customFormat="1" x14ac:dyDescent="0.3">
      <c r="A6" s="12">
        <v>2028</v>
      </c>
      <c r="B6" s="13">
        <v>1115522.5406487253</v>
      </c>
      <c r="C6" s="13">
        <v>66736</v>
      </c>
      <c r="D6" s="13">
        <v>52454</v>
      </c>
      <c r="E6" s="13">
        <v>40506</v>
      </c>
      <c r="F6" s="13">
        <v>4599</v>
      </c>
      <c r="G6" s="13">
        <v>567464</v>
      </c>
      <c r="H6" s="14">
        <v>383764</v>
      </c>
      <c r="I6"/>
      <c r="J6"/>
      <c r="K6"/>
      <c r="L6"/>
    </row>
    <row r="7" spans="1:12" s="2" customFormat="1" x14ac:dyDescent="0.3">
      <c r="A7" s="9">
        <v>2029</v>
      </c>
      <c r="B7" s="10">
        <v>1122384.4413200971</v>
      </c>
      <c r="C7" s="10">
        <v>68374</v>
      </c>
      <c r="D7" s="10">
        <v>53010</v>
      </c>
      <c r="E7" s="10">
        <v>41176</v>
      </c>
      <c r="F7" s="10">
        <v>4599</v>
      </c>
      <c r="G7" s="10">
        <v>569600</v>
      </c>
      <c r="H7" s="11">
        <v>385626</v>
      </c>
      <c r="I7"/>
      <c r="J7"/>
      <c r="K7"/>
      <c r="L7"/>
    </row>
    <row r="8" spans="1:12" s="2" customFormat="1" x14ac:dyDescent="0.3">
      <c r="A8" s="12">
        <v>2030</v>
      </c>
      <c r="B8" s="13">
        <v>1129414.4500719672</v>
      </c>
      <c r="C8" s="13">
        <v>70024</v>
      </c>
      <c r="D8" s="13">
        <v>53573</v>
      </c>
      <c r="E8" s="13">
        <v>41837</v>
      </c>
      <c r="F8" s="13">
        <v>4599</v>
      </c>
      <c r="G8" s="13">
        <v>571827</v>
      </c>
      <c r="H8" s="14">
        <v>387554</v>
      </c>
      <c r="I8"/>
      <c r="J8"/>
      <c r="K8"/>
      <c r="L8"/>
    </row>
    <row r="9" spans="1:12" s="2" customFormat="1" x14ac:dyDescent="0.3">
      <c r="A9" s="9">
        <v>2031</v>
      </c>
      <c r="B9" s="10">
        <v>1136634.1919023488</v>
      </c>
      <c r="C9" s="10">
        <v>71693</v>
      </c>
      <c r="D9" s="10">
        <v>54149</v>
      </c>
      <c r="E9" s="10">
        <v>42499</v>
      </c>
      <c r="F9" s="10">
        <v>4599</v>
      </c>
      <c r="G9" s="10">
        <v>574178</v>
      </c>
      <c r="H9" s="11">
        <v>389516</v>
      </c>
      <c r="I9"/>
      <c r="J9"/>
      <c r="K9"/>
      <c r="L9"/>
    </row>
    <row r="10" spans="1:12" s="2" customFormat="1" x14ac:dyDescent="0.3">
      <c r="A10" s="12">
        <v>2032</v>
      </c>
      <c r="B10" s="13">
        <v>1143742.3060003771</v>
      </c>
      <c r="C10" s="13">
        <v>73357</v>
      </c>
      <c r="D10" s="13">
        <v>54718</v>
      </c>
      <c r="E10" s="13">
        <v>43149</v>
      </c>
      <c r="F10" s="13">
        <v>4599</v>
      </c>
      <c r="G10" s="13">
        <v>576480</v>
      </c>
      <c r="H10" s="14">
        <v>391440</v>
      </c>
      <c r="I10"/>
      <c r="J10"/>
      <c r="K10"/>
      <c r="L10"/>
    </row>
    <row r="11" spans="1:12" s="2" customFormat="1" x14ac:dyDescent="0.3">
      <c r="A11" s="9">
        <v>2033</v>
      </c>
      <c r="B11" s="10">
        <v>1150620.6237742358</v>
      </c>
      <c r="C11" s="10">
        <v>75014</v>
      </c>
      <c r="D11" s="10">
        <v>55114</v>
      </c>
      <c r="E11" s="10">
        <v>43790</v>
      </c>
      <c r="F11" s="10">
        <v>4599</v>
      </c>
      <c r="G11" s="10">
        <v>578759</v>
      </c>
      <c r="H11" s="11">
        <v>393344</v>
      </c>
      <c r="I11"/>
      <c r="J11"/>
      <c r="K11"/>
      <c r="L11"/>
    </row>
    <row r="12" spans="1:12" s="2" customFormat="1" x14ac:dyDescent="0.3">
      <c r="A12" s="12">
        <v>2034</v>
      </c>
      <c r="B12" s="13">
        <v>1157328.7731075189</v>
      </c>
      <c r="C12" s="13">
        <v>76668</v>
      </c>
      <c r="D12" s="13">
        <v>55348</v>
      </c>
      <c r="E12" s="13">
        <v>44425</v>
      </c>
      <c r="F12" s="13">
        <v>4599</v>
      </c>
      <c r="G12" s="13">
        <v>581045</v>
      </c>
      <c r="H12" s="14">
        <v>395245</v>
      </c>
      <c r="I12"/>
      <c r="J12"/>
      <c r="K12"/>
      <c r="L12"/>
    </row>
    <row r="13" spans="1:12" s="2" customFormat="1" x14ac:dyDescent="0.3">
      <c r="A13" s="9">
        <v>2035</v>
      </c>
      <c r="B13" s="10">
        <v>1163913.2894349268</v>
      </c>
      <c r="C13" s="10">
        <v>78319</v>
      </c>
      <c r="D13" s="10">
        <v>55431</v>
      </c>
      <c r="E13" s="10">
        <v>45057</v>
      </c>
      <c r="F13" s="10">
        <v>4599</v>
      </c>
      <c r="G13" s="10">
        <v>583352</v>
      </c>
      <c r="H13" s="11">
        <v>397155</v>
      </c>
      <c r="I13"/>
      <c r="J13"/>
      <c r="K13"/>
      <c r="L13"/>
    </row>
    <row r="14" spans="1:12" s="2" customFormat="1" x14ac:dyDescent="0.3">
      <c r="A14" s="12">
        <v>2036</v>
      </c>
      <c r="B14" s="13">
        <v>1170387.1401804374</v>
      </c>
      <c r="C14" s="13">
        <v>79926</v>
      </c>
      <c r="D14" s="13">
        <v>55499</v>
      </c>
      <c r="E14" s="13">
        <v>45629</v>
      </c>
      <c r="F14" s="13">
        <v>4599</v>
      </c>
      <c r="G14" s="13">
        <v>585664</v>
      </c>
      <c r="H14" s="14">
        <v>399070</v>
      </c>
      <c r="I14"/>
      <c r="J14"/>
      <c r="K14"/>
      <c r="L14"/>
    </row>
    <row r="15" spans="1:12" x14ac:dyDescent="0.3">
      <c r="A15" s="9">
        <v>2037</v>
      </c>
      <c r="B15" s="10">
        <v>1176755.3015880715</v>
      </c>
      <c r="C15" s="10">
        <v>81523</v>
      </c>
      <c r="D15" s="10">
        <v>55565</v>
      </c>
      <c r="E15" s="10">
        <v>46193</v>
      </c>
      <c r="F15" s="10">
        <v>4599</v>
      </c>
      <c r="G15" s="10">
        <v>587926</v>
      </c>
      <c r="H15" s="11">
        <v>400950</v>
      </c>
    </row>
    <row r="16" spans="1:12" x14ac:dyDescent="0.3">
      <c r="A16" s="12">
        <v>2038</v>
      </c>
      <c r="B16" s="13">
        <v>1182994.3346208998</v>
      </c>
      <c r="C16" s="13">
        <v>83107</v>
      </c>
      <c r="D16" s="13">
        <v>55629</v>
      </c>
      <c r="E16" s="13">
        <v>46748</v>
      </c>
      <c r="F16" s="13">
        <v>4599</v>
      </c>
      <c r="G16" s="13">
        <v>590125</v>
      </c>
      <c r="H16" s="14">
        <v>402786</v>
      </c>
    </row>
    <row r="17" spans="1:8" x14ac:dyDescent="0.3">
      <c r="A17" s="9">
        <v>2039</v>
      </c>
      <c r="B17" s="10">
        <v>1189098.2342396779</v>
      </c>
      <c r="C17" s="10">
        <v>84678</v>
      </c>
      <c r="D17" s="10">
        <v>55691</v>
      </c>
      <c r="E17" s="10">
        <v>47295</v>
      </c>
      <c r="F17" s="10">
        <v>4599</v>
      </c>
      <c r="G17" s="10">
        <v>592260</v>
      </c>
      <c r="H17" s="11">
        <v>404575</v>
      </c>
    </row>
    <row r="18" spans="1:8" x14ac:dyDescent="0.3">
      <c r="A18" s="12">
        <v>2040</v>
      </c>
      <c r="B18" s="13">
        <v>1195069.9386132534</v>
      </c>
      <c r="C18" s="13">
        <v>86235</v>
      </c>
      <c r="D18" s="13">
        <v>55751</v>
      </c>
      <c r="E18" s="13">
        <v>47833</v>
      </c>
      <c r="F18" s="13">
        <v>4599</v>
      </c>
      <c r="G18" s="13">
        <v>594332</v>
      </c>
      <c r="H18" s="14">
        <v>406320</v>
      </c>
    </row>
    <row r="19" spans="1:8" x14ac:dyDescent="0.3">
      <c r="A19" s="9">
        <v>2041</v>
      </c>
      <c r="B19" s="10">
        <v>1200928.0326853825</v>
      </c>
      <c r="C19" s="10">
        <v>87819</v>
      </c>
      <c r="D19" s="10">
        <v>55850</v>
      </c>
      <c r="E19" s="10">
        <v>48333</v>
      </c>
      <c r="F19" s="10">
        <v>4599</v>
      </c>
      <c r="G19" s="10">
        <v>596268</v>
      </c>
      <c r="H19" s="11">
        <v>408059</v>
      </c>
    </row>
    <row r="20" spans="1:8" x14ac:dyDescent="0.3">
      <c r="A20" s="12">
        <v>2042</v>
      </c>
      <c r="B20" s="13">
        <v>1206679.4865505437</v>
      </c>
      <c r="C20" s="13">
        <v>89399</v>
      </c>
      <c r="D20" s="13">
        <v>55850</v>
      </c>
      <c r="E20" s="13">
        <v>48828</v>
      </c>
      <c r="F20" s="13">
        <v>4599</v>
      </c>
      <c r="G20" s="13">
        <v>598207</v>
      </c>
      <c r="H20" s="14">
        <v>409796</v>
      </c>
    </row>
    <row r="21" spans="1:8" x14ac:dyDescent="0.3">
      <c r="A21" s="9">
        <v>2043</v>
      </c>
      <c r="B21" s="10">
        <v>1212318.5198873528</v>
      </c>
      <c r="C21" s="10">
        <v>90966</v>
      </c>
      <c r="D21" s="10">
        <v>55850</v>
      </c>
      <c r="E21" s="10">
        <v>49316</v>
      </c>
      <c r="F21" s="10">
        <v>4599</v>
      </c>
      <c r="G21" s="10">
        <v>600094</v>
      </c>
      <c r="H21" s="11">
        <v>411494</v>
      </c>
    </row>
    <row r="22" spans="1:8" x14ac:dyDescent="0.3">
      <c r="A22" s="12">
        <v>2044</v>
      </c>
      <c r="B22" s="13">
        <v>1217844.834034441</v>
      </c>
      <c r="C22" s="13">
        <v>92519</v>
      </c>
      <c r="D22" s="13">
        <v>55850</v>
      </c>
      <c r="E22" s="13">
        <v>49796</v>
      </c>
      <c r="F22" s="13">
        <v>4599</v>
      </c>
      <c r="G22" s="13">
        <v>601928</v>
      </c>
      <c r="H22" s="14">
        <v>413153</v>
      </c>
    </row>
    <row r="23" spans="1:8" x14ac:dyDescent="0.3">
      <c r="A23" s="9">
        <v>2045</v>
      </c>
      <c r="B23" s="10">
        <v>1223285.9851993457</v>
      </c>
      <c r="C23" s="10">
        <v>94061</v>
      </c>
      <c r="D23" s="10">
        <v>55850</v>
      </c>
      <c r="E23" s="10">
        <v>50268</v>
      </c>
      <c r="F23" s="10">
        <v>4599</v>
      </c>
      <c r="G23" s="10">
        <v>603724</v>
      </c>
      <c r="H23" s="11">
        <v>414783</v>
      </c>
    </row>
    <row r="24" spans="1:8" x14ac:dyDescent="0.3">
      <c r="A24" s="12">
        <v>2046</v>
      </c>
      <c r="B24" s="13">
        <v>1228663.8503879919</v>
      </c>
      <c r="C24" s="13">
        <v>95534</v>
      </c>
      <c r="D24" s="13">
        <v>55850</v>
      </c>
      <c r="E24" s="13">
        <v>50732</v>
      </c>
      <c r="F24" s="13">
        <v>4599</v>
      </c>
      <c r="G24" s="13">
        <v>605445</v>
      </c>
      <c r="H24" s="14">
        <v>416504</v>
      </c>
    </row>
    <row r="25" spans="1:8" x14ac:dyDescent="0.3">
      <c r="A25" s="9">
        <v>2047</v>
      </c>
      <c r="B25" s="10">
        <v>1233987.4045865054</v>
      </c>
      <c r="C25" s="10">
        <v>96999</v>
      </c>
      <c r="D25" s="10">
        <v>55850</v>
      </c>
      <c r="E25" s="10">
        <v>51189</v>
      </c>
      <c r="F25" s="10">
        <v>4599</v>
      </c>
      <c r="G25" s="10">
        <v>607144</v>
      </c>
      <c r="H25" s="11">
        <v>418207</v>
      </c>
    </row>
    <row r="26" spans="1:8" x14ac:dyDescent="0.3">
      <c r="A26" s="12">
        <v>2048</v>
      </c>
      <c r="B26" s="13">
        <v>1239275.813647557</v>
      </c>
      <c r="C26" s="13">
        <v>98456</v>
      </c>
      <c r="D26" s="13">
        <v>55850</v>
      </c>
      <c r="E26" s="13">
        <v>51640</v>
      </c>
      <c r="F26" s="13">
        <v>4599</v>
      </c>
      <c r="G26" s="13">
        <v>608830</v>
      </c>
      <c r="H26" s="14">
        <v>419900</v>
      </c>
    </row>
    <row r="27" spans="1:8" x14ac:dyDescent="0.3">
      <c r="A27" s="9">
        <v>2049</v>
      </c>
      <c r="B27" s="10">
        <v>1244550.2042922173</v>
      </c>
      <c r="C27" s="10">
        <v>99909</v>
      </c>
      <c r="D27" s="10">
        <v>55850</v>
      </c>
      <c r="E27" s="10">
        <v>52087</v>
      </c>
      <c r="F27" s="10">
        <v>4599</v>
      </c>
      <c r="G27" s="10">
        <v>610514</v>
      </c>
      <c r="H27" s="11">
        <v>421591</v>
      </c>
    </row>
    <row r="28" spans="1:8" x14ac:dyDescent="0.3">
      <c r="A28" s="12">
        <v>2050</v>
      </c>
      <c r="B28" s="13">
        <v>1249827.9408994676</v>
      </c>
      <c r="C28" s="13">
        <v>101359</v>
      </c>
      <c r="D28" s="13">
        <v>55850</v>
      </c>
      <c r="E28" s="13">
        <v>52531</v>
      </c>
      <c r="F28" s="13">
        <v>4599</v>
      </c>
      <c r="G28" s="13">
        <v>612203</v>
      </c>
      <c r="H28" s="14">
        <v>423286</v>
      </c>
    </row>
    <row r="29" spans="1:8" x14ac:dyDescent="0.3">
      <c r="A29" s="9">
        <v>2051</v>
      </c>
      <c r="B29" s="10">
        <v>1255135.957189128</v>
      </c>
      <c r="C29" s="10">
        <v>102826</v>
      </c>
      <c r="D29" s="10">
        <v>55850</v>
      </c>
      <c r="E29" s="10">
        <v>52984</v>
      </c>
      <c r="F29" s="10">
        <v>4599</v>
      </c>
      <c r="G29" s="10">
        <v>614011</v>
      </c>
      <c r="H29" s="11">
        <v>424865</v>
      </c>
    </row>
    <row r="30" spans="1:8" x14ac:dyDescent="0.3">
      <c r="A30" s="12">
        <v>2052</v>
      </c>
      <c r="B30" s="13">
        <v>1260504.7055048638</v>
      </c>
      <c r="C30" s="13">
        <v>104290</v>
      </c>
      <c r="D30" s="13">
        <v>55850</v>
      </c>
      <c r="E30" s="13">
        <v>53435</v>
      </c>
      <c r="F30" s="13">
        <v>4599</v>
      </c>
      <c r="G30" s="13">
        <v>615803</v>
      </c>
      <c r="H30" s="14">
        <v>426527</v>
      </c>
    </row>
    <row r="31" spans="1:8" x14ac:dyDescent="0.3">
      <c r="A31" s="9">
        <v>2053</v>
      </c>
      <c r="B31" s="10">
        <v>1265934.6180437254</v>
      </c>
      <c r="C31" s="10">
        <v>105759</v>
      </c>
      <c r="D31" s="10">
        <v>55850</v>
      </c>
      <c r="E31" s="10">
        <v>53889</v>
      </c>
      <c r="F31" s="10">
        <v>4599</v>
      </c>
      <c r="G31" s="10">
        <v>617628</v>
      </c>
      <c r="H31" s="11">
        <v>428210</v>
      </c>
    </row>
    <row r="32" spans="1:8" x14ac:dyDescent="0.3">
      <c r="A32" s="12">
        <v>2054</v>
      </c>
      <c r="B32" s="13">
        <v>1271434.4997727268</v>
      </c>
      <c r="C32" s="13">
        <v>107232</v>
      </c>
      <c r="D32" s="13">
        <v>55850</v>
      </c>
      <c r="E32" s="13">
        <v>54345</v>
      </c>
      <c r="F32" s="13">
        <v>4599</v>
      </c>
      <c r="G32" s="13">
        <v>619492</v>
      </c>
      <c r="H32" s="14">
        <v>429917</v>
      </c>
    </row>
    <row r="33" spans="1:8" x14ac:dyDescent="0.3">
      <c r="A33" s="9">
        <v>2055</v>
      </c>
      <c r="B33" s="10">
        <v>1276987.6974344533</v>
      </c>
      <c r="C33" s="10">
        <v>108709</v>
      </c>
      <c r="D33" s="10">
        <v>55850</v>
      </c>
      <c r="E33" s="10">
        <v>54803</v>
      </c>
      <c r="F33" s="10">
        <v>4599</v>
      </c>
      <c r="G33" s="10">
        <v>621385</v>
      </c>
      <c r="H33" s="11">
        <v>431642</v>
      </c>
    </row>
    <row r="34" spans="1:8" x14ac:dyDescent="0.3">
      <c r="A34" s="12">
        <v>2056</v>
      </c>
      <c r="B34" s="13">
        <v>1282567.5775676868</v>
      </c>
      <c r="C34" s="13">
        <v>110209</v>
      </c>
      <c r="D34" s="13">
        <v>55850</v>
      </c>
      <c r="E34" s="13">
        <v>55272</v>
      </c>
      <c r="F34" s="13">
        <v>4599</v>
      </c>
      <c r="G34" s="13">
        <v>623313</v>
      </c>
      <c r="H34" s="14">
        <v>433325</v>
      </c>
    </row>
    <row r="35" spans="1:8" x14ac:dyDescent="0.3">
      <c r="A35" s="9">
        <v>2057</v>
      </c>
      <c r="B35" s="10">
        <v>1288147.4188084637</v>
      </c>
      <c r="C35" s="10">
        <v>111705</v>
      </c>
      <c r="D35" s="10">
        <v>55850</v>
      </c>
      <c r="E35" s="10">
        <v>55738</v>
      </c>
      <c r="F35" s="10">
        <v>4599</v>
      </c>
      <c r="G35" s="10">
        <v>625225</v>
      </c>
      <c r="H35" s="11">
        <v>435032</v>
      </c>
    </row>
    <row r="36" spans="1:8" x14ac:dyDescent="0.3">
      <c r="A36" s="12">
        <v>2058</v>
      </c>
      <c r="B36" s="13">
        <v>1293773.0895232274</v>
      </c>
      <c r="C36" s="13">
        <v>113207</v>
      </c>
      <c r="D36" s="13">
        <v>55850</v>
      </c>
      <c r="E36" s="13">
        <v>56206</v>
      </c>
      <c r="F36" s="13">
        <v>4599</v>
      </c>
      <c r="G36" s="13">
        <v>627158</v>
      </c>
      <c r="H36" s="14">
        <v>436753</v>
      </c>
    </row>
    <row r="37" spans="1:8" x14ac:dyDescent="0.3">
      <c r="A37" s="9">
        <v>2059</v>
      </c>
      <c r="B37" s="10">
        <v>1299464.1252537649</v>
      </c>
      <c r="C37" s="10">
        <v>114719</v>
      </c>
      <c r="D37" s="10">
        <v>55850</v>
      </c>
      <c r="E37" s="10">
        <v>56679</v>
      </c>
      <c r="F37" s="10">
        <v>4599</v>
      </c>
      <c r="G37" s="10">
        <v>629121</v>
      </c>
      <c r="H37" s="11">
        <v>438495</v>
      </c>
    </row>
    <row r="38" spans="1:8" x14ac:dyDescent="0.3">
      <c r="A38" s="15">
        <v>2060</v>
      </c>
      <c r="B38" s="16">
        <v>1305212.1364896775</v>
      </c>
      <c r="C38" s="16">
        <v>116239</v>
      </c>
      <c r="D38" s="16">
        <v>55850</v>
      </c>
      <c r="E38" s="16">
        <v>57156</v>
      </c>
      <c r="F38" s="16">
        <v>4599</v>
      </c>
      <c r="G38" s="16">
        <v>631112</v>
      </c>
      <c r="H38" s="17">
        <v>440256</v>
      </c>
    </row>
    <row r="39" spans="1:8" x14ac:dyDescent="0.3">
      <c r="A39" s="4"/>
      <c r="B39" s="3"/>
      <c r="C39" s="3"/>
      <c r="D39" s="3"/>
      <c r="E39" s="3"/>
      <c r="F39" s="3"/>
      <c r="G39" s="3"/>
      <c r="H39" s="5"/>
    </row>
    <row r="40" spans="1:8" x14ac:dyDescent="0.3">
      <c r="A40" s="40" t="s">
        <v>32</v>
      </c>
      <c r="B40" s="41"/>
      <c r="C40" s="41"/>
      <c r="D40" s="41"/>
      <c r="E40" s="41"/>
      <c r="F40" s="41"/>
      <c r="G40" s="41"/>
      <c r="H40" s="42"/>
    </row>
  </sheetData>
  <mergeCells count="2">
    <mergeCell ref="A1:H1"/>
    <mergeCell ref="A40:H40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B930-84BA-466B-A36A-3A386A8ADC33}">
  <sheetPr>
    <pageSetUpPr fitToPage="1"/>
  </sheetPr>
  <dimension ref="A1:Z40"/>
  <sheetViews>
    <sheetView zoomScaleNormal="100" workbookViewId="0">
      <selection sqref="A1:X1"/>
    </sheetView>
  </sheetViews>
  <sheetFormatPr defaultColWidth="9.109375" defaultRowHeight="14.4" x14ac:dyDescent="0.3"/>
  <cols>
    <col min="1" max="1" width="5.88671875" style="1" bestFit="1" customWidth="1"/>
    <col min="2" max="2" width="5.44140625" style="1" bestFit="1" customWidth="1"/>
    <col min="3" max="3" width="8.6640625" style="1" bestFit="1" customWidth="1"/>
    <col min="4" max="4" width="17.21875" style="1" bestFit="1" customWidth="1"/>
    <col min="5" max="5" width="12.33203125" style="1" bestFit="1" customWidth="1"/>
    <col min="6" max="6" width="14.6640625" style="1" bestFit="1" customWidth="1"/>
    <col min="7" max="7" width="9.5546875" style="1" bestFit="1" customWidth="1"/>
    <col min="8" max="8" width="18.33203125" style="1" bestFit="1" customWidth="1"/>
    <col min="9" max="9" width="18.6640625" style="1" bestFit="1" customWidth="1"/>
    <col min="10" max="10" width="15.5546875" style="1" bestFit="1" customWidth="1"/>
    <col min="11" max="11" width="15.77734375" style="1" bestFit="1" customWidth="1"/>
    <col min="12" max="12" width="14.88671875" style="1" bestFit="1" customWidth="1"/>
    <col min="13" max="13" width="13.77734375" style="1" bestFit="1" customWidth="1"/>
    <col min="14" max="14" width="16.77734375" style="1" bestFit="1" customWidth="1"/>
    <col min="15" max="15" width="14.21875" style="1" bestFit="1" customWidth="1"/>
    <col min="16" max="16" width="14.44140625" style="1" bestFit="1" customWidth="1"/>
    <col min="17" max="17" width="5.77734375" style="1" bestFit="1" customWidth="1"/>
    <col min="18" max="18" width="8.77734375" style="1" bestFit="1" customWidth="1"/>
    <col min="19" max="19" width="15" style="1" bestFit="1" customWidth="1"/>
    <col min="20" max="20" width="13.5546875" style="1" bestFit="1" customWidth="1"/>
    <col min="21" max="21" width="15.6640625" style="1" bestFit="1" customWidth="1"/>
    <col min="22" max="22" width="19.21875" style="1" bestFit="1" customWidth="1"/>
    <col min="23" max="23" width="6.44140625" style="1" bestFit="1" customWidth="1"/>
    <col min="24" max="24" width="15.21875" style="1" bestFit="1" customWidth="1"/>
    <col min="27" max="16384" width="9.109375" style="1"/>
  </cols>
  <sheetData>
    <row r="1" spans="1:26" ht="30" customHeight="1" x14ac:dyDescent="0.3">
      <c r="A1" s="45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7"/>
    </row>
    <row r="2" spans="1:26" ht="25.05" customHeight="1" x14ac:dyDescent="0.3">
      <c r="A2" s="6" t="s">
        <v>0</v>
      </c>
      <c r="B2" s="7" t="s">
        <v>9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15</v>
      </c>
      <c r="I2" s="7" t="s">
        <v>16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  <c r="O2" s="7" t="s">
        <v>22</v>
      </c>
      <c r="P2" s="7" t="s">
        <v>23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28</v>
      </c>
      <c r="V2" s="7" t="s">
        <v>29</v>
      </c>
      <c r="W2" s="7" t="s">
        <v>30</v>
      </c>
      <c r="X2" s="8" t="s">
        <v>31</v>
      </c>
    </row>
    <row r="3" spans="1:26" x14ac:dyDescent="0.3">
      <c r="A3" s="9">
        <v>2025</v>
      </c>
      <c r="B3" s="10">
        <v>3039</v>
      </c>
      <c r="C3" s="10">
        <v>626.61623560910311</v>
      </c>
      <c r="D3" s="10">
        <v>970.96731301939064</v>
      </c>
      <c r="E3" s="10">
        <v>5686.1695803932644</v>
      </c>
      <c r="F3" s="10">
        <v>71578.698261060141</v>
      </c>
      <c r="G3" s="10">
        <v>7745.1635495898572</v>
      </c>
      <c r="H3" s="10">
        <v>52187.695698479132</v>
      </c>
      <c r="I3" s="10">
        <v>10292.613154818828</v>
      </c>
      <c r="J3" s="10">
        <v>28359.980999213745</v>
      </c>
      <c r="K3" s="10">
        <v>611.74635170603676</v>
      </c>
      <c r="L3" s="10">
        <v>15661.636508159163</v>
      </c>
      <c r="M3" s="10">
        <v>22700.956089182142</v>
      </c>
      <c r="N3" s="10">
        <v>665.78754742547426</v>
      </c>
      <c r="O3" s="10">
        <v>9773.4090987568179</v>
      </c>
      <c r="P3" s="10">
        <v>6937.2795298956953</v>
      </c>
      <c r="Q3" s="10">
        <v>2121</v>
      </c>
      <c r="R3" s="10">
        <v>4828.5033589743589</v>
      </c>
      <c r="S3" s="10">
        <v>16357.702340057638</v>
      </c>
      <c r="T3" s="10">
        <v>5242.7365886287625</v>
      </c>
      <c r="U3" s="10">
        <v>12364.15530356867</v>
      </c>
      <c r="V3" s="10">
        <v>11005.739335857337</v>
      </c>
      <c r="W3" s="10">
        <v>15211.556181882521</v>
      </c>
      <c r="X3" s="11">
        <v>17301.12472897613</v>
      </c>
    </row>
    <row r="4" spans="1:26" x14ac:dyDescent="0.3">
      <c r="A4" s="12">
        <v>2026</v>
      </c>
      <c r="B4" s="13">
        <v>3039</v>
      </c>
      <c r="C4" s="13">
        <v>627.37684605087009</v>
      </c>
      <c r="D4" s="13">
        <v>971.2897506925209</v>
      </c>
      <c r="E4" s="13">
        <v>5707.7613096246123</v>
      </c>
      <c r="F4" s="13">
        <v>72007.84947931995</v>
      </c>
      <c r="G4" s="13">
        <v>7782.2145861297531</v>
      </c>
      <c r="H4" s="13">
        <v>52187.695698479132</v>
      </c>
      <c r="I4" s="13">
        <v>10513.446307512484</v>
      </c>
      <c r="J4" s="13">
        <v>28527.377199056493</v>
      </c>
      <c r="K4" s="13">
        <v>616.23223097112862</v>
      </c>
      <c r="L4" s="13">
        <v>15661.636508159163</v>
      </c>
      <c r="M4" s="13">
        <v>22773.575288742257</v>
      </c>
      <c r="N4" s="13">
        <v>669.12775067750681</v>
      </c>
      <c r="O4" s="13">
        <v>9817.6627101909999</v>
      </c>
      <c r="P4" s="13">
        <v>7159.1872601733512</v>
      </c>
      <c r="Q4" s="13">
        <v>2121</v>
      </c>
      <c r="R4" s="13">
        <v>4847.1873846153849</v>
      </c>
      <c r="S4" s="13">
        <v>16398.941444215725</v>
      </c>
      <c r="T4" s="13">
        <v>5253.9676254180604</v>
      </c>
      <c r="U4" s="13">
        <v>12424.869927390699</v>
      </c>
      <c r="V4" s="13">
        <v>11045.441810260631</v>
      </c>
      <c r="W4" s="13">
        <v>15527.574791224348</v>
      </c>
      <c r="X4" s="14">
        <v>17888.400151684138</v>
      </c>
    </row>
    <row r="5" spans="1:26" s="2" customFormat="1" x14ac:dyDescent="0.3">
      <c r="A5" s="9">
        <v>2027</v>
      </c>
      <c r="B5" s="10">
        <v>3039</v>
      </c>
      <c r="C5" s="10">
        <v>628.13745649263728</v>
      </c>
      <c r="D5" s="10">
        <v>971.61218836565104</v>
      </c>
      <c r="E5" s="10">
        <v>5729.3530388559602</v>
      </c>
      <c r="F5" s="10">
        <v>72427.869820595501</v>
      </c>
      <c r="G5" s="10">
        <v>7819.265622669649</v>
      </c>
      <c r="H5" s="10">
        <v>52187.695698479132</v>
      </c>
      <c r="I5" s="10">
        <v>10734.27946020614</v>
      </c>
      <c r="J5" s="10">
        <v>28694.77339889924</v>
      </c>
      <c r="K5" s="10">
        <v>620.71811023622047</v>
      </c>
      <c r="L5" s="10">
        <v>15661.636508159163</v>
      </c>
      <c r="M5" s="10">
        <v>22846.194488302368</v>
      </c>
      <c r="N5" s="10">
        <v>672.46795392953925</v>
      </c>
      <c r="O5" s="10">
        <v>9861.9163216251854</v>
      </c>
      <c r="P5" s="10">
        <v>7381.0949904510062</v>
      </c>
      <c r="Q5" s="10">
        <v>2121</v>
      </c>
      <c r="R5" s="10">
        <v>4865.8714102564099</v>
      </c>
      <c r="S5" s="10">
        <v>16439.303120625773</v>
      </c>
      <c r="T5" s="10">
        <v>5265.1986622073573</v>
      </c>
      <c r="U5" s="10">
        <v>12485.584551212731</v>
      </c>
      <c r="V5" s="10">
        <v>11084.299551165979</v>
      </c>
      <c r="W5" s="10">
        <v>15843.593400566175</v>
      </c>
      <c r="X5" s="11">
        <v>18475.675574392149</v>
      </c>
      <c r="Y5"/>
      <c r="Z5"/>
    </row>
    <row r="6" spans="1:26" s="2" customFormat="1" x14ac:dyDescent="0.3">
      <c r="A6" s="12">
        <v>2028</v>
      </c>
      <c r="B6" s="13">
        <v>3039</v>
      </c>
      <c r="C6" s="13">
        <v>628.89806693440437</v>
      </c>
      <c r="D6" s="13">
        <v>971.93462603878129</v>
      </c>
      <c r="E6" s="13">
        <v>5750.9447680873091</v>
      </c>
      <c r="F6" s="13">
        <v>72838.759284886808</v>
      </c>
      <c r="G6" s="13">
        <v>7856.316659209544</v>
      </c>
      <c r="H6" s="13">
        <v>52187.695698479132</v>
      </c>
      <c r="I6" s="13">
        <v>10955.112612899797</v>
      </c>
      <c r="J6" s="13">
        <v>28862.169598741988</v>
      </c>
      <c r="K6" s="13">
        <v>625.20398950131232</v>
      </c>
      <c r="L6" s="13">
        <v>15661.636508159163</v>
      </c>
      <c r="M6" s="13">
        <v>22918.813687862483</v>
      </c>
      <c r="N6" s="13">
        <v>675.80815718157191</v>
      </c>
      <c r="O6" s="13">
        <v>9906.1699330593692</v>
      </c>
      <c r="P6" s="13">
        <v>7603.0027207286621</v>
      </c>
      <c r="Q6" s="13">
        <v>2121</v>
      </c>
      <c r="R6" s="13">
        <v>4884.5554358974359</v>
      </c>
      <c r="S6" s="13">
        <v>16478.787369287773</v>
      </c>
      <c r="T6" s="13">
        <v>5276.4296989966551</v>
      </c>
      <c r="U6" s="13">
        <v>12546.299175034761</v>
      </c>
      <c r="V6" s="13">
        <v>11122.312558573387</v>
      </c>
      <c r="W6" s="13">
        <v>16159.612009907998</v>
      </c>
      <c r="X6" s="14">
        <v>19062.950997100157</v>
      </c>
      <c r="Y6"/>
      <c r="Z6"/>
    </row>
    <row r="7" spans="1:26" s="2" customFormat="1" x14ac:dyDescent="0.3">
      <c r="A7" s="9">
        <v>2029</v>
      </c>
      <c r="B7" s="10">
        <v>3039</v>
      </c>
      <c r="C7" s="10">
        <v>629.65867737617134</v>
      </c>
      <c r="D7" s="10">
        <v>972.25706371191131</v>
      </c>
      <c r="E7" s="10">
        <v>5772.536497318657</v>
      </c>
      <c r="F7" s="10">
        <v>73240.517872193857</v>
      </c>
      <c r="G7" s="10">
        <v>7893.3676957494399</v>
      </c>
      <c r="H7" s="10">
        <v>52187.695698479132</v>
      </c>
      <c r="I7" s="10">
        <v>11175.945765593453</v>
      </c>
      <c r="J7" s="10">
        <v>29029.565798584739</v>
      </c>
      <c r="K7" s="10">
        <v>629.68986876640429</v>
      </c>
      <c r="L7" s="10">
        <v>15661.636508159163</v>
      </c>
      <c r="M7" s="10">
        <v>22991.43288742259</v>
      </c>
      <c r="N7" s="10">
        <v>679.14836043360447</v>
      </c>
      <c r="O7" s="10">
        <v>9950.4235444935512</v>
      </c>
      <c r="P7" s="10">
        <v>7824.9104510063171</v>
      </c>
      <c r="Q7" s="10">
        <v>2121</v>
      </c>
      <c r="R7" s="10">
        <v>4903.2394615384619</v>
      </c>
      <c r="S7" s="10">
        <v>16517.394190201729</v>
      </c>
      <c r="T7" s="10">
        <v>5287.660735785953</v>
      </c>
      <c r="U7" s="10">
        <v>12607.013798856791</v>
      </c>
      <c r="V7" s="10">
        <v>11159.480832482852</v>
      </c>
      <c r="W7" s="10">
        <v>16475.630619249823</v>
      </c>
      <c r="X7" s="11">
        <v>19650.226419808161</v>
      </c>
      <c r="Y7"/>
      <c r="Z7"/>
    </row>
    <row r="8" spans="1:26" s="2" customFormat="1" x14ac:dyDescent="0.3">
      <c r="A8" s="12">
        <v>2030</v>
      </c>
      <c r="B8" s="13">
        <v>3039</v>
      </c>
      <c r="C8" s="13">
        <v>630.41928781793843</v>
      </c>
      <c r="D8" s="13">
        <v>972.57950138504157</v>
      </c>
      <c r="E8" s="13">
        <v>5794.1282265500049</v>
      </c>
      <c r="F8" s="13">
        <v>73633.145582516678</v>
      </c>
      <c r="G8" s="13">
        <v>7930.4187322893358</v>
      </c>
      <c r="H8" s="13">
        <v>52187.695698479132</v>
      </c>
      <c r="I8" s="13">
        <v>11396.778918287111</v>
      </c>
      <c r="J8" s="13">
        <v>29196.961998427487</v>
      </c>
      <c r="K8" s="13">
        <v>634.17574803149603</v>
      </c>
      <c r="L8" s="13">
        <v>15661.636508159163</v>
      </c>
      <c r="M8" s="13">
        <v>23064.052086982701</v>
      </c>
      <c r="N8" s="13">
        <v>682.4885636856369</v>
      </c>
      <c r="O8" s="13">
        <v>9994.6771559277367</v>
      </c>
      <c r="P8" s="13">
        <v>8046.8181812839712</v>
      </c>
      <c r="Q8" s="13">
        <v>2121</v>
      </c>
      <c r="R8" s="13">
        <v>4921.923487179487</v>
      </c>
      <c r="S8" s="13">
        <v>16555.12358336764</v>
      </c>
      <c r="T8" s="13">
        <v>5298.8917725752508</v>
      </c>
      <c r="U8" s="13">
        <v>12667.72842267882</v>
      </c>
      <c r="V8" s="13">
        <v>11195.804372894374</v>
      </c>
      <c r="W8" s="13">
        <v>16791.64922859165</v>
      </c>
      <c r="X8" s="14">
        <v>20237.501842516172</v>
      </c>
      <c r="Y8"/>
      <c r="Z8"/>
    </row>
    <row r="9" spans="1:26" s="2" customFormat="1" x14ac:dyDescent="0.3">
      <c r="A9" s="9">
        <v>2031</v>
      </c>
      <c r="B9" s="10">
        <v>3039</v>
      </c>
      <c r="C9" s="10">
        <v>631.17989825970551</v>
      </c>
      <c r="D9" s="10">
        <v>972.90193905817171</v>
      </c>
      <c r="E9" s="10">
        <v>5815.7199557813528</v>
      </c>
      <c r="F9" s="10">
        <v>73760</v>
      </c>
      <c r="G9" s="10">
        <v>7967.4697688292308</v>
      </c>
      <c r="H9" s="10">
        <v>52187.695698479132</v>
      </c>
      <c r="I9" s="10">
        <v>11617.612070980767</v>
      </c>
      <c r="J9" s="10">
        <v>29364.358198270234</v>
      </c>
      <c r="K9" s="10">
        <v>638.66162729658788</v>
      </c>
      <c r="L9" s="10">
        <v>15661.636508159163</v>
      </c>
      <c r="M9" s="10">
        <v>23136.671286542813</v>
      </c>
      <c r="N9" s="10">
        <v>685.82876693766946</v>
      </c>
      <c r="O9" s="10">
        <v>10038.930767361919</v>
      </c>
      <c r="P9" s="10">
        <v>8248.7542158366377</v>
      </c>
      <c r="Q9" s="10">
        <v>2121</v>
      </c>
      <c r="R9" s="10">
        <v>4940.607512820513</v>
      </c>
      <c r="S9" s="10">
        <v>16591.975548785507</v>
      </c>
      <c r="T9" s="10">
        <v>5310.1228093645477</v>
      </c>
      <c r="U9" s="10">
        <v>12728.44304650085</v>
      </c>
      <c r="V9" s="10">
        <v>11231.283179807955</v>
      </c>
      <c r="W9" s="10">
        <v>17107.667837933477</v>
      </c>
      <c r="X9" s="11">
        <v>20824.77726522418</v>
      </c>
      <c r="Y9"/>
      <c r="Z9"/>
    </row>
    <row r="10" spans="1:26" s="2" customFormat="1" x14ac:dyDescent="0.3">
      <c r="A10" s="12">
        <v>2032</v>
      </c>
      <c r="B10" s="13">
        <v>3039</v>
      </c>
      <c r="C10" s="13">
        <v>631.9405087014726</v>
      </c>
      <c r="D10" s="13">
        <v>973.22437673130196</v>
      </c>
      <c r="E10" s="13">
        <v>5837.3116850127017</v>
      </c>
      <c r="F10" s="13">
        <v>73760</v>
      </c>
      <c r="G10" s="13">
        <v>8004.5208053691267</v>
      </c>
      <c r="H10" s="13">
        <v>52187.695698479132</v>
      </c>
      <c r="I10" s="13">
        <v>11838.445223674424</v>
      </c>
      <c r="J10" s="13">
        <v>29531.754398112986</v>
      </c>
      <c r="K10" s="13">
        <v>643.14750656167985</v>
      </c>
      <c r="L10" s="13">
        <v>15661.636508159163</v>
      </c>
      <c r="M10" s="13">
        <v>23209.290486102927</v>
      </c>
      <c r="N10" s="13">
        <v>689.16897018970201</v>
      </c>
      <c r="O10" s="13">
        <v>10083.184378796102</v>
      </c>
      <c r="P10" s="13">
        <v>8446.2520957837514</v>
      </c>
      <c r="Q10" s="13">
        <v>2121</v>
      </c>
      <c r="R10" s="13">
        <v>4959.291538461538</v>
      </c>
      <c r="S10" s="13">
        <v>16627.95008645533</v>
      </c>
      <c r="T10" s="13">
        <v>5321.3538461538456</v>
      </c>
      <c r="U10" s="13">
        <v>12789.15767032288</v>
      </c>
      <c r="V10" s="13">
        <v>11265.917253223593</v>
      </c>
      <c r="W10" s="13">
        <v>17423.6864472753</v>
      </c>
      <c r="X10" s="14">
        <v>21412.052687932188</v>
      </c>
      <c r="Y10"/>
      <c r="Z10"/>
    </row>
    <row r="11" spans="1:26" s="2" customFormat="1" x14ac:dyDescent="0.3">
      <c r="A11" s="9">
        <v>2033</v>
      </c>
      <c r="B11" s="10">
        <v>3039</v>
      </c>
      <c r="C11" s="10">
        <v>632.70111914323957</v>
      </c>
      <c r="D11" s="10">
        <v>973.5468144044321</v>
      </c>
      <c r="E11" s="10">
        <v>5858.9034142440496</v>
      </c>
      <c r="F11" s="10">
        <v>73760</v>
      </c>
      <c r="G11" s="10">
        <v>8041.5718419090226</v>
      </c>
      <c r="H11" s="10">
        <v>52187.695698479132</v>
      </c>
      <c r="I11" s="10">
        <v>12059.278376368078</v>
      </c>
      <c r="J11" s="10">
        <v>29699.150597955733</v>
      </c>
      <c r="K11" s="10">
        <v>647.63338582677159</v>
      </c>
      <c r="L11" s="10">
        <v>15661.636508159163</v>
      </c>
      <c r="M11" s="10">
        <v>23281.909685663039</v>
      </c>
      <c r="N11" s="10">
        <v>692.50917344173445</v>
      </c>
      <c r="O11" s="10">
        <v>10127.437990230288</v>
      </c>
      <c r="P11" s="10">
        <v>8639.3118211253113</v>
      </c>
      <c r="Q11" s="10">
        <v>2121</v>
      </c>
      <c r="R11" s="10">
        <v>4977.975564102564</v>
      </c>
      <c r="S11" s="10">
        <v>16663.047196377109</v>
      </c>
      <c r="T11" s="10">
        <v>5332.5848829431434</v>
      </c>
      <c r="U11" s="10">
        <v>12849.87229414491</v>
      </c>
      <c r="V11" s="10">
        <v>11299.706593141287</v>
      </c>
      <c r="W11" s="10">
        <v>17739.705056617127</v>
      </c>
      <c r="X11" s="11">
        <v>21999.328110640196</v>
      </c>
      <c r="Y11"/>
      <c r="Z11"/>
    </row>
    <row r="12" spans="1:26" s="2" customFormat="1" x14ac:dyDescent="0.3">
      <c r="A12" s="12">
        <v>2034</v>
      </c>
      <c r="B12" s="13">
        <v>3039</v>
      </c>
      <c r="C12" s="13">
        <v>633.46172958500665</v>
      </c>
      <c r="D12" s="13">
        <v>973.86925207756235</v>
      </c>
      <c r="E12" s="13">
        <v>5880.4951434753975</v>
      </c>
      <c r="F12" s="13">
        <v>73760</v>
      </c>
      <c r="G12" s="13">
        <v>8078.6228784489185</v>
      </c>
      <c r="H12" s="13">
        <v>52187.695698479132</v>
      </c>
      <c r="I12" s="13">
        <v>12280.111529061736</v>
      </c>
      <c r="J12" s="13">
        <v>29866.546797798481</v>
      </c>
      <c r="K12" s="13">
        <v>652.11926509186355</v>
      </c>
      <c r="L12" s="13">
        <v>15661.636508159163</v>
      </c>
      <c r="M12" s="13">
        <v>23354.528885223146</v>
      </c>
      <c r="N12" s="13">
        <v>695.849376693767</v>
      </c>
      <c r="O12" s="13">
        <v>10171.69160166447</v>
      </c>
      <c r="P12" s="13">
        <v>8827.9333918613193</v>
      </c>
      <c r="Q12" s="13">
        <v>2121</v>
      </c>
      <c r="R12" s="13">
        <v>4996.6595897435891</v>
      </c>
      <c r="S12" s="13">
        <v>16697.266878550843</v>
      </c>
      <c r="T12" s="13">
        <v>5343.8159197324412</v>
      </c>
      <c r="U12" s="13">
        <v>12910.586917966941</v>
      </c>
      <c r="V12" s="13">
        <v>11332.651199561042</v>
      </c>
      <c r="W12" s="13">
        <v>18055.723665958954</v>
      </c>
      <c r="X12" s="14">
        <v>22586.603533348203</v>
      </c>
      <c r="Y12"/>
      <c r="Z12"/>
    </row>
    <row r="13" spans="1:26" s="2" customFormat="1" x14ac:dyDescent="0.3">
      <c r="A13" s="9">
        <v>2035</v>
      </c>
      <c r="B13" s="10">
        <v>3039</v>
      </c>
      <c r="C13" s="10">
        <v>634.22234002677374</v>
      </c>
      <c r="D13" s="10">
        <v>974.1916897506926</v>
      </c>
      <c r="E13" s="10">
        <v>5902.0868727067455</v>
      </c>
      <c r="F13" s="10">
        <v>73760</v>
      </c>
      <c r="G13" s="10">
        <v>8115.6739149888135</v>
      </c>
      <c r="H13" s="10">
        <v>52187.695698479132</v>
      </c>
      <c r="I13" s="10">
        <v>12500.944681755393</v>
      </c>
      <c r="J13" s="10">
        <v>30033.942997641232</v>
      </c>
      <c r="K13" s="10">
        <v>656.60514435695541</v>
      </c>
      <c r="L13" s="10">
        <v>15661.636508159163</v>
      </c>
      <c r="M13" s="10">
        <v>23427.148084783261</v>
      </c>
      <c r="N13" s="10">
        <v>699.18957994579944</v>
      </c>
      <c r="O13" s="10">
        <v>10215.945213098654</v>
      </c>
      <c r="P13" s="10">
        <v>9012.1168079917734</v>
      </c>
      <c r="Q13" s="10">
        <v>2121</v>
      </c>
      <c r="R13" s="10">
        <v>5015.3436153846151</v>
      </c>
      <c r="S13" s="10">
        <v>16730.609132976533</v>
      </c>
      <c r="T13" s="10">
        <v>5355.046956521739</v>
      </c>
      <c r="U13" s="10">
        <v>12971.301541788971</v>
      </c>
      <c r="V13" s="10">
        <v>11364.751072482852</v>
      </c>
      <c r="W13" s="10">
        <v>18371.742275300781</v>
      </c>
      <c r="X13" s="11">
        <v>23173.878956056211</v>
      </c>
      <c r="Y13"/>
      <c r="Z13"/>
    </row>
    <row r="14" spans="1:26" s="2" customFormat="1" x14ac:dyDescent="0.3">
      <c r="A14" s="12">
        <v>2036</v>
      </c>
      <c r="B14" s="13">
        <v>3039</v>
      </c>
      <c r="C14" s="13">
        <v>634.98295046854082</v>
      </c>
      <c r="D14" s="13">
        <v>974.51412742382274</v>
      </c>
      <c r="E14" s="13">
        <v>5923.6786019380943</v>
      </c>
      <c r="F14" s="13">
        <v>73760</v>
      </c>
      <c r="G14" s="13">
        <v>8152.7249515287094</v>
      </c>
      <c r="H14" s="13">
        <v>52187.695698479132</v>
      </c>
      <c r="I14" s="13">
        <v>12721.777834449045</v>
      </c>
      <c r="J14" s="13">
        <v>30201.33919748398</v>
      </c>
      <c r="K14" s="13">
        <v>661.09102362204715</v>
      </c>
      <c r="L14" s="13">
        <v>15661.636508159163</v>
      </c>
      <c r="M14" s="13">
        <v>23499.767284343372</v>
      </c>
      <c r="N14" s="13">
        <v>702.52978319783199</v>
      </c>
      <c r="O14" s="13">
        <v>10260.198824532839</v>
      </c>
      <c r="P14" s="13">
        <v>9191.8620695166737</v>
      </c>
      <c r="Q14" s="13">
        <v>2121</v>
      </c>
      <c r="R14" s="13">
        <v>5034.0276410256411</v>
      </c>
      <c r="S14" s="13">
        <v>16763.073959654179</v>
      </c>
      <c r="T14" s="13">
        <v>5366.277993311036</v>
      </c>
      <c r="U14" s="13">
        <v>13032.016165611001</v>
      </c>
      <c r="V14" s="13">
        <v>11396.006211906719</v>
      </c>
      <c r="W14" s="13">
        <v>18687.760884642605</v>
      </c>
      <c r="X14" s="14">
        <v>23761.154378764222</v>
      </c>
      <c r="Y14"/>
      <c r="Z14"/>
    </row>
    <row r="15" spans="1:26" x14ac:dyDescent="0.3">
      <c r="A15" s="9">
        <v>2037</v>
      </c>
      <c r="B15" s="10">
        <v>3039</v>
      </c>
      <c r="C15" s="10">
        <v>635.74356091030791</v>
      </c>
      <c r="D15" s="10">
        <v>974.836565096953</v>
      </c>
      <c r="E15" s="10">
        <v>5945.2703311694422</v>
      </c>
      <c r="F15" s="10">
        <v>73760</v>
      </c>
      <c r="G15" s="10">
        <v>8189.7759880686053</v>
      </c>
      <c r="H15" s="10">
        <v>52187.695698479132</v>
      </c>
      <c r="I15" s="10">
        <v>12942.610987142703</v>
      </c>
      <c r="J15" s="10">
        <v>30368.735397326727</v>
      </c>
      <c r="K15" s="10">
        <v>665.57690288713911</v>
      </c>
      <c r="L15" s="10">
        <v>15661.636508159163</v>
      </c>
      <c r="M15" s="10">
        <v>23572.386483903483</v>
      </c>
      <c r="N15" s="10">
        <v>705.86998644986454</v>
      </c>
      <c r="O15" s="10">
        <v>10304.452435967021</v>
      </c>
      <c r="P15" s="10">
        <v>9367.1691764360203</v>
      </c>
      <c r="Q15" s="10">
        <v>2121</v>
      </c>
      <c r="R15" s="10">
        <v>5052.7116666666661</v>
      </c>
      <c r="S15" s="10">
        <v>16794.66135858378</v>
      </c>
      <c r="T15" s="10">
        <v>5377.5090301003338</v>
      </c>
      <c r="U15" s="10">
        <v>13092.73078943303</v>
      </c>
      <c r="V15" s="10">
        <v>11426.416617832645</v>
      </c>
      <c r="W15" s="10">
        <v>19003.779493984432</v>
      </c>
      <c r="X15" s="11">
        <v>24348.429801472226</v>
      </c>
    </row>
    <row r="16" spans="1:26" x14ac:dyDescent="0.3">
      <c r="A16" s="12">
        <v>2038</v>
      </c>
      <c r="B16" s="13">
        <v>3039</v>
      </c>
      <c r="C16" s="13">
        <v>636.50417135207499</v>
      </c>
      <c r="D16" s="13">
        <v>975.15900277008313</v>
      </c>
      <c r="E16" s="13">
        <v>5966.8620604007901</v>
      </c>
      <c r="F16" s="13">
        <v>73760</v>
      </c>
      <c r="G16" s="13">
        <v>8226.8270246085012</v>
      </c>
      <c r="H16" s="13">
        <v>52187.695698479132</v>
      </c>
      <c r="I16" s="13">
        <v>13163.44413983636</v>
      </c>
      <c r="J16" s="13">
        <v>30536.131597169478</v>
      </c>
      <c r="K16" s="13">
        <v>670.06278215223097</v>
      </c>
      <c r="L16" s="13">
        <v>15661.636508159163</v>
      </c>
      <c r="M16" s="13">
        <v>23645.005683463598</v>
      </c>
      <c r="N16" s="13">
        <v>709.21018970189709</v>
      </c>
      <c r="O16" s="13">
        <v>10348.706047401205</v>
      </c>
      <c r="P16" s="13">
        <v>9538.0381287498149</v>
      </c>
      <c r="Q16" s="13">
        <v>2121</v>
      </c>
      <c r="R16" s="13">
        <v>5071.3956923076921</v>
      </c>
      <c r="S16" s="13">
        <v>16825.371329765334</v>
      </c>
      <c r="T16" s="13">
        <v>5388.7400668896316</v>
      </c>
      <c r="U16" s="13">
        <v>13153.44541325506</v>
      </c>
      <c r="V16" s="13">
        <v>11455.98229026063</v>
      </c>
      <c r="W16" s="13">
        <v>19319.798103326259</v>
      </c>
      <c r="X16" s="14">
        <v>24935.705224180234</v>
      </c>
    </row>
    <row r="17" spans="1:24" x14ac:dyDescent="0.3">
      <c r="A17" s="9">
        <v>2039</v>
      </c>
      <c r="B17" s="10">
        <v>3039</v>
      </c>
      <c r="C17" s="10">
        <v>637.26478179384208</v>
      </c>
      <c r="D17" s="10">
        <v>975.48144044321339</v>
      </c>
      <c r="E17" s="10">
        <v>5988.453789632139</v>
      </c>
      <c r="F17" s="10">
        <v>73760</v>
      </c>
      <c r="G17" s="10">
        <v>8263.8780611483962</v>
      </c>
      <c r="H17" s="10">
        <v>52187.695698479132</v>
      </c>
      <c r="I17" s="10">
        <v>13384.277292530016</v>
      </c>
      <c r="J17" s="10">
        <v>30703.527797012226</v>
      </c>
      <c r="K17" s="10">
        <v>674.54866141732282</v>
      </c>
      <c r="L17" s="10">
        <v>15661.636508159163</v>
      </c>
      <c r="M17" s="10">
        <v>23717.624883023705</v>
      </c>
      <c r="N17" s="10">
        <v>712.55039295392965</v>
      </c>
      <c r="O17" s="10">
        <v>10392.959658835389</v>
      </c>
      <c r="P17" s="10">
        <v>9704.4689264580575</v>
      </c>
      <c r="Q17" s="10">
        <v>2121</v>
      </c>
      <c r="R17" s="10">
        <v>5090.0797179487181</v>
      </c>
      <c r="S17" s="10">
        <v>16832</v>
      </c>
      <c r="T17" s="10">
        <v>5399.9711036789304</v>
      </c>
      <c r="U17" s="10">
        <v>13214.16003707709</v>
      </c>
      <c r="V17" s="10">
        <v>11484.703229190671</v>
      </c>
      <c r="W17" s="10">
        <v>19635.816712668086</v>
      </c>
      <c r="X17" s="11">
        <v>25522.980646888245</v>
      </c>
    </row>
    <row r="18" spans="1:24" x14ac:dyDescent="0.3">
      <c r="A18" s="12">
        <v>2040</v>
      </c>
      <c r="B18" s="13">
        <v>3039</v>
      </c>
      <c r="C18" s="13">
        <v>638.02539223560916</v>
      </c>
      <c r="D18" s="13">
        <v>975.80387811634364</v>
      </c>
      <c r="E18" s="13">
        <v>6010.0455188634869</v>
      </c>
      <c r="F18" s="13">
        <v>73760</v>
      </c>
      <c r="G18" s="13">
        <v>8300.9290976882912</v>
      </c>
      <c r="H18" s="13">
        <v>52187.695698479132</v>
      </c>
      <c r="I18" s="13">
        <v>13605.110445223672</v>
      </c>
      <c r="J18" s="13">
        <v>30870.923996854974</v>
      </c>
      <c r="K18" s="13">
        <v>679.03454068241467</v>
      </c>
      <c r="L18" s="13">
        <v>15661.636508159163</v>
      </c>
      <c r="M18" s="13">
        <v>23790.244082583817</v>
      </c>
      <c r="N18" s="13">
        <v>715.8905962059622</v>
      </c>
      <c r="O18" s="13">
        <v>10437.213270269573</v>
      </c>
      <c r="P18" s="13">
        <v>9866.4615695607463</v>
      </c>
      <c r="Q18" s="13">
        <v>2121</v>
      </c>
      <c r="R18" s="13">
        <v>5108.7637435897432</v>
      </c>
      <c r="S18" s="13">
        <v>16832</v>
      </c>
      <c r="T18" s="13">
        <v>5411.2021404682282</v>
      </c>
      <c r="U18" s="13">
        <v>13274.87466089912</v>
      </c>
      <c r="V18" s="13">
        <v>11512.579434622769</v>
      </c>
      <c r="W18" s="13">
        <v>19951.835322009909</v>
      </c>
      <c r="X18" s="14">
        <v>26110.256069596249</v>
      </c>
    </row>
    <row r="19" spans="1:24" x14ac:dyDescent="0.3">
      <c r="A19" s="9">
        <v>2041</v>
      </c>
      <c r="B19" s="10">
        <v>3039</v>
      </c>
      <c r="C19" s="10">
        <v>638.78600267737613</v>
      </c>
      <c r="D19" s="10">
        <v>976.12631578947367</v>
      </c>
      <c r="E19" s="10">
        <v>6031.6372480948348</v>
      </c>
      <c r="F19" s="10">
        <v>73760</v>
      </c>
      <c r="G19" s="10">
        <v>8337.980134228188</v>
      </c>
      <c r="H19" s="10">
        <v>52187.695698479132</v>
      </c>
      <c r="I19" s="10">
        <v>13783.985298905533</v>
      </c>
      <c r="J19" s="10">
        <v>31038.320196697721</v>
      </c>
      <c r="K19" s="10">
        <v>683.52041994750664</v>
      </c>
      <c r="L19" s="10">
        <v>15661.636508159163</v>
      </c>
      <c r="M19" s="10">
        <v>23862.863282143931</v>
      </c>
      <c r="N19" s="10">
        <v>719.23079945799464</v>
      </c>
      <c r="O19" s="10">
        <v>10481.466881703755</v>
      </c>
      <c r="P19" s="10">
        <v>10024.016058057881</v>
      </c>
      <c r="Q19" s="10">
        <v>2121</v>
      </c>
      <c r="R19" s="10">
        <v>5127.4477692307692</v>
      </c>
      <c r="S19" s="10">
        <v>16832</v>
      </c>
      <c r="T19" s="10">
        <v>5422.4331772575251</v>
      </c>
      <c r="U19" s="10">
        <v>13335.589284721149</v>
      </c>
      <c r="V19" s="10">
        <v>11539.610906556927</v>
      </c>
      <c r="W19" s="10">
        <v>20267.853931351736</v>
      </c>
      <c r="X19" s="11">
        <v>26585.949161989738</v>
      </c>
    </row>
    <row r="20" spans="1:24" x14ac:dyDescent="0.3">
      <c r="A20" s="12">
        <v>2042</v>
      </c>
      <c r="B20" s="13">
        <v>3039</v>
      </c>
      <c r="C20" s="13">
        <v>639.54661311914322</v>
      </c>
      <c r="D20" s="13">
        <v>976.4487534626038</v>
      </c>
      <c r="E20" s="13">
        <v>6053.2289773261837</v>
      </c>
      <c r="F20" s="13">
        <v>73760</v>
      </c>
      <c r="G20" s="13">
        <v>8375.031170768083</v>
      </c>
      <c r="H20" s="13">
        <v>52187.695698479132</v>
      </c>
      <c r="I20" s="13">
        <v>13958.443489533523</v>
      </c>
      <c r="J20" s="13">
        <v>31205.716396540472</v>
      </c>
      <c r="K20" s="13">
        <v>688.00629921259849</v>
      </c>
      <c r="L20" s="13">
        <v>15661.636508159163</v>
      </c>
      <c r="M20" s="13">
        <v>23935.482481704043</v>
      </c>
      <c r="N20" s="13">
        <v>722.57100271002719</v>
      </c>
      <c r="O20" s="13">
        <v>10525.72049313794</v>
      </c>
      <c r="P20" s="13">
        <v>10177.132391949463</v>
      </c>
      <c r="Q20" s="13">
        <v>2121</v>
      </c>
      <c r="R20" s="13">
        <v>5146.1317948717951</v>
      </c>
      <c r="S20" s="13">
        <v>16832</v>
      </c>
      <c r="T20" s="13">
        <v>5433.664214046823</v>
      </c>
      <c r="U20" s="13">
        <v>13396.303908543179</v>
      </c>
      <c r="V20" s="13">
        <v>11565.797644993141</v>
      </c>
      <c r="W20" s="13">
        <v>20583.872540693563</v>
      </c>
      <c r="X20" s="14">
        <v>27049.896745929065</v>
      </c>
    </row>
    <row r="21" spans="1:24" x14ac:dyDescent="0.3">
      <c r="A21" s="9">
        <v>2043</v>
      </c>
      <c r="B21" s="10">
        <v>3039</v>
      </c>
      <c r="C21" s="10">
        <v>640.3072235609103</v>
      </c>
      <c r="D21" s="10">
        <v>976.77119113573406</v>
      </c>
      <c r="E21" s="10">
        <v>6074.8207065575316</v>
      </c>
      <c r="F21" s="10">
        <v>73760</v>
      </c>
      <c r="G21" s="10">
        <v>8412.082207307978</v>
      </c>
      <c r="H21" s="10">
        <v>52187.695698479132</v>
      </c>
      <c r="I21" s="10">
        <v>14128.485017107638</v>
      </c>
      <c r="J21" s="10">
        <v>31373.11259638322</v>
      </c>
      <c r="K21" s="10">
        <v>692.49217847769023</v>
      </c>
      <c r="L21" s="10">
        <v>15661.636508159163</v>
      </c>
      <c r="M21" s="10">
        <v>24008.101681264154</v>
      </c>
      <c r="N21" s="10">
        <v>725.91120596205963</v>
      </c>
      <c r="O21" s="10">
        <v>10569.974104572124</v>
      </c>
      <c r="P21" s="10">
        <v>10325.810571235492</v>
      </c>
      <c r="Q21" s="10">
        <v>2121</v>
      </c>
      <c r="R21" s="10">
        <v>5164.8158205128202</v>
      </c>
      <c r="S21" s="10">
        <v>16832</v>
      </c>
      <c r="T21" s="10">
        <v>5444.8952508361208</v>
      </c>
      <c r="U21" s="10">
        <v>13457.018532365211</v>
      </c>
      <c r="V21" s="10">
        <v>11591.139649931412</v>
      </c>
      <c r="W21" s="10">
        <v>20899.89115003539</v>
      </c>
      <c r="X21" s="11">
        <v>27502.098821414227</v>
      </c>
    </row>
    <row r="22" spans="1:24" x14ac:dyDescent="0.3">
      <c r="A22" s="12">
        <v>2044</v>
      </c>
      <c r="B22" s="13">
        <v>3039</v>
      </c>
      <c r="C22" s="13">
        <v>641.06783400267739</v>
      </c>
      <c r="D22" s="13">
        <v>977.09362880886431</v>
      </c>
      <c r="E22" s="13">
        <v>6096.4124357888795</v>
      </c>
      <c r="F22" s="13">
        <v>73760</v>
      </c>
      <c r="G22" s="13">
        <v>8449.1332438478748</v>
      </c>
      <c r="H22" s="13">
        <v>52187.695698479132</v>
      </c>
      <c r="I22" s="13">
        <v>14294.109881627879</v>
      </c>
      <c r="J22" s="13">
        <v>31540.508796225971</v>
      </c>
      <c r="K22" s="13">
        <v>696.9780577427822</v>
      </c>
      <c r="L22" s="13">
        <v>15661.636508159163</v>
      </c>
      <c r="M22" s="13">
        <v>24080.720880824265</v>
      </c>
      <c r="N22" s="13">
        <v>729.25140921409218</v>
      </c>
      <c r="O22" s="13">
        <v>10614.227716006306</v>
      </c>
      <c r="P22" s="13">
        <v>10470.050595915969</v>
      </c>
      <c r="Q22" s="13">
        <v>2121</v>
      </c>
      <c r="R22" s="13">
        <v>5183.4998461538462</v>
      </c>
      <c r="S22" s="13">
        <v>16832</v>
      </c>
      <c r="T22" s="13">
        <v>5456.1262876254186</v>
      </c>
      <c r="U22" s="13">
        <v>13517.73315618724</v>
      </c>
      <c r="V22" s="13">
        <v>11615.636921371741</v>
      </c>
      <c r="W22" s="13">
        <v>21215.909759377213</v>
      </c>
      <c r="X22" s="14">
        <v>27942.555388445231</v>
      </c>
    </row>
    <row r="23" spans="1:24" x14ac:dyDescent="0.3">
      <c r="A23" s="9">
        <v>2045</v>
      </c>
      <c r="B23" s="10">
        <v>3039</v>
      </c>
      <c r="C23" s="10">
        <v>641.82844444444436</v>
      </c>
      <c r="D23" s="10">
        <v>977.41606648199445</v>
      </c>
      <c r="E23" s="10">
        <v>6118.0041650202284</v>
      </c>
      <c r="F23" s="10">
        <v>73760</v>
      </c>
      <c r="G23" s="10">
        <v>8486.1842803877698</v>
      </c>
      <c r="H23" s="10">
        <v>52187.695698479132</v>
      </c>
      <c r="I23" s="10">
        <v>14455.318083094249</v>
      </c>
      <c r="J23" s="10">
        <v>31707.904996068719</v>
      </c>
      <c r="K23" s="10">
        <v>701.46393700787394</v>
      </c>
      <c r="L23" s="10">
        <v>15661.636508159163</v>
      </c>
      <c r="M23" s="10">
        <v>24153.340080384376</v>
      </c>
      <c r="N23" s="10">
        <v>732.59161246612473</v>
      </c>
      <c r="O23" s="10">
        <v>10658.481327440491</v>
      </c>
      <c r="P23" s="10">
        <v>10609.852465990891</v>
      </c>
      <c r="Q23" s="10">
        <v>2121</v>
      </c>
      <c r="R23" s="10">
        <v>5202.1838717948722</v>
      </c>
      <c r="S23" s="10">
        <v>16832</v>
      </c>
      <c r="T23" s="10">
        <v>5467.3573244147155</v>
      </c>
      <c r="U23" s="10">
        <v>13578.44778000927</v>
      </c>
      <c r="V23" s="10">
        <v>11639.289459314126</v>
      </c>
      <c r="W23" s="10">
        <v>21531.92836871904</v>
      </c>
      <c r="X23" s="11">
        <v>28371.266447022081</v>
      </c>
    </row>
    <row r="24" spans="1:24" x14ac:dyDescent="0.3">
      <c r="A24" s="12">
        <v>2046</v>
      </c>
      <c r="B24" s="13">
        <v>3039</v>
      </c>
      <c r="C24" s="13">
        <v>642.58905488621156</v>
      </c>
      <c r="D24" s="13">
        <v>977.7385041551247</v>
      </c>
      <c r="E24" s="13">
        <v>6139.5958942515763</v>
      </c>
      <c r="F24" s="13">
        <v>73760</v>
      </c>
      <c r="G24" s="13">
        <v>8523.2353169276648</v>
      </c>
      <c r="H24" s="13">
        <v>52187.695698479132</v>
      </c>
      <c r="I24" s="13">
        <v>14612.109621506746</v>
      </c>
      <c r="J24" s="13">
        <v>31875.301195911466</v>
      </c>
      <c r="K24" s="13">
        <v>705.9498162729659</v>
      </c>
      <c r="L24" s="13">
        <v>15661.636508159163</v>
      </c>
      <c r="M24" s="13">
        <v>24225.959279944487</v>
      </c>
      <c r="N24" s="13">
        <v>735.93181571815717</v>
      </c>
      <c r="O24" s="13">
        <v>10702.734938874675</v>
      </c>
      <c r="P24" s="13">
        <v>10745.216181460262</v>
      </c>
      <c r="Q24" s="13">
        <v>2121</v>
      </c>
      <c r="R24" s="13">
        <v>5220.8678974358972</v>
      </c>
      <c r="S24" s="13">
        <v>16832</v>
      </c>
      <c r="T24" s="13">
        <v>5478.5883612040134</v>
      </c>
      <c r="U24" s="13">
        <v>13639.1624038313</v>
      </c>
      <c r="V24" s="13">
        <v>11662.097263758571</v>
      </c>
      <c r="W24" s="13">
        <v>21847.946978060867</v>
      </c>
      <c r="X24" s="14">
        <v>28788.231997144769</v>
      </c>
    </row>
    <row r="25" spans="1:24" x14ac:dyDescent="0.3">
      <c r="A25" s="9">
        <v>2047</v>
      </c>
      <c r="B25" s="10">
        <v>3039</v>
      </c>
      <c r="C25" s="10">
        <v>643.34966532797864</v>
      </c>
      <c r="D25" s="10">
        <v>978.06094182825484</v>
      </c>
      <c r="E25" s="10">
        <v>6161.1876234829242</v>
      </c>
      <c r="F25" s="10">
        <v>73760</v>
      </c>
      <c r="G25" s="10">
        <v>8560.2863534675616</v>
      </c>
      <c r="H25" s="10">
        <v>52187.695698479132</v>
      </c>
      <c r="I25" s="10">
        <v>14764.484496865369</v>
      </c>
      <c r="J25" s="10">
        <v>32042.697395754214</v>
      </c>
      <c r="K25" s="10">
        <v>710.43569553805776</v>
      </c>
      <c r="L25" s="10">
        <v>15661.636508159163</v>
      </c>
      <c r="M25" s="10">
        <v>24298.578479504602</v>
      </c>
      <c r="N25" s="10">
        <v>739.27201897018972</v>
      </c>
      <c r="O25" s="10">
        <v>10746.988550308857</v>
      </c>
      <c r="P25" s="10">
        <v>10876.141742324078</v>
      </c>
      <c r="Q25" s="10">
        <v>2121</v>
      </c>
      <c r="R25" s="10">
        <v>5239.5519230769232</v>
      </c>
      <c r="S25" s="10">
        <v>16832</v>
      </c>
      <c r="T25" s="10">
        <v>5489.8193979933112</v>
      </c>
      <c r="U25" s="10">
        <v>13699.877027653331</v>
      </c>
      <c r="V25" s="10">
        <v>11684.060334705075</v>
      </c>
      <c r="W25" s="10">
        <v>22163.96558740269</v>
      </c>
      <c r="X25" s="11">
        <v>29193.452038813291</v>
      </c>
    </row>
    <row r="26" spans="1:24" x14ac:dyDescent="0.3">
      <c r="A26" s="12">
        <v>2048</v>
      </c>
      <c r="B26" s="13">
        <v>3039</v>
      </c>
      <c r="C26" s="13">
        <v>644.11027576974573</v>
      </c>
      <c r="D26" s="13">
        <v>978.38337950138509</v>
      </c>
      <c r="E26" s="13">
        <v>6182.779352714273</v>
      </c>
      <c r="F26" s="13">
        <v>73760</v>
      </c>
      <c r="G26" s="13">
        <v>8597.3373900074566</v>
      </c>
      <c r="H26" s="13">
        <v>52187.695698479132</v>
      </c>
      <c r="I26" s="13">
        <v>14912.442709170118</v>
      </c>
      <c r="J26" s="13">
        <v>32210.093595596965</v>
      </c>
      <c r="K26" s="13">
        <v>714.92157480314972</v>
      </c>
      <c r="L26" s="13">
        <v>15661.636508159163</v>
      </c>
      <c r="M26" s="13">
        <v>24371.19767906471</v>
      </c>
      <c r="N26" s="13">
        <v>742.61222222222227</v>
      </c>
      <c r="O26" s="13">
        <v>10791.242161743043</v>
      </c>
      <c r="P26" s="13">
        <v>11002.629148582342</v>
      </c>
      <c r="Q26" s="13">
        <v>2121</v>
      </c>
      <c r="R26" s="13">
        <v>5258.2359487179492</v>
      </c>
      <c r="S26" s="13">
        <v>16832</v>
      </c>
      <c r="T26" s="13">
        <v>5501.050434782609</v>
      </c>
      <c r="U26" s="13">
        <v>13760.591651475359</v>
      </c>
      <c r="V26" s="13">
        <v>11684</v>
      </c>
      <c r="W26" s="13">
        <v>22479.984196744517</v>
      </c>
      <c r="X26" s="14">
        <v>29586.92657202766</v>
      </c>
    </row>
    <row r="27" spans="1:24" x14ac:dyDescent="0.3">
      <c r="A27" s="9">
        <v>2049</v>
      </c>
      <c r="B27" s="10">
        <v>3039</v>
      </c>
      <c r="C27" s="10">
        <v>644.8708862115127</v>
      </c>
      <c r="D27" s="10">
        <v>978.70581717451535</v>
      </c>
      <c r="E27" s="10">
        <v>6204.3710819456201</v>
      </c>
      <c r="F27" s="10">
        <v>73760</v>
      </c>
      <c r="G27" s="10">
        <v>8634.3884265473516</v>
      </c>
      <c r="H27" s="10">
        <v>52187.695698479132</v>
      </c>
      <c r="I27" s="10">
        <v>15055.984258420995</v>
      </c>
      <c r="J27" s="10">
        <v>32377.489795439713</v>
      </c>
      <c r="K27" s="10">
        <v>719.40745406824146</v>
      </c>
      <c r="L27" s="10">
        <v>15661.636508159163</v>
      </c>
      <c r="M27" s="10">
        <v>24443.816878624821</v>
      </c>
      <c r="N27" s="10">
        <v>745.95242547425482</v>
      </c>
      <c r="O27" s="10">
        <v>10835.495773177225</v>
      </c>
      <c r="P27" s="10">
        <v>11124.678400235052</v>
      </c>
      <c r="Q27" s="10">
        <v>2121</v>
      </c>
      <c r="R27" s="10">
        <v>5276.9199743589743</v>
      </c>
      <c r="S27" s="10">
        <v>16832</v>
      </c>
      <c r="T27" s="10">
        <v>5512.2814715719069</v>
      </c>
      <c r="U27" s="10">
        <v>13821.306275297389</v>
      </c>
      <c r="V27" s="10">
        <v>11684</v>
      </c>
      <c r="W27" s="10">
        <v>22796.002806086344</v>
      </c>
      <c r="X27" s="11">
        <v>29968.655596787859</v>
      </c>
    </row>
    <row r="28" spans="1:24" x14ac:dyDescent="0.3">
      <c r="A28" s="12">
        <v>2050</v>
      </c>
      <c r="B28" s="13">
        <v>3039</v>
      </c>
      <c r="C28" s="13">
        <v>645.63149665327978</v>
      </c>
      <c r="D28" s="13">
        <v>979.02825484764548</v>
      </c>
      <c r="E28" s="13">
        <v>6225.9628111769689</v>
      </c>
      <c r="F28" s="13">
        <v>73760</v>
      </c>
      <c r="G28" s="13">
        <v>8671.4394630872484</v>
      </c>
      <c r="H28" s="13">
        <v>52187.695698479132</v>
      </c>
      <c r="I28" s="13">
        <v>15195.109144617998</v>
      </c>
      <c r="J28" s="13">
        <v>32544.885995282464</v>
      </c>
      <c r="K28" s="13">
        <v>723.89333333333332</v>
      </c>
      <c r="L28" s="13">
        <v>15661.636508159163</v>
      </c>
      <c r="M28" s="13">
        <v>24516.436078184935</v>
      </c>
      <c r="N28" s="13">
        <v>749.29262872628738</v>
      </c>
      <c r="O28" s="13">
        <v>10879.749384611408</v>
      </c>
      <c r="P28" s="13">
        <v>11242.289497282209</v>
      </c>
      <c r="Q28" s="13">
        <v>2121</v>
      </c>
      <c r="R28" s="13">
        <v>5295.6039999999994</v>
      </c>
      <c r="S28" s="13">
        <v>16832</v>
      </c>
      <c r="T28" s="13">
        <v>5523.5125083612038</v>
      </c>
      <c r="U28" s="13">
        <v>13882.020899119421</v>
      </c>
      <c r="V28" s="13">
        <v>11684</v>
      </c>
      <c r="W28" s="13">
        <v>23112.021415428168</v>
      </c>
      <c r="X28" s="14">
        <v>30338.639113093908</v>
      </c>
    </row>
    <row r="29" spans="1:24" x14ac:dyDescent="0.3">
      <c r="A29" s="9">
        <v>2051</v>
      </c>
      <c r="B29" s="10">
        <v>3039</v>
      </c>
      <c r="C29" s="10">
        <v>646.39210709504687</v>
      </c>
      <c r="D29" s="10">
        <v>979.35069252077574</v>
      </c>
      <c r="E29" s="10">
        <v>6247.5545404083177</v>
      </c>
      <c r="F29" s="10">
        <v>73760</v>
      </c>
      <c r="G29" s="10">
        <v>8708.4904996271434</v>
      </c>
      <c r="H29" s="10">
        <v>52187.695698479132</v>
      </c>
      <c r="I29" s="10">
        <v>15329.817367761128</v>
      </c>
      <c r="J29" s="10">
        <v>32712.282195125212</v>
      </c>
      <c r="K29" s="10">
        <v>728.37921259842517</v>
      </c>
      <c r="L29" s="10">
        <v>15661.636508159163</v>
      </c>
      <c r="M29" s="10">
        <v>24589.055277745047</v>
      </c>
      <c r="N29" s="10">
        <v>752.63283197831993</v>
      </c>
      <c r="O29" s="10">
        <v>10924.002996045592</v>
      </c>
      <c r="P29" s="10">
        <v>11355.462439723813</v>
      </c>
      <c r="Q29" s="10">
        <v>2121</v>
      </c>
      <c r="R29" s="10">
        <v>5314.2880256410253</v>
      </c>
      <c r="S29" s="10">
        <v>16832</v>
      </c>
      <c r="T29" s="10">
        <v>5534.7435451505016</v>
      </c>
      <c r="U29" s="10">
        <v>13942.73552294145</v>
      </c>
      <c r="V29" s="10">
        <v>11684</v>
      </c>
      <c r="W29" s="10">
        <v>23428.040024769994</v>
      </c>
      <c r="X29" s="11">
        <v>30696.877120945795</v>
      </c>
    </row>
    <row r="30" spans="1:24" x14ac:dyDescent="0.3">
      <c r="A30" s="12">
        <v>2052</v>
      </c>
      <c r="B30" s="13">
        <v>3039</v>
      </c>
      <c r="C30" s="13">
        <v>647.15271753681395</v>
      </c>
      <c r="D30" s="13">
        <v>979.67313019390588</v>
      </c>
      <c r="E30" s="13">
        <v>6269.1462696396648</v>
      </c>
      <c r="F30" s="13">
        <v>73760</v>
      </c>
      <c r="G30" s="13">
        <v>8745.5415361670384</v>
      </c>
      <c r="H30" s="13">
        <v>52187.695698479132</v>
      </c>
      <c r="I30" s="13">
        <v>15460.108927850384</v>
      </c>
      <c r="J30" s="13">
        <v>32879.678394967959</v>
      </c>
      <c r="K30" s="13">
        <v>732.86509186351702</v>
      </c>
      <c r="L30" s="13">
        <v>15661.636508159163</v>
      </c>
      <c r="M30" s="13">
        <v>24661.674477305158</v>
      </c>
      <c r="N30" s="13">
        <v>755.97303523035237</v>
      </c>
      <c r="O30" s="13">
        <v>10968.256607479776</v>
      </c>
      <c r="P30" s="13">
        <v>11464.197227559864</v>
      </c>
      <c r="Q30" s="13">
        <v>2121</v>
      </c>
      <c r="R30" s="13">
        <v>5332.9720512820504</v>
      </c>
      <c r="S30" s="13">
        <v>16832</v>
      </c>
      <c r="T30" s="13">
        <v>5545.9745819397995</v>
      </c>
      <c r="U30" s="13">
        <v>14003.45014676348</v>
      </c>
      <c r="V30" s="13">
        <v>11684</v>
      </c>
      <c r="W30" s="13">
        <v>23744.058634111821</v>
      </c>
      <c r="X30" s="14">
        <v>31043.369620343517</v>
      </c>
    </row>
    <row r="31" spans="1:24" x14ac:dyDescent="0.3">
      <c r="A31" s="9">
        <v>2053</v>
      </c>
      <c r="B31" s="10">
        <v>3039</v>
      </c>
      <c r="C31" s="10">
        <v>647.91332797858092</v>
      </c>
      <c r="D31" s="10">
        <v>979.99556786703613</v>
      </c>
      <c r="E31" s="10">
        <v>6290.7379988710136</v>
      </c>
      <c r="F31" s="10">
        <v>73760</v>
      </c>
      <c r="G31" s="10">
        <v>8782.5925727069352</v>
      </c>
      <c r="H31" s="10">
        <v>52187.695698479132</v>
      </c>
      <c r="I31" s="10">
        <v>15585.983824885769</v>
      </c>
      <c r="J31" s="10">
        <v>33047.074594810707</v>
      </c>
      <c r="K31" s="10">
        <v>737.35097112860899</v>
      </c>
      <c r="L31" s="10">
        <v>15661.636508159163</v>
      </c>
      <c r="M31" s="10">
        <v>24734.293676865265</v>
      </c>
      <c r="N31" s="10">
        <v>759.31323848238492</v>
      </c>
      <c r="O31" s="10">
        <v>11012.51021891396</v>
      </c>
      <c r="P31" s="10">
        <v>11568.493860790364</v>
      </c>
      <c r="Q31" s="10">
        <v>2121</v>
      </c>
      <c r="R31" s="10">
        <v>5351.6560769230764</v>
      </c>
      <c r="S31" s="10">
        <v>16832</v>
      </c>
      <c r="T31" s="10">
        <v>5557.2056187290973</v>
      </c>
      <c r="U31" s="10">
        <v>14064.16477058551</v>
      </c>
      <c r="V31" s="10">
        <v>11684</v>
      </c>
      <c r="W31" s="10">
        <v>24060.077243453648</v>
      </c>
      <c r="X31" s="11">
        <v>31378.116611287085</v>
      </c>
    </row>
    <row r="32" spans="1:24" x14ac:dyDescent="0.3">
      <c r="A32" s="12">
        <v>2054</v>
      </c>
      <c r="B32" s="13">
        <v>3039</v>
      </c>
      <c r="C32" s="13">
        <v>648.67393842034801</v>
      </c>
      <c r="D32" s="13">
        <v>980.31800554016615</v>
      </c>
      <c r="E32" s="13">
        <v>6312.3297281023615</v>
      </c>
      <c r="F32" s="13">
        <v>73760</v>
      </c>
      <c r="G32" s="13">
        <v>8819.6436092468302</v>
      </c>
      <c r="H32" s="13">
        <v>52187.695698479132</v>
      </c>
      <c r="I32" s="13">
        <v>15707.442058867282</v>
      </c>
      <c r="J32" s="13">
        <v>33214.470794653455</v>
      </c>
      <c r="K32" s="13">
        <v>741.83685039370084</v>
      </c>
      <c r="L32" s="13">
        <v>15661.636508159163</v>
      </c>
      <c r="M32" s="13">
        <v>24806.91287642538</v>
      </c>
      <c r="N32" s="13">
        <v>762.65344173441736</v>
      </c>
      <c r="O32" s="13">
        <v>11056.763830348144</v>
      </c>
      <c r="P32" s="13">
        <v>11668.352339415307</v>
      </c>
      <c r="Q32" s="13">
        <v>2121</v>
      </c>
      <c r="R32" s="13">
        <v>5370.3401025641024</v>
      </c>
      <c r="S32" s="13">
        <v>16832</v>
      </c>
      <c r="T32" s="13">
        <v>5568.4366555183942</v>
      </c>
      <c r="U32" s="13">
        <v>14124.879394407541</v>
      </c>
      <c r="V32" s="13">
        <v>11684</v>
      </c>
      <c r="W32" s="13">
        <v>24376.095852795475</v>
      </c>
      <c r="X32" s="14">
        <v>31701.118093776488</v>
      </c>
    </row>
    <row r="33" spans="1:24" x14ac:dyDescent="0.3">
      <c r="A33" s="9">
        <v>2055</v>
      </c>
      <c r="B33" s="10">
        <v>3039</v>
      </c>
      <c r="C33" s="10">
        <v>649.43454886211521</v>
      </c>
      <c r="D33" s="10">
        <v>980.64044321329641</v>
      </c>
      <c r="E33" s="10">
        <v>6333.9214573337094</v>
      </c>
      <c r="F33" s="10">
        <v>73760</v>
      </c>
      <c r="G33" s="10">
        <v>8856.6946457867252</v>
      </c>
      <c r="H33" s="10">
        <v>52187.695698479132</v>
      </c>
      <c r="I33" s="10">
        <v>15824.483629794919</v>
      </c>
      <c r="J33" s="10">
        <v>33381.866994496202</v>
      </c>
      <c r="K33" s="10">
        <v>746.32272965879258</v>
      </c>
      <c r="L33" s="10">
        <v>15661.636508159163</v>
      </c>
      <c r="M33" s="10">
        <v>24879.532075985491</v>
      </c>
      <c r="N33" s="10">
        <v>765.99364498644991</v>
      </c>
      <c r="O33" s="10">
        <v>11101.017441782327</v>
      </c>
      <c r="P33" s="10">
        <v>11763.772663434698</v>
      </c>
      <c r="Q33" s="10">
        <v>2121</v>
      </c>
      <c r="R33" s="10">
        <v>5389.0241282051275</v>
      </c>
      <c r="S33" s="10">
        <v>16832</v>
      </c>
      <c r="T33" s="10">
        <v>5579.6676923076921</v>
      </c>
      <c r="U33" s="10">
        <v>14185.594018229569</v>
      </c>
      <c r="V33" s="10">
        <v>11684</v>
      </c>
      <c r="W33" s="10">
        <v>24692.114462137295</v>
      </c>
      <c r="X33" s="11">
        <v>32012.374067811732</v>
      </c>
    </row>
    <row r="34" spans="1:24" x14ac:dyDescent="0.3">
      <c r="A34" s="12">
        <v>2056</v>
      </c>
      <c r="B34" s="13">
        <v>3039</v>
      </c>
      <c r="C34" s="13">
        <v>650.19515930388218</v>
      </c>
      <c r="D34" s="13">
        <v>980.96288088642655</v>
      </c>
      <c r="E34" s="13">
        <v>6355.5131865650583</v>
      </c>
      <c r="F34" s="13">
        <v>73760</v>
      </c>
      <c r="G34" s="13">
        <v>8893.745682326622</v>
      </c>
      <c r="H34" s="13">
        <v>52187.695698479132</v>
      </c>
      <c r="I34" s="13">
        <v>15937.108537668682</v>
      </c>
      <c r="J34" s="13">
        <v>33549.263194338957</v>
      </c>
      <c r="K34" s="13">
        <v>750.80860892388455</v>
      </c>
      <c r="L34" s="13">
        <v>15661.636508159163</v>
      </c>
      <c r="M34" s="13">
        <v>24952.151275545606</v>
      </c>
      <c r="N34" s="13">
        <v>769.33384823848246</v>
      </c>
      <c r="O34" s="13">
        <v>11145.271053216511</v>
      </c>
      <c r="P34" s="13">
        <v>11854.754832848537</v>
      </c>
      <c r="Q34" s="13">
        <v>2121</v>
      </c>
      <c r="R34" s="13">
        <v>5407.7081538461534</v>
      </c>
      <c r="S34" s="13">
        <v>16832</v>
      </c>
      <c r="T34" s="13">
        <v>5590.8987290969899</v>
      </c>
      <c r="U34" s="13">
        <v>14246.308642051599</v>
      </c>
      <c r="V34" s="13">
        <v>11684</v>
      </c>
      <c r="W34" s="13">
        <v>25008.133071479126</v>
      </c>
      <c r="X34" s="14">
        <v>32311.884533392815</v>
      </c>
    </row>
    <row r="35" spans="1:24" x14ac:dyDescent="0.3">
      <c r="A35" s="9">
        <v>2057</v>
      </c>
      <c r="B35" s="10">
        <v>3039</v>
      </c>
      <c r="C35" s="10">
        <v>650.95576974564926</v>
      </c>
      <c r="D35" s="10">
        <v>981.2853185595568</v>
      </c>
      <c r="E35" s="10">
        <v>6377.1049157964062</v>
      </c>
      <c r="F35" s="10">
        <v>73760</v>
      </c>
      <c r="G35" s="10">
        <v>8930.796718866517</v>
      </c>
      <c r="H35" s="10">
        <v>52187.695698479132</v>
      </c>
      <c r="I35" s="10">
        <v>16045.316782488575</v>
      </c>
      <c r="J35" s="10">
        <v>33716.659394181705</v>
      </c>
      <c r="K35" s="10">
        <v>755.29448818897629</v>
      </c>
      <c r="L35" s="10">
        <v>15661.636508159163</v>
      </c>
      <c r="M35" s="10">
        <v>25024.770475105714</v>
      </c>
      <c r="N35" s="10">
        <v>772.6740514905149</v>
      </c>
      <c r="O35" s="10">
        <v>11189.524664650695</v>
      </c>
      <c r="P35" s="10">
        <v>11941.298847656821</v>
      </c>
      <c r="Q35" s="10">
        <v>2121</v>
      </c>
      <c r="R35" s="10">
        <v>5426.3921794871794</v>
      </c>
      <c r="S35" s="10">
        <v>16832</v>
      </c>
      <c r="T35" s="10">
        <v>5602.1297658862877</v>
      </c>
      <c r="U35" s="10">
        <v>14307.023265873631</v>
      </c>
      <c r="V35" s="10">
        <v>11684</v>
      </c>
      <c r="W35" s="10">
        <v>25215</v>
      </c>
      <c r="X35" s="11">
        <v>32599.64949051974</v>
      </c>
    </row>
    <row r="36" spans="1:24" x14ac:dyDescent="0.3">
      <c r="A36" s="12">
        <v>2058</v>
      </c>
      <c r="B36" s="13">
        <v>3039</v>
      </c>
      <c r="C36" s="13">
        <v>651.71638018741635</v>
      </c>
      <c r="D36" s="13">
        <v>981.60775623268705</v>
      </c>
      <c r="E36" s="13">
        <v>6398.6966450277541</v>
      </c>
      <c r="F36" s="13">
        <v>73760</v>
      </c>
      <c r="G36" s="13">
        <v>8967.847755406412</v>
      </c>
      <c r="H36" s="13">
        <v>52187.695698479132</v>
      </c>
      <c r="I36" s="13">
        <v>16149.108364254595</v>
      </c>
      <c r="J36" s="13">
        <v>33884.055594024452</v>
      </c>
      <c r="K36" s="13">
        <v>759.78036745406826</v>
      </c>
      <c r="L36" s="13">
        <v>15661.636508159163</v>
      </c>
      <c r="M36" s="13">
        <v>25097.389674665825</v>
      </c>
      <c r="N36" s="13">
        <v>776.01425474254745</v>
      </c>
      <c r="O36" s="13">
        <v>11233.778276084879</v>
      </c>
      <c r="P36" s="13">
        <v>12023.404707859556</v>
      </c>
      <c r="Q36" s="13">
        <v>2121</v>
      </c>
      <c r="R36" s="13">
        <v>5445.0762051282045</v>
      </c>
      <c r="S36" s="13">
        <v>16832</v>
      </c>
      <c r="T36" s="13">
        <v>5613.3608026755855</v>
      </c>
      <c r="U36" s="13">
        <v>14367.73788969566</v>
      </c>
      <c r="V36" s="13">
        <v>11684</v>
      </c>
      <c r="W36" s="13">
        <v>25215</v>
      </c>
      <c r="X36" s="14">
        <v>32875.668939192503</v>
      </c>
    </row>
    <row r="37" spans="1:24" x14ac:dyDescent="0.3">
      <c r="A37" s="9">
        <v>2059</v>
      </c>
      <c r="B37" s="10">
        <v>3039</v>
      </c>
      <c r="C37" s="10">
        <v>652.47699062918343</v>
      </c>
      <c r="D37" s="10">
        <v>981.93019390581719</v>
      </c>
      <c r="E37" s="10">
        <v>6420.288374259103</v>
      </c>
      <c r="F37" s="10">
        <v>73760</v>
      </c>
      <c r="G37" s="10">
        <v>9004.8987919463088</v>
      </c>
      <c r="H37" s="10">
        <v>52187.695698479132</v>
      </c>
      <c r="I37" s="10">
        <v>16248.483282966738</v>
      </c>
      <c r="J37" s="10">
        <v>34051.4517938672</v>
      </c>
      <c r="K37" s="10">
        <v>764.26624671916011</v>
      </c>
      <c r="L37" s="10">
        <v>15661.636508159163</v>
      </c>
      <c r="M37" s="10">
        <v>25170.008874225936</v>
      </c>
      <c r="N37" s="10">
        <v>779.35445799458</v>
      </c>
      <c r="O37" s="10">
        <v>11278.031887519061</v>
      </c>
      <c r="P37" s="10">
        <v>12101.072413456735</v>
      </c>
      <c r="Q37" s="10">
        <v>2121</v>
      </c>
      <c r="R37" s="10">
        <v>5463.7602307692305</v>
      </c>
      <c r="S37" s="10">
        <v>16832</v>
      </c>
      <c r="T37" s="10">
        <v>5624.5918394648825</v>
      </c>
      <c r="U37" s="10">
        <v>14428.45251351769</v>
      </c>
      <c r="V37" s="10">
        <v>11684</v>
      </c>
      <c r="W37" s="10">
        <v>25215</v>
      </c>
      <c r="X37" s="11">
        <v>33139.942879411108</v>
      </c>
    </row>
    <row r="38" spans="1:24" x14ac:dyDescent="0.3">
      <c r="A38" s="20">
        <v>2060</v>
      </c>
      <c r="B38" s="21">
        <v>3039</v>
      </c>
      <c r="C38" s="21">
        <v>653.23760107095052</v>
      </c>
      <c r="D38" s="21">
        <v>982.25263157894744</v>
      </c>
      <c r="E38" s="21">
        <v>6441.8801034904509</v>
      </c>
      <c r="F38" s="21">
        <v>73760</v>
      </c>
      <c r="G38" s="21">
        <v>9041.9498284862038</v>
      </c>
      <c r="H38" s="21">
        <v>52187.695698479132</v>
      </c>
      <c r="I38" s="21">
        <v>16343.441538625009</v>
      </c>
      <c r="J38" s="21">
        <v>34218.847993709947</v>
      </c>
      <c r="K38" s="21">
        <v>768.75212598425207</v>
      </c>
      <c r="L38" s="21">
        <v>15661.636508159163</v>
      </c>
      <c r="M38" s="21">
        <v>25242.628073786051</v>
      </c>
      <c r="N38" s="21">
        <v>782.69466124661255</v>
      </c>
      <c r="O38" s="21">
        <v>11322.285498953246</v>
      </c>
      <c r="P38" s="21">
        <v>12174.301964448359</v>
      </c>
      <c r="Q38" s="21">
        <v>2121</v>
      </c>
      <c r="R38" s="21">
        <v>5482.4442564102565</v>
      </c>
      <c r="S38" s="21">
        <v>16832</v>
      </c>
      <c r="T38" s="21">
        <v>5635.8228762541803</v>
      </c>
      <c r="U38" s="21">
        <v>14489.16713733972</v>
      </c>
      <c r="V38" s="21">
        <v>11684</v>
      </c>
      <c r="W38" s="21">
        <v>25215</v>
      </c>
      <c r="X38" s="22">
        <v>33392.471311175548</v>
      </c>
    </row>
    <row r="39" spans="1:24" x14ac:dyDescent="0.3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x14ac:dyDescent="0.3">
      <c r="A40" s="43" t="s">
        <v>32</v>
      </c>
      <c r="B40" s="44"/>
      <c r="C40" s="44"/>
      <c r="D40" s="44"/>
      <c r="E40" s="44"/>
      <c r="F40" s="44"/>
      <c r="G40" s="44"/>
      <c r="H40" s="44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</sheetData>
  <mergeCells count="2">
    <mergeCell ref="A40:H40"/>
    <mergeCell ref="A1:X1"/>
  </mergeCells>
  <pageMargins left="0.7" right="0.7" top="0.75" bottom="0.75" header="0.3" footer="0.3"/>
  <pageSetup scale="76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County &amp; Municipalities</vt:lpstr>
      <vt:lpstr>CDPs (pop. 500+)</vt:lpstr>
      <vt:lpstr>'CDPs (pop. 500+)'!Print_Area</vt:lpstr>
      <vt:lpstr>'County &amp; Municipalities'!Print_Area</vt:lpstr>
    </vt:vector>
  </TitlesOfParts>
  <Company>ADOA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 Salamone</dc:creator>
  <cp:lastModifiedBy>ROBERT CARREIRA</cp:lastModifiedBy>
  <cp:lastPrinted>2024-01-17T01:06:38Z</cp:lastPrinted>
  <dcterms:created xsi:type="dcterms:W3CDTF">2019-08-14T16:47:36Z</dcterms:created>
  <dcterms:modified xsi:type="dcterms:W3CDTF">2026-06-12T00:08:14Z</dcterms:modified>
</cp:coreProperties>
</file>