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Graham County\"/>
    </mc:Choice>
  </mc:AlternateContent>
  <xr:revisionPtr revIDLastSave="0" documentId="13_ncr:1_{86815807-DDAC-480C-BADB-E570A6FE3F09}" xr6:coauthVersionLast="47" xr6:coauthVersionMax="47" xr10:uidLastSave="{00000000-0000-0000-0000-000000000000}"/>
  <bookViews>
    <workbookView xWindow="336" yWindow="264" windowWidth="15336" windowHeight="15984" xr2:uid="{00000000-000D-0000-FFFF-FFFF00000000}"/>
  </bookViews>
  <sheets>
    <sheet name="Summary Dashboard (NEW!)" sheetId="8" r:id="rId1"/>
    <sheet name="Countywide (Units)" sheetId="2" r:id="rId2"/>
    <sheet name="Countywide (Valuation)" sheetId="3" r:id="rId3"/>
    <sheet name="Countywide (SFR Average Value)" sheetId="4" r:id="rId4"/>
    <sheet name="2020-2024 (SFR only)" sheetId="7" r:id="rId5"/>
  </sheets>
  <definedNames>
    <definedName name="_xlnm.Print_Area" localSheetId="3">'Countywide (SFR Average Value)'!$A$1:$C$6</definedName>
    <definedName name="_xlnm.Print_Area" localSheetId="1">'Countywide (Units)'!$A$1:$G$7</definedName>
    <definedName name="_xlnm.Print_Area" localSheetId="2">'Countywide (Valuation)'!$A$1:$F$5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8" l="1"/>
  <c r="B23" i="8"/>
  <c r="A23" i="8"/>
  <c r="C22" i="8"/>
  <c r="B22" i="8"/>
  <c r="A22" i="8"/>
  <c r="C21" i="8"/>
  <c r="B21" i="8"/>
  <c r="A21" i="8"/>
  <c r="C20" i="8"/>
  <c r="B20" i="8"/>
  <c r="A20" i="8"/>
  <c r="B19" i="8"/>
  <c r="A19" i="8"/>
  <c r="C13" i="8"/>
  <c r="B13" i="8"/>
  <c r="C12" i="8"/>
  <c r="B12" i="8"/>
  <c r="C8" i="8"/>
  <c r="C7" i="8"/>
  <c r="B7" i="8"/>
  <c r="C6" i="8"/>
  <c r="B6" i="8"/>
  <c r="C5" i="8"/>
  <c r="B5" i="8"/>
  <c r="B4" i="4"/>
  <c r="C14" i="8" s="1"/>
  <c r="B3" i="4"/>
  <c r="B14" i="8" s="1"/>
  <c r="C4" i="4" l="1"/>
  <c r="C15" i="8" s="1"/>
</calcChain>
</file>

<file path=xl/sharedStrings.xml><?xml version="1.0" encoding="utf-8"?>
<sst xmlns="http://schemas.openxmlformats.org/spreadsheetml/2006/main" count="55" uniqueCount="39">
  <si>
    <t>* Data not available</t>
  </si>
  <si>
    <t>Source: U.S. Census Bureau</t>
  </si>
  <si>
    <t>Total</t>
  </si>
  <si>
    <t>1 Unit</t>
  </si>
  <si>
    <t>2 Units</t>
  </si>
  <si>
    <t>3 and 4 Units</t>
  </si>
  <si>
    <t>5 Units or More</t>
  </si>
  <si>
    <t>Num of Structures With 5 Units or More</t>
  </si>
  <si>
    <t>Year</t>
  </si>
  <si>
    <t>Average Permit Value ($)</t>
  </si>
  <si>
    <t>% Change</t>
  </si>
  <si>
    <t>Source: U.S. Census Bureau and U.S. Economic Research</t>
  </si>
  <si>
    <r>
      <rPr>
        <sz val="11"/>
        <color theme="1"/>
        <rFont val="Calibri"/>
        <family val="2"/>
        <scheme val="minor"/>
      </rPr>
      <t>Note.</t>
    </r>
    <r>
      <rPr>
        <sz val="11"/>
        <color theme="1"/>
        <rFont val="Calibri"/>
        <family val="2"/>
        <scheme val="minor"/>
      </rPr>
      <t xml:space="preserve"> Valuation in thousands of dollars</t>
    </r>
  </si>
  <si>
    <t>RESIDENTIAL BUILDING PERMITS (NEW BUILDINGS): GRAHAM COUNTY, AZ</t>
  </si>
  <si>
    <t>SINGLE FAMILY RESIDENTIAL BUILDING PERMITS (NEW BUILDINGS): GRAHAM COUNTY, AZ</t>
  </si>
  <si>
    <t>Total SFR units</t>
  </si>
  <si>
    <t>GRAHAM COUNTY RESIDENTIAL BUILDING PERMITS - SUMMARY DASHBOARD</t>
  </si>
  <si>
    <t>📊 Permit Units Summary (2024-2025)</t>
  </si>
  <si>
    <t>Metric</t>
  </si>
  <si>
    <t>Total Units</t>
  </si>
  <si>
    <t>Single Family (1 Unit)</t>
  </si>
  <si>
    <t>Multi-Family (2+ Units)</t>
  </si>
  <si>
    <t>Year-over-Year Change</t>
  </si>
  <si>
    <t>—</t>
  </si>
  <si>
    <t>💰 Valuation Summary (in $000s)</t>
  </si>
  <si>
    <t>Total Valuation</t>
  </si>
  <si>
    <t>Single Family Valuation</t>
  </si>
  <si>
    <t>Avg SFR Permit Value</t>
  </si>
  <si>
    <t>Avg Value % Change</t>
  </si>
  <si>
    <t>📈 SFR Historical Trend (2020-2024)</t>
  </si>
  <si>
    <t>SFR Units</t>
  </si>
  <si>
    <t>🔑 Key Insights</t>
  </si>
  <si>
    <t>• 2025 permits up 64% vs 2024</t>
  </si>
  <si>
    <t>• Multi-family permits emerging in 2025</t>
  </si>
  <si>
    <t>• Average SFR value declined 14.8%</t>
  </si>
  <si>
    <t>• 2022 was lowest SFR year (128 units)</t>
  </si>
  <si>
    <t>• 2020 was peak SFR year (177 units)</t>
  </si>
  <si>
    <t>RESIDENTIAL BUILDING PERMITS (VALUATION): GRAHAM COUNTY, AZ</t>
  </si>
  <si>
    <t>RESIDENTIAL BUILDING PERMITS (SFR AVERAGE VALUE): GRAHAM COUNTY, 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</si>
</sst>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&quot;$&quot;#,##0"/>
    <numFmt numFmtId="167" formatCode="&quot;$&quot;#,##0&quot;K&quot;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rgb="FF666666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i/>
      <sz val="9"/>
      <color rgb="FF66666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rgb="FF2E75B6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medium">
        <color rgb="FF2E75B6"/>
      </bottom>
      <diagonal/>
    </border>
    <border>
      <left style="medium">
        <color rgb="FF2E75B6"/>
      </left>
      <right/>
      <top style="medium">
        <color rgb="FF2E75B6"/>
      </top>
      <bottom/>
      <diagonal/>
    </border>
    <border>
      <left style="medium">
        <color rgb="FF2E75B6"/>
      </left>
      <right/>
      <top/>
      <bottom/>
      <diagonal/>
    </border>
    <border>
      <left style="medium">
        <color rgb="FF2E75B6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medium">
        <color rgb="FF2E75B6"/>
      </left>
      <right style="thin">
        <color rgb="FFD9D9D9"/>
      </right>
      <top style="thin">
        <color rgb="FFD9D9D9"/>
      </top>
      <bottom style="medium">
        <color rgb="FF2E75B6"/>
      </bottom>
      <diagonal/>
    </border>
    <border>
      <left/>
      <right style="medium">
        <color rgb="FF2E75B6"/>
      </right>
      <top style="medium">
        <color rgb="FF2E75B6"/>
      </top>
      <bottom/>
      <diagonal/>
    </border>
    <border>
      <left/>
      <right style="medium">
        <color rgb="FF2E75B6"/>
      </right>
      <top/>
      <bottom/>
      <diagonal/>
    </border>
    <border>
      <left style="thin">
        <color rgb="FFD9D9D9"/>
      </left>
      <right style="medium">
        <color rgb="FF2E75B6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medium">
        <color rgb="FF2E75B6"/>
      </right>
      <top style="thin">
        <color rgb="FFD9D9D9"/>
      </top>
      <bottom style="medium">
        <color rgb="FF2E75B6"/>
      </bottom>
      <diagonal/>
    </border>
    <border>
      <left/>
      <right/>
      <top/>
      <bottom style="thin">
        <color rgb="FF2E75B6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3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3" fontId="4" fillId="2" borderId="0" xfId="0" applyNumberFormat="1" applyFont="1" applyFill="1"/>
    <xf numFmtId="0" fontId="7" fillId="4" borderId="0" xfId="0" applyFont="1" applyFill="1" applyAlignment="1">
      <alignment horizontal="center" vertical="center"/>
    </xf>
    <xf numFmtId="3" fontId="7" fillId="4" borderId="0" xfId="0" applyNumberFormat="1" applyFont="1" applyFill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8" fillId="2" borderId="0" xfId="0" applyFont="1" applyFill="1"/>
    <xf numFmtId="164" fontId="8" fillId="2" borderId="0" xfId="0" applyNumberFormat="1" applyFont="1" applyFill="1"/>
    <xf numFmtId="166" fontId="1" fillId="2" borderId="2" xfId="0" applyNumberFormat="1" applyFont="1" applyFill="1" applyBorder="1" applyAlignment="1">
      <alignment horizontal="center" vertical="center"/>
    </xf>
    <xf numFmtId="166" fontId="1" fillId="2" borderId="3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3" fontId="0" fillId="5" borderId="0" xfId="0" applyNumberFormat="1" applyFill="1" applyAlignment="1">
      <alignment horizontal="center"/>
    </xf>
    <xf numFmtId="0" fontId="10" fillId="2" borderId="0" xfId="0" applyFont="1" applyFill="1"/>
    <xf numFmtId="0" fontId="4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8" fillId="0" borderId="0" xfId="0" applyFont="1"/>
    <xf numFmtId="0" fontId="5" fillId="3" borderId="0" xfId="0" applyFont="1" applyFill="1" applyAlignment="1">
      <alignment horizontal="center"/>
    </xf>
    <xf numFmtId="0" fontId="3" fillId="4" borderId="0" xfId="0" applyFont="1" applyFill="1"/>
    <xf numFmtId="0" fontId="3" fillId="7" borderId="0" xfId="0" applyFont="1" applyFill="1"/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FB4D6-D171-4EC9-8182-FB5461C377BD}">
  <dimension ref="A1:F25"/>
  <sheetViews>
    <sheetView tabSelected="1" workbookViewId="0">
      <selection sqref="A1:F1"/>
    </sheetView>
  </sheetViews>
  <sheetFormatPr defaultRowHeight="14.4" x14ac:dyDescent="0.3"/>
  <cols>
    <col min="1" max="1" width="33.33203125" customWidth="1"/>
    <col min="2" max="3" width="18.5546875" customWidth="1"/>
    <col min="4" max="4" width="3.6640625" customWidth="1"/>
    <col min="5" max="5" width="48.109375" customWidth="1"/>
    <col min="6" max="6" width="9.21875" customWidth="1"/>
  </cols>
  <sheetData>
    <row r="1" spans="1:6" ht="30" customHeight="1" x14ac:dyDescent="0.4">
      <c r="A1" s="32" t="s">
        <v>16</v>
      </c>
      <c r="B1" s="32"/>
      <c r="C1" s="32"/>
      <c r="D1" s="32"/>
      <c r="E1" s="32"/>
      <c r="F1" s="32"/>
    </row>
    <row r="3" spans="1:6" ht="15.6" x14ac:dyDescent="0.3">
      <c r="A3" s="33" t="s">
        <v>17</v>
      </c>
      <c r="B3" s="33"/>
      <c r="C3" s="33"/>
      <c r="E3" s="34" t="s">
        <v>31</v>
      </c>
      <c r="F3" s="34"/>
    </row>
    <row r="4" spans="1:6" x14ac:dyDescent="0.3">
      <c r="A4" s="26" t="s">
        <v>18</v>
      </c>
      <c r="B4" s="26">
        <v>2024</v>
      </c>
      <c r="C4" s="26">
        <v>2025</v>
      </c>
      <c r="E4" t="s">
        <v>32</v>
      </c>
    </row>
    <row r="5" spans="1:6" x14ac:dyDescent="0.3">
      <c r="A5" t="s">
        <v>19</v>
      </c>
      <c r="B5" s="27">
        <f>'Countywide (Units)'!B3</f>
        <v>137</v>
      </c>
      <c r="C5" s="27">
        <f>'Countywide (Units)'!B4</f>
        <v>225</v>
      </c>
      <c r="E5" t="s">
        <v>33</v>
      </c>
    </row>
    <row r="6" spans="1:6" x14ac:dyDescent="0.3">
      <c r="A6" t="s">
        <v>20</v>
      </c>
      <c r="B6" s="27">
        <f>'Countywide (Units)'!C3</f>
        <v>133</v>
      </c>
      <c r="C6" s="27">
        <f>'Countywide (Units)'!C4</f>
        <v>193</v>
      </c>
      <c r="E6" t="s">
        <v>34</v>
      </c>
    </row>
    <row r="7" spans="1:6" x14ac:dyDescent="0.3">
      <c r="A7" t="s">
        <v>21</v>
      </c>
      <c r="B7" s="28">
        <f>'Countywide (Units)'!B3-'Countywide (Units)'!C3</f>
        <v>4</v>
      </c>
      <c r="C7" s="28">
        <f>'Countywide (Units)'!B4-'Countywide (Units)'!C4</f>
        <v>32</v>
      </c>
      <c r="E7" t="s">
        <v>35</v>
      </c>
    </row>
    <row r="8" spans="1:6" x14ac:dyDescent="0.3">
      <c r="A8" t="s">
        <v>22</v>
      </c>
      <c r="B8" s="27" t="s">
        <v>23</v>
      </c>
      <c r="C8" s="29">
        <f>(C5-B5)/B5</f>
        <v>0.64233576642335766</v>
      </c>
      <c r="E8" t="s">
        <v>36</v>
      </c>
    </row>
    <row r="10" spans="1:6" ht="15.6" x14ac:dyDescent="0.3">
      <c r="A10" s="33" t="s">
        <v>24</v>
      </c>
      <c r="B10" s="33"/>
      <c r="C10" s="33"/>
    </row>
    <row r="11" spans="1:6" x14ac:dyDescent="0.3">
      <c r="A11" s="26" t="s">
        <v>18</v>
      </c>
      <c r="B11" s="26">
        <v>2024</v>
      </c>
      <c r="C11" s="26">
        <v>2025</v>
      </c>
    </row>
    <row r="12" spans="1:6" x14ac:dyDescent="0.3">
      <c r="A12" t="s">
        <v>25</v>
      </c>
      <c r="B12" s="30">
        <f>'Countywide (Valuation)'!B3</f>
        <v>43336</v>
      </c>
      <c r="C12" s="30">
        <f>'Countywide (Valuation)'!B4</f>
        <v>57328</v>
      </c>
    </row>
    <row r="13" spans="1:6" x14ac:dyDescent="0.3">
      <c r="A13" t="s">
        <v>26</v>
      </c>
      <c r="B13" s="30">
        <f>'Countywide (Valuation)'!C3</f>
        <v>42504</v>
      </c>
      <c r="C13" s="30">
        <f>'Countywide (Valuation)'!C4</f>
        <v>52520</v>
      </c>
    </row>
    <row r="14" spans="1:6" x14ac:dyDescent="0.3">
      <c r="A14" t="s">
        <v>27</v>
      </c>
      <c r="B14" s="27">
        <f>'Countywide (SFR Average Value)'!B3</f>
        <v>319578.94736842107</v>
      </c>
      <c r="C14" s="27">
        <f>'Countywide (SFR Average Value)'!B4</f>
        <v>272124.35233160621</v>
      </c>
    </row>
    <row r="15" spans="1:6" x14ac:dyDescent="0.3">
      <c r="A15" t="s">
        <v>28</v>
      </c>
      <c r="B15" s="27" t="s">
        <v>23</v>
      </c>
      <c r="C15" s="27">
        <f>'Countywide (SFR Average Value)'!C4</f>
        <v>-0.14849099237475005</v>
      </c>
    </row>
    <row r="17" spans="1:3" ht="15.6" x14ac:dyDescent="0.3">
      <c r="A17" s="33" t="s">
        <v>29</v>
      </c>
      <c r="B17" s="33"/>
      <c r="C17" s="33"/>
    </row>
    <row r="18" spans="1:3" x14ac:dyDescent="0.3">
      <c r="A18" s="26" t="s">
        <v>8</v>
      </c>
      <c r="B18" s="26" t="s">
        <v>30</v>
      </c>
      <c r="C18" s="26" t="s">
        <v>10</v>
      </c>
    </row>
    <row r="19" spans="1:3" x14ac:dyDescent="0.3">
      <c r="A19" s="27">
        <f>'2020-2024 (SFR only)'!A3</f>
        <v>2020</v>
      </c>
      <c r="B19" s="27">
        <f>'2020-2024 (SFR only)'!B3</f>
        <v>177</v>
      </c>
      <c r="C19" s="27" t="s">
        <v>23</v>
      </c>
    </row>
    <row r="20" spans="1:3" x14ac:dyDescent="0.3">
      <c r="A20" s="27">
        <f>'2020-2024 (SFR only)'!A4</f>
        <v>2021</v>
      </c>
      <c r="B20" s="27">
        <f>'2020-2024 (SFR only)'!B4</f>
        <v>174</v>
      </c>
      <c r="C20" s="29">
        <f>(B20-B19)/B19</f>
        <v>-1.6949152542372881E-2</v>
      </c>
    </row>
    <row r="21" spans="1:3" x14ac:dyDescent="0.3">
      <c r="A21" s="27">
        <f>'2020-2024 (SFR only)'!A5</f>
        <v>2022</v>
      </c>
      <c r="B21" s="27">
        <f>'2020-2024 (SFR only)'!B5</f>
        <v>128</v>
      </c>
      <c r="C21" s="29">
        <f>(B21-B20)/B20</f>
        <v>-0.26436781609195403</v>
      </c>
    </row>
    <row r="22" spans="1:3" x14ac:dyDescent="0.3">
      <c r="A22" s="27">
        <f>'2020-2024 (SFR only)'!A6</f>
        <v>2023</v>
      </c>
      <c r="B22" s="27">
        <f>'2020-2024 (SFR only)'!B6</f>
        <v>159</v>
      </c>
      <c r="C22" s="29">
        <f>(B22-B21)/B21</f>
        <v>0.2421875</v>
      </c>
    </row>
    <row r="23" spans="1:3" x14ac:dyDescent="0.3">
      <c r="A23" s="27">
        <f>'2020-2024 (SFR only)'!A7</f>
        <v>2024</v>
      </c>
      <c r="B23" s="27">
        <f>'2020-2024 (SFR only)'!B7</f>
        <v>133</v>
      </c>
      <c r="C23" s="29">
        <f>(B23-B22)/B22</f>
        <v>-0.16352201257861634</v>
      </c>
    </row>
    <row r="25" spans="1:3" x14ac:dyDescent="0.3">
      <c r="A25" s="31" t="s">
        <v>11</v>
      </c>
    </row>
  </sheetData>
  <mergeCells count="5">
    <mergeCell ref="A1:F1"/>
    <mergeCell ref="A3:C3"/>
    <mergeCell ref="A10:C10"/>
    <mergeCell ref="A17:C17"/>
    <mergeCell ref="E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8D936-5B47-41D8-AFE1-5151F307EF00}">
  <sheetPr>
    <pageSetUpPr fitToPage="1"/>
  </sheetPr>
  <dimension ref="A1:G7"/>
  <sheetViews>
    <sheetView showGridLines="0" zoomScaleNormal="100" workbookViewId="0">
      <selection sqref="A1:G1"/>
    </sheetView>
  </sheetViews>
  <sheetFormatPr defaultColWidth="9.109375" defaultRowHeight="14.4" x14ac:dyDescent="0.3"/>
  <cols>
    <col min="1" max="1" width="11.109375" style="1" customWidth="1"/>
    <col min="2" max="2" width="13" style="1" customWidth="1"/>
    <col min="3" max="3" width="19.44140625" style="1" customWidth="1"/>
    <col min="4" max="4" width="13" style="1" customWidth="1"/>
    <col min="5" max="5" width="16.6640625" style="1" customWidth="1"/>
    <col min="6" max="6" width="18.5546875" style="1" customWidth="1"/>
    <col min="7" max="7" width="33.44140625" style="1" bestFit="1" customWidth="1"/>
    <col min="8" max="16384" width="9.109375" style="1"/>
  </cols>
  <sheetData>
    <row r="1" spans="1:7" ht="18" x14ac:dyDescent="0.3">
      <c r="A1" s="35" t="s">
        <v>13</v>
      </c>
      <c r="B1" s="36"/>
      <c r="C1" s="36"/>
      <c r="D1" s="36"/>
      <c r="E1" s="36"/>
      <c r="F1" s="36"/>
      <c r="G1" s="37"/>
    </row>
    <row r="2" spans="1:7" ht="25.05" customHeight="1" x14ac:dyDescent="0.3">
      <c r="A2" s="10" t="s">
        <v>8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11" t="s">
        <v>7</v>
      </c>
    </row>
    <row r="3" spans="1:7" x14ac:dyDescent="0.3">
      <c r="A3" s="14">
        <v>2024</v>
      </c>
      <c r="B3" s="8">
        <v>137</v>
      </c>
      <c r="C3" s="8">
        <v>133</v>
      </c>
      <c r="D3" s="8">
        <v>4</v>
      </c>
      <c r="E3" s="8">
        <v>0</v>
      </c>
      <c r="F3" s="8">
        <v>0</v>
      </c>
      <c r="G3" s="12">
        <v>0</v>
      </c>
    </row>
    <row r="4" spans="1:7" ht="15" thickBot="1" x14ac:dyDescent="0.35">
      <c r="A4" s="15">
        <v>2025</v>
      </c>
      <c r="B4" s="9">
        <v>225</v>
      </c>
      <c r="C4" s="9">
        <v>193</v>
      </c>
      <c r="D4" s="9">
        <v>24</v>
      </c>
      <c r="E4" s="9">
        <v>8</v>
      </c>
      <c r="F4" s="9">
        <v>0</v>
      </c>
      <c r="G4" s="13">
        <v>0</v>
      </c>
    </row>
    <row r="5" spans="1:7" ht="15.6" x14ac:dyDescent="0.3">
      <c r="A5" s="3"/>
      <c r="B5" s="3"/>
      <c r="C5" s="2"/>
    </row>
    <row r="6" spans="1:7" x14ac:dyDescent="0.3">
      <c r="A6" s="16" t="s">
        <v>0</v>
      </c>
      <c r="B6" s="16"/>
      <c r="C6" s="17"/>
      <c r="D6" s="16"/>
      <c r="E6" s="16"/>
      <c r="F6" s="16"/>
      <c r="G6" s="16"/>
    </row>
    <row r="7" spans="1:7" x14ac:dyDescent="0.3">
      <c r="A7" s="16" t="s">
        <v>1</v>
      </c>
      <c r="B7" s="16"/>
      <c r="C7" s="16"/>
      <c r="D7" s="16"/>
      <c r="E7" s="16"/>
      <c r="F7" s="16"/>
      <c r="G7" s="16"/>
    </row>
  </sheetData>
  <mergeCells count="1">
    <mergeCell ref="A1:G1"/>
  </mergeCells>
  <printOptions horizontalCentered="1"/>
  <pageMargins left="5.5555555555555558E-3" right="5.5555555555555558E-3" top="6.9444444444444441E-3" bottom="6.9444444444444441E-3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7E2A-4E5D-402C-B865-DEBC9E1385AA}">
  <sheetPr>
    <pageSetUpPr fitToPage="1"/>
  </sheetPr>
  <dimension ref="A1:F7"/>
  <sheetViews>
    <sheetView showGridLines="0" workbookViewId="0">
      <selection sqref="A1:F1"/>
    </sheetView>
  </sheetViews>
  <sheetFormatPr defaultColWidth="9.109375" defaultRowHeight="14.4" x14ac:dyDescent="0.3"/>
  <cols>
    <col min="1" max="1" width="11.109375" style="1" customWidth="1"/>
    <col min="2" max="2" width="14.77734375" style="1" customWidth="1"/>
    <col min="3" max="3" width="19.44140625" style="1" customWidth="1"/>
    <col min="4" max="4" width="14.77734375" style="1" customWidth="1"/>
    <col min="5" max="5" width="16.6640625" style="1" customWidth="1"/>
    <col min="6" max="6" width="18.5546875" style="1" customWidth="1"/>
    <col min="7" max="16384" width="9.109375" style="1"/>
  </cols>
  <sheetData>
    <row r="1" spans="1:6" ht="18" x14ac:dyDescent="0.3">
      <c r="A1" s="35" t="s">
        <v>37</v>
      </c>
      <c r="B1" s="36"/>
      <c r="C1" s="36"/>
      <c r="D1" s="36"/>
      <c r="E1" s="36"/>
      <c r="F1" s="37"/>
    </row>
    <row r="2" spans="1:6" ht="25.05" customHeight="1" x14ac:dyDescent="0.3">
      <c r="A2" s="10" t="s">
        <v>8</v>
      </c>
      <c r="B2" s="6" t="s">
        <v>2</v>
      </c>
      <c r="C2" s="7" t="s">
        <v>3</v>
      </c>
      <c r="D2" s="6" t="s">
        <v>4</v>
      </c>
      <c r="E2" s="6" t="s">
        <v>5</v>
      </c>
      <c r="F2" s="11" t="s">
        <v>6</v>
      </c>
    </row>
    <row r="3" spans="1:6" x14ac:dyDescent="0.3">
      <c r="A3" s="14">
        <v>2024</v>
      </c>
      <c r="B3" s="8">
        <v>43336</v>
      </c>
      <c r="C3" s="8">
        <v>42504</v>
      </c>
      <c r="D3" s="8">
        <v>832</v>
      </c>
      <c r="E3" s="8">
        <v>0</v>
      </c>
      <c r="F3" s="12">
        <v>0</v>
      </c>
    </row>
    <row r="4" spans="1:6" ht="15" thickBot="1" x14ac:dyDescent="0.35">
      <c r="A4" s="15">
        <v>2025</v>
      </c>
      <c r="B4" s="9">
        <v>57328</v>
      </c>
      <c r="C4" s="9">
        <v>52520</v>
      </c>
      <c r="D4" s="9">
        <v>3489</v>
      </c>
      <c r="E4" s="9">
        <v>1319</v>
      </c>
      <c r="F4" s="13">
        <v>0</v>
      </c>
    </row>
    <row r="5" spans="1:6" x14ac:dyDescent="0.3">
      <c r="A5" s="4"/>
    </row>
    <row r="6" spans="1:6" x14ac:dyDescent="0.3">
      <c r="A6" s="16" t="s">
        <v>12</v>
      </c>
      <c r="B6" s="16"/>
      <c r="C6" s="16"/>
      <c r="D6" s="16"/>
      <c r="E6" s="16"/>
      <c r="F6" s="16"/>
    </row>
    <row r="7" spans="1:6" x14ac:dyDescent="0.3">
      <c r="A7" s="16" t="s">
        <v>1</v>
      </c>
      <c r="B7" s="16"/>
      <c r="C7" s="16"/>
      <c r="D7" s="16"/>
      <c r="E7" s="16"/>
      <c r="F7" s="16"/>
    </row>
  </sheetData>
  <mergeCells count="1">
    <mergeCell ref="A1:F1"/>
  </mergeCells>
  <printOptions horizontalCentered="1"/>
  <pageMargins left="5.5555555555555558E-3" right="5.5555555555555558E-3" top="6.9444444444444441E-3" bottom="6.9444444444444441E-3" header="0.3" footer="0.3"/>
  <pageSetup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B4329-B762-427C-854F-A7C70CE2C698}">
  <sheetPr>
    <pageSetUpPr fitToPage="1"/>
  </sheetPr>
  <dimension ref="A1:C6"/>
  <sheetViews>
    <sheetView showGridLines="0" workbookViewId="0">
      <selection sqref="A1:C1"/>
    </sheetView>
  </sheetViews>
  <sheetFormatPr defaultColWidth="9.109375" defaultRowHeight="14.4" x14ac:dyDescent="0.3"/>
  <cols>
    <col min="1" max="1" width="11.109375" style="1" customWidth="1"/>
    <col min="2" max="2" width="25.88671875" style="1" customWidth="1"/>
    <col min="3" max="3" width="19.44140625" style="1" customWidth="1"/>
    <col min="4" max="16384" width="9.109375" style="1"/>
  </cols>
  <sheetData>
    <row r="1" spans="1:3" ht="30" customHeight="1" x14ac:dyDescent="0.3">
      <c r="A1" s="38" t="s">
        <v>38</v>
      </c>
      <c r="B1" s="39"/>
      <c r="C1" s="40"/>
    </row>
    <row r="2" spans="1:3" ht="25.05" customHeight="1" x14ac:dyDescent="0.3">
      <c r="A2" s="10" t="s">
        <v>8</v>
      </c>
      <c r="B2" s="6" t="s">
        <v>9</v>
      </c>
      <c r="C2" s="11" t="s">
        <v>10</v>
      </c>
    </row>
    <row r="3" spans="1:3" x14ac:dyDescent="0.3">
      <c r="A3" s="14">
        <v>2024</v>
      </c>
      <c r="B3" s="18">
        <f>('Countywide (Valuation)'!C3*1000)/'Countywide (Units)'!C3</f>
        <v>319578.94736842107</v>
      </c>
      <c r="C3" s="20"/>
    </row>
    <row r="4" spans="1:3" ht="15" thickBot="1" x14ac:dyDescent="0.35">
      <c r="A4" s="15">
        <v>2025</v>
      </c>
      <c r="B4" s="19">
        <f>('Countywide (Valuation)'!C4*1000)/'Countywide (Units)'!C4</f>
        <v>272124.35233160621</v>
      </c>
      <c r="C4" s="21">
        <f t="shared" ref="C4" si="0">(B4-B3)/B3</f>
        <v>-0.14849099237475005</v>
      </c>
    </row>
    <row r="5" spans="1:3" x14ac:dyDescent="0.3">
      <c r="A5" s="4"/>
      <c r="B5" s="5"/>
      <c r="C5" s="5"/>
    </row>
    <row r="6" spans="1:3" x14ac:dyDescent="0.3">
      <c r="A6" s="16" t="s">
        <v>11</v>
      </c>
      <c r="B6" s="16"/>
      <c r="C6" s="16"/>
    </row>
  </sheetData>
  <mergeCells count="1">
    <mergeCell ref="A1:C1"/>
  </mergeCells>
  <printOptions horizontalCentered="1"/>
  <pageMargins left="6.9444444444444441E-3" right="6.9444444444444441E-3" top="6.9444444444444441E-3" bottom="6.9444444444444441E-3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7843B-B326-47BD-907B-5D6E506AA9AC}">
  <dimension ref="A1:B9"/>
  <sheetViews>
    <sheetView workbookViewId="0">
      <selection sqref="A1:B1"/>
    </sheetView>
  </sheetViews>
  <sheetFormatPr defaultColWidth="9.109375" defaultRowHeight="14.4" x14ac:dyDescent="0.3"/>
  <cols>
    <col min="1" max="1" width="83.33203125" style="1" customWidth="1"/>
    <col min="2" max="2" width="22.21875" style="1" customWidth="1"/>
    <col min="3" max="16384" width="9.109375" style="1"/>
  </cols>
  <sheetData>
    <row r="1" spans="1:2" ht="18" x14ac:dyDescent="0.3">
      <c r="A1" s="41" t="s">
        <v>14</v>
      </c>
      <c r="B1" s="41"/>
    </row>
    <row r="2" spans="1:2" x14ac:dyDescent="0.3">
      <c r="A2" s="22" t="s">
        <v>8</v>
      </c>
      <c r="B2" s="22" t="s">
        <v>15</v>
      </c>
    </row>
    <row r="3" spans="1:2" x14ac:dyDescent="0.3">
      <c r="A3" s="23">
        <v>2020</v>
      </c>
      <c r="B3" s="24">
        <v>177</v>
      </c>
    </row>
    <row r="4" spans="1:2" x14ac:dyDescent="0.3">
      <c r="A4" s="23">
        <v>2021</v>
      </c>
      <c r="B4" s="24">
        <v>174</v>
      </c>
    </row>
    <row r="5" spans="1:2" x14ac:dyDescent="0.3">
      <c r="A5" s="23">
        <v>2022</v>
      </c>
      <c r="B5" s="24">
        <v>128</v>
      </c>
    </row>
    <row r="6" spans="1:2" x14ac:dyDescent="0.3">
      <c r="A6" s="23">
        <v>2023</v>
      </c>
      <c r="B6" s="24">
        <v>159</v>
      </c>
    </row>
    <row r="7" spans="1:2" x14ac:dyDescent="0.3">
      <c r="A7" s="23">
        <v>2024</v>
      </c>
      <c r="B7" s="24">
        <v>133</v>
      </c>
    </row>
    <row r="8" spans="1:2" x14ac:dyDescent="0.3">
      <c r="A8" s="4"/>
      <c r="B8" s="4"/>
    </row>
    <row r="9" spans="1:2" x14ac:dyDescent="0.3">
      <c r="A9" s="25" t="s">
        <v>1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 Dashboard (NEW!)</vt:lpstr>
      <vt:lpstr>Countywide (Units)</vt:lpstr>
      <vt:lpstr>Countywide (Valuation)</vt:lpstr>
      <vt:lpstr>Countywide (SFR Average Value)</vt:lpstr>
      <vt:lpstr>2020-2024 (SFR only)</vt:lpstr>
      <vt:lpstr>'Countywide (SFR Average Value)'!Print_Area</vt:lpstr>
      <vt:lpstr>'Countywide (Units)'!Print_Area</vt:lpstr>
      <vt:lpstr>'Countywide (Valuation)'!Print_Area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Carreira, Robert</dc:creator>
  <cp:lastModifiedBy>ROBERT CARREIRA</cp:lastModifiedBy>
  <cp:lastPrinted>2026-04-28T18:11:31Z</cp:lastPrinted>
  <dcterms:created xsi:type="dcterms:W3CDTF">2013-09-09T23:26:53Z</dcterms:created>
  <dcterms:modified xsi:type="dcterms:W3CDTF">2026-05-27T01:35:12Z</dcterms:modified>
</cp:coreProperties>
</file>