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 Devaul\Desktop\"/>
    </mc:Choice>
  </mc:AlternateContent>
  <xr:revisionPtr revIDLastSave="0" documentId="13_ncr:1_{257DA5C0-8318-405F-821F-C22A1FE8FE3F}" xr6:coauthVersionLast="43" xr6:coauthVersionMax="45" xr10:uidLastSave="{00000000-0000-0000-0000-000000000000}"/>
  <bookViews>
    <workbookView xWindow="-120" yWindow="-120" windowWidth="24240" windowHeight="13140" tabRatio="830" xr2:uid="{00000000-000D-0000-FFFF-FFFF00000000}"/>
  </bookViews>
  <sheets>
    <sheet name="Show Book" sheetId="1" r:id="rId1"/>
    <sheet name="Sheet1" sheetId="44" r:id="rId2"/>
    <sheet name="SSLA SWEEP Green llama" sheetId="3" r:id="rId3"/>
    <sheet name="SSLA SWEEP Green Alpaca" sheetId="40" r:id="rId4"/>
    <sheet name="Green ALSA Per Champ Alpaca Nov" sheetId="37" r:id="rId5"/>
    <sheet name="Green ALSA  Novice Per Champ" sheetId="41" r:id="rId6"/>
    <sheet name="Green ALSA Per Champ Adv Open" sheetId="38" r:id="rId7"/>
    <sheet name="Green ALSA Per Champ Alpaca Adv" sheetId="42" r:id="rId8"/>
    <sheet name="Green ALSA Per Champ Masters" sheetId="39" r:id="rId9"/>
    <sheet name="Green ALSA Per Champ Alpaca Mas" sheetId="43" r:id="rId10"/>
  </sheets>
  <definedNames>
    <definedName name="_xlnm.Print_Area" localSheetId="0">'Show Book'!$A$1:$I$473</definedName>
  </definedNames>
  <calcPr calcId="191029" calcMode="manual"/>
</workbook>
</file>

<file path=xl/calcChain.xml><?xml version="1.0" encoding="utf-8"?>
<calcChain xmlns="http://schemas.openxmlformats.org/spreadsheetml/2006/main">
  <c r="I5" i="40" l="1"/>
  <c r="J5" i="40" l="1"/>
  <c r="I6" i="40"/>
  <c r="J6" i="40" s="1"/>
  <c r="I7" i="40"/>
  <c r="J7" i="40" s="1"/>
  <c r="I15" i="40"/>
  <c r="I16" i="40"/>
  <c r="I17" i="40"/>
  <c r="I18" i="40"/>
  <c r="I19" i="40"/>
  <c r="I23" i="40"/>
  <c r="J23" i="40" s="1"/>
  <c r="M16" i="39" l="1"/>
  <c r="M14" i="43"/>
  <c r="M12" i="43"/>
  <c r="M10" i="43"/>
  <c r="M24" i="38"/>
  <c r="M22" i="38"/>
  <c r="M20" i="42"/>
  <c r="M18" i="42"/>
  <c r="M16" i="42"/>
  <c r="M14" i="42"/>
  <c r="M12" i="42"/>
  <c r="M10" i="42"/>
  <c r="M32" i="41"/>
  <c r="M30" i="41"/>
  <c r="M28" i="41"/>
  <c r="M26" i="41"/>
  <c r="M24" i="41"/>
  <c r="M22" i="41"/>
  <c r="M20" i="41"/>
  <c r="M18" i="41"/>
  <c r="M16" i="41"/>
  <c r="M14" i="41"/>
  <c r="M12" i="41"/>
  <c r="M10" i="41"/>
  <c r="I29" i="40" l="1"/>
  <c r="J29" i="40" s="1"/>
  <c r="I14" i="40"/>
  <c r="J14" i="40" s="1"/>
  <c r="I12" i="40"/>
  <c r="J12" i="40" s="1"/>
  <c r="I10" i="40"/>
  <c r="J10" i="40" s="1"/>
  <c r="I9" i="40"/>
  <c r="J9" i="40" s="1"/>
  <c r="I8" i="40"/>
  <c r="J8" i="40" s="1"/>
  <c r="M28" i="37" l="1"/>
  <c r="M30" i="37"/>
  <c r="M32" i="37"/>
  <c r="M12" i="37"/>
  <c r="M14" i="37"/>
  <c r="M16" i="37"/>
  <c r="M18" i="37"/>
  <c r="M20" i="37"/>
  <c r="M22" i="37"/>
  <c r="M24" i="37"/>
  <c r="M26" i="37"/>
  <c r="M12" i="38"/>
  <c r="M14" i="38"/>
  <c r="M16" i="38"/>
  <c r="M18" i="38"/>
  <c r="M20" i="38"/>
  <c r="M12" i="39"/>
  <c r="M14" i="39"/>
  <c r="J57" i="3"/>
  <c r="J54" i="3"/>
  <c r="I46" i="3"/>
  <c r="J46" i="3" s="1"/>
  <c r="I45" i="3"/>
  <c r="J45" i="3" s="1"/>
  <c r="J41" i="3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I24" i="3"/>
  <c r="J24" i="3" s="1"/>
  <c r="I23" i="3"/>
  <c r="J23" i="3" s="1"/>
  <c r="I22" i="3"/>
  <c r="J22" i="3" s="1"/>
  <c r="I21" i="3"/>
  <c r="J21" i="3" s="1"/>
  <c r="I20" i="3"/>
  <c r="J20" i="3" s="1"/>
  <c r="J19" i="3"/>
  <c r="I18" i="3"/>
  <c r="J18" i="3" s="1"/>
  <c r="I17" i="3"/>
  <c r="J17" i="3" s="1"/>
  <c r="I12" i="3"/>
  <c r="J12" i="3" s="1"/>
  <c r="J9" i="3"/>
  <c r="M10" i="39"/>
  <c r="M10" i="38"/>
  <c r="M10" i="37"/>
  <c r="H26" i="41"/>
</calcChain>
</file>

<file path=xl/sharedStrings.xml><?xml version="1.0" encoding="utf-8"?>
<sst xmlns="http://schemas.openxmlformats.org/spreadsheetml/2006/main" count="2140" uniqueCount="371">
  <si>
    <t>LLAMA</t>
  </si>
  <si>
    <t>ILR</t>
  </si>
  <si>
    <t>ALSA</t>
  </si>
  <si>
    <t>HANDLER</t>
  </si>
  <si>
    <t>TOTAL</t>
  </si>
  <si>
    <t>GRAND / RESERVE</t>
  </si>
  <si>
    <t>Reserve</t>
  </si>
  <si>
    <t xml:space="preserve"> </t>
  </si>
  <si>
    <t>NOVICE GRAND</t>
  </si>
  <si>
    <t>ADVANCED GRAND</t>
  </si>
  <si>
    <t>Divide by 24</t>
  </si>
  <si>
    <t xml:space="preserve"> SSLA OBSTACLE</t>
  </si>
  <si>
    <t>SSLA PR</t>
  </si>
  <si>
    <t>SSLA  PACK</t>
  </si>
  <si>
    <t xml:space="preserve"> SSLA PR</t>
  </si>
  <si>
    <t>SSLA PACK</t>
  </si>
  <si>
    <t>Divide by 30</t>
  </si>
  <si>
    <t>SSLA OBSTACLE</t>
  </si>
  <si>
    <t>OWNER/FARM</t>
  </si>
  <si>
    <t>DOB</t>
  </si>
  <si>
    <t>SHOW #</t>
  </si>
  <si>
    <t xml:space="preserve">LLAMA </t>
  </si>
  <si>
    <t>Pleasure Driving</t>
  </si>
  <si>
    <t>CLASS #4</t>
  </si>
  <si>
    <t>CLASS #6</t>
  </si>
  <si>
    <t>CLASS #7</t>
  </si>
  <si>
    <t>CLASS #10</t>
  </si>
  <si>
    <t>ALPACA</t>
  </si>
  <si>
    <t>CLASS #12</t>
  </si>
  <si>
    <t>CLASS #13</t>
  </si>
  <si>
    <t>CLASS #14</t>
  </si>
  <si>
    <t>CLASS #18</t>
  </si>
  <si>
    <t>CLASS #20</t>
  </si>
  <si>
    <t>CLASS #22</t>
  </si>
  <si>
    <t>CLASS #23</t>
  </si>
  <si>
    <t>CLASS #25</t>
  </si>
  <si>
    <t>CLASS #26</t>
  </si>
  <si>
    <t>CLASS #27</t>
  </si>
  <si>
    <t>CLASS #28</t>
  </si>
  <si>
    <t>CLASS #31</t>
  </si>
  <si>
    <t>CLASS #32</t>
  </si>
  <si>
    <t>CLASS #35</t>
  </si>
  <si>
    <t>CLASS #37</t>
  </si>
  <si>
    <t>CLASS #38</t>
  </si>
  <si>
    <t>CLASS #40</t>
  </si>
  <si>
    <t>Adult Showmanship</t>
  </si>
  <si>
    <t>CLASS #42</t>
  </si>
  <si>
    <t>CLASS #43</t>
  </si>
  <si>
    <t>CLASS #44</t>
  </si>
  <si>
    <t>CLASS #46</t>
  </si>
  <si>
    <t>CLASS #48</t>
  </si>
  <si>
    <t>CLASS #50</t>
  </si>
  <si>
    <t>CLASS #49</t>
  </si>
  <si>
    <t>CLASS #51</t>
  </si>
  <si>
    <t>CLASS #52</t>
  </si>
  <si>
    <t>CLASS #54</t>
  </si>
  <si>
    <t>CLASS #55</t>
  </si>
  <si>
    <t>CLASS #56</t>
  </si>
  <si>
    <t>CLASS #58</t>
  </si>
  <si>
    <t>CLASS #60</t>
  </si>
  <si>
    <t>Light Wool Yearling Female</t>
  </si>
  <si>
    <t>CLASS #61</t>
  </si>
  <si>
    <t>CLASS #62</t>
  </si>
  <si>
    <t>Light Wool Adult Female</t>
  </si>
  <si>
    <t>CLASS #65</t>
  </si>
  <si>
    <t>CLASS #67</t>
  </si>
  <si>
    <t>CLASS #68</t>
  </si>
  <si>
    <t>CLASS #72</t>
  </si>
  <si>
    <t>CLASS #73</t>
  </si>
  <si>
    <t>CLASS #74</t>
  </si>
  <si>
    <t>CLASS #75</t>
  </si>
  <si>
    <t>CLASS #77</t>
  </si>
  <si>
    <t>Medium Wool Adult Male</t>
  </si>
  <si>
    <t>CLASS #78</t>
  </si>
  <si>
    <t>Heavy Wool Adult Male</t>
  </si>
  <si>
    <t>MASTER GRAND</t>
  </si>
  <si>
    <t>Place</t>
  </si>
  <si>
    <t>CLASS #19</t>
  </si>
  <si>
    <r>
      <t>Driving</t>
    </r>
    <r>
      <rPr>
        <b/>
        <u/>
        <sz val="16"/>
        <color rgb="FF1F1A16"/>
        <rFont val="Arial"/>
        <family val="2"/>
      </rPr>
      <t xml:space="preserve">     </t>
    </r>
    <r>
      <rPr>
        <b/>
        <sz val="16"/>
        <color rgb="FF1F1A16"/>
        <rFont val="Arial"/>
        <family val="2"/>
      </rPr>
      <t xml:space="preserve"> Youth Alpaca </t>
    </r>
    <r>
      <rPr>
        <b/>
        <u/>
        <sz val="16"/>
        <color rgb="FF1F1A16"/>
        <rFont val="Arial"/>
        <family val="2"/>
      </rPr>
      <t xml:space="preserve">     </t>
    </r>
    <r>
      <rPr>
        <b/>
        <sz val="16"/>
        <color rgb="FF1F1A16"/>
        <rFont val="Arial"/>
        <family val="2"/>
      </rPr>
      <t xml:space="preserve"> Adv. Alpaca </t>
    </r>
    <r>
      <rPr>
        <b/>
        <u/>
        <sz val="16"/>
        <color rgb="FF1F1A16"/>
        <rFont val="Arial"/>
        <family val="2"/>
      </rPr>
      <t xml:space="preserve">     </t>
    </r>
  </si>
  <si>
    <t>Print one form for each class offered.</t>
  </si>
  <si>
    <t xml:space="preserve">Put the exhibitor’s class placing in the small box in the right hand corner and the points earned in </t>
  </si>
  <si>
    <r>
      <rPr>
        <b/>
        <sz val="24"/>
        <color rgb="FF1F1A16"/>
        <rFont val="Arial"/>
        <family val="2"/>
      </rPr>
      <t xml:space="preserve">PERFORMANCE </t>
    </r>
    <r>
      <rPr>
        <b/>
        <u/>
        <sz val="24"/>
        <color rgb="FF1F1A16"/>
        <rFont val="Arial"/>
        <family val="2"/>
      </rPr>
      <t xml:space="preserve"> </t>
    </r>
  </si>
  <si>
    <t>in the larger section.  Put X  in the square if they did not enter class.</t>
  </si>
  <si>
    <t>CHAMPION</t>
  </si>
  <si>
    <t>Total Number                                            In Class</t>
  </si>
  <si>
    <t>Exhibitor or Animal's                         Name</t>
  </si>
  <si>
    <t>Show            #</t>
  </si>
  <si>
    <t>Obstacle (Required Class)</t>
  </si>
  <si>
    <t>PR</t>
  </si>
  <si>
    <t>Pack</t>
  </si>
  <si>
    <t>Obstacle Driving</t>
  </si>
  <si>
    <t>Total Points</t>
  </si>
  <si>
    <t>Grand or Reserve</t>
  </si>
  <si>
    <t># of Entries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</si>
  <si>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</si>
  <si>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</si>
  <si>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</si>
  <si>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</si>
  <si>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</si>
  <si>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</si>
  <si>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</si>
  <si>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</si>
  <si>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</si>
  <si>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</si>
  <si>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2 to 4</t>
  </si>
  <si>
    <t>8 to 15</t>
  </si>
  <si>
    <t>16-23</t>
  </si>
  <si>
    <t>24-31</t>
  </si>
  <si>
    <t>32-39</t>
  </si>
  <si>
    <t>40 &amp; over</t>
  </si>
  <si>
    <t>Green</t>
  </si>
  <si>
    <t>Grand</t>
  </si>
  <si>
    <t>BLUE JUDGE</t>
  </si>
  <si>
    <t>CLASS #8</t>
  </si>
  <si>
    <t>ADVANCED Performance GREEN JUDGE</t>
  </si>
  <si>
    <t>MASTER Performance GREEN JUDGE</t>
  </si>
  <si>
    <t>Overall  Preformance Green Judge- Reserve Plate</t>
  </si>
  <si>
    <t>Overall Novice Preformance Green  Judge</t>
  </si>
  <si>
    <t>Overall  Preformance Green Judge</t>
  </si>
  <si>
    <t>Grand Champion Alpaca Male</t>
  </si>
  <si>
    <t>Mary Rose Collins</t>
  </si>
  <si>
    <t>ALCL BlackJack</t>
  </si>
  <si>
    <t>Maximus II</t>
  </si>
  <si>
    <t>Rubeus Hagrid</t>
  </si>
  <si>
    <t>Lauren Wright</t>
  </si>
  <si>
    <t>NWLF's Flash Gordon</t>
  </si>
  <si>
    <t>Timberwinds Chevy Chase</t>
  </si>
  <si>
    <t>Mr Wilbur</t>
  </si>
  <si>
    <t>A1011036</t>
  </si>
  <si>
    <t>Luke At Me</t>
  </si>
  <si>
    <t>Prince Wednesday</t>
  </si>
  <si>
    <t>Sapvecco's Rock Starr</t>
  </si>
  <si>
    <t>Greg Hall</t>
  </si>
  <si>
    <t>Willmark Promise</t>
  </si>
  <si>
    <t>PPR Briarglen</t>
  </si>
  <si>
    <t>Tom Rothering</t>
  </si>
  <si>
    <t>ALCL Odie</t>
  </si>
  <si>
    <t>Kathy Wilbanks</t>
  </si>
  <si>
    <t>Tux's Spotted Snowflake</t>
  </si>
  <si>
    <t xml:space="preserve">Grand </t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</si>
  <si>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X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  </t>
    </r>
    <r>
      <rPr>
        <b/>
        <u/>
        <sz val="16"/>
        <color rgb="FF1F1A16"/>
        <rFont val="Arial"/>
        <family val="2"/>
      </rPr>
      <t xml:space="preserve">    </t>
    </r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</si>
  <si>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X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  </t>
    </r>
    <r>
      <rPr>
        <b/>
        <u/>
        <sz val="16"/>
        <color rgb="FF1F1A16"/>
        <rFont val="Arial"/>
        <family val="2"/>
      </rPr>
      <t xml:space="preserve">    </t>
    </r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</si>
  <si>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 X </t>
    </r>
    <r>
      <rPr>
        <b/>
        <u/>
        <sz val="16"/>
        <color rgb="FF1F1A16"/>
        <rFont val="Arial"/>
        <family val="2"/>
      </rPr>
      <t xml:space="preserve">    </t>
    </r>
  </si>
  <si>
    <t>CLASS #79</t>
  </si>
  <si>
    <t>CLASS #80</t>
  </si>
  <si>
    <t>CLASS #81</t>
  </si>
  <si>
    <t>CLASS #82</t>
  </si>
  <si>
    <t>CLASS #83</t>
  </si>
  <si>
    <t>CLASS #84</t>
  </si>
  <si>
    <t>CLASS #85</t>
  </si>
  <si>
    <t>CLASS #86</t>
  </si>
  <si>
    <t>CLASS #87</t>
  </si>
  <si>
    <t>CLASS #88</t>
  </si>
  <si>
    <t>CLASS #89</t>
  </si>
  <si>
    <t>CLASS #90</t>
  </si>
  <si>
    <t>CLASS #91</t>
  </si>
  <si>
    <t>CLASS #92</t>
  </si>
  <si>
    <t>CLASS #93</t>
  </si>
  <si>
    <t>Alpaca Male Yearling</t>
  </si>
  <si>
    <t>Alpaca Male Adult</t>
  </si>
  <si>
    <t>Alpaca Female Yearling</t>
  </si>
  <si>
    <t>Alpaca Female Adult</t>
  </si>
  <si>
    <t>Debbie Andrews</t>
  </si>
  <si>
    <t>Tyler Davis</t>
  </si>
  <si>
    <t>JDM Mosaic Daydream</t>
  </si>
  <si>
    <t>Shangrila's Reepicheep</t>
  </si>
  <si>
    <t>Chaboom</t>
  </si>
  <si>
    <t>Maggie Jordon</t>
  </si>
  <si>
    <t>S.O. Spots Down Under</t>
  </si>
  <si>
    <t>BBTrev</t>
  </si>
  <si>
    <t>Vicki Sundberg</t>
  </si>
  <si>
    <t>Sanibel Sunshine</t>
  </si>
  <si>
    <t>Oak Rest's Cinco Demayo</t>
  </si>
  <si>
    <t>Lofty Pine Friendly Thomas</t>
  </si>
  <si>
    <t>MCC Amahl's Armani</t>
  </si>
  <si>
    <t>MCC Bryl's Versace</t>
  </si>
  <si>
    <t>BB Trev</t>
  </si>
  <si>
    <t>Green JUDGE</t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</si>
  <si>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 ALPACA</t>
    </r>
    <r>
      <rPr>
        <b/>
        <u/>
        <sz val="14"/>
        <color rgb="FF1F1A16"/>
        <rFont val="Arial"/>
        <family val="2"/>
      </rPr>
      <t xml:space="preserve">  X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  </t>
    </r>
    <r>
      <rPr>
        <b/>
        <u/>
        <sz val="16"/>
        <color rgb="FF1F1A16"/>
        <rFont val="Arial"/>
        <family val="2"/>
      </rPr>
      <t xml:space="preserve">    </t>
    </r>
  </si>
  <si>
    <t>Maimus II</t>
  </si>
  <si>
    <t>Willmarks Buckeye</t>
  </si>
  <si>
    <t>Jessam's thunder Rolls</t>
  </si>
  <si>
    <t xml:space="preserve">Grand   </t>
  </si>
  <si>
    <t>HHD Sppoky Kisses</t>
  </si>
  <si>
    <t>IATF Violet Azules</t>
  </si>
  <si>
    <t xml:space="preserve"> Lunda Moth</t>
  </si>
  <si>
    <t>Oak Rest Cinco Demayo</t>
  </si>
  <si>
    <t>Oak Rest Knockout Knock out</t>
  </si>
  <si>
    <t xml:space="preserve">Grand  </t>
  </si>
  <si>
    <t>Moose Hills Speckle Tush</t>
  </si>
  <si>
    <t>Tuxedo Browm</t>
  </si>
  <si>
    <t>PPR Briarglenn</t>
  </si>
  <si>
    <t>Luke at Me</t>
  </si>
  <si>
    <t>Sapevecco's Rock Starr</t>
  </si>
  <si>
    <r>
      <t>Driving</t>
    </r>
    <r>
      <rPr>
        <b/>
        <u/>
        <sz val="16"/>
        <color rgb="FF1F1A16"/>
        <rFont val="Arial"/>
        <family val="2"/>
      </rPr>
      <t xml:space="preserve">     </t>
    </r>
    <r>
      <rPr>
        <b/>
        <sz val="16"/>
        <color rgb="FF1F1A16"/>
        <rFont val="Arial"/>
        <family val="2"/>
      </rPr>
      <t xml:space="preserve"> Youth Alpaca </t>
    </r>
    <r>
      <rPr>
        <b/>
        <u/>
        <sz val="16"/>
        <color rgb="FF1F1A16"/>
        <rFont val="Arial"/>
        <family val="2"/>
      </rPr>
      <t xml:space="preserve">     </t>
    </r>
    <r>
      <rPr>
        <b/>
        <sz val="16"/>
        <color rgb="FF1F1A16"/>
        <rFont val="Arial"/>
        <family val="2"/>
      </rPr>
      <t xml:space="preserve"> Adv. Alpaca </t>
    </r>
    <r>
      <rPr>
        <b/>
        <u/>
        <sz val="16"/>
        <color rgb="FF1F1A16"/>
        <rFont val="Arial"/>
        <family val="2"/>
      </rPr>
      <t xml:space="preserve">   XX  </t>
    </r>
  </si>
  <si>
    <t>Oak Rest Winter Rose</t>
  </si>
  <si>
    <t>Timbersinds Chevy Chase</t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</si>
  <si>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Alpaca   X </t>
    </r>
    <r>
      <rPr>
        <b/>
        <u/>
        <sz val="16"/>
        <color rgb="FF1F1A16"/>
        <rFont val="Arial"/>
        <family val="2"/>
      </rPr>
      <t xml:space="preserve">    </t>
    </r>
  </si>
  <si>
    <t>Florida State Fair 2019 Llama Show</t>
  </si>
  <si>
    <t>February 15-16-1, 2019</t>
  </si>
  <si>
    <t>Colemans Critters Cupid</t>
  </si>
  <si>
    <t>Moose Hill's Speckle Tush</t>
  </si>
  <si>
    <t>ALCL Black Smoke</t>
  </si>
  <si>
    <t>PVL Maverick Blue Wave</t>
  </si>
  <si>
    <t>Tori Tinney</t>
  </si>
  <si>
    <t>Raven</t>
  </si>
  <si>
    <t>Milo</t>
  </si>
  <si>
    <t>Anglia's Winchester</t>
  </si>
  <si>
    <t>Doug Warner</t>
  </si>
  <si>
    <t>Anglia's  Alconbury</t>
  </si>
  <si>
    <t>Brown Dynasty's Nikolai</t>
  </si>
  <si>
    <t>VFA Shirley Temple</t>
  </si>
  <si>
    <t>Serefina's Serenity</t>
  </si>
  <si>
    <t>Oak Rest's Knock-Out Knock-Out</t>
  </si>
  <si>
    <t>Oak Rest's Black Ice</t>
  </si>
  <si>
    <t>Brook Creeks Gus</t>
  </si>
  <si>
    <t>South Lake's Sweet Caroline</t>
  </si>
  <si>
    <t>Sam's Luna Moth</t>
  </si>
  <si>
    <t>David Frederick</t>
  </si>
  <si>
    <t>Lofty Pine Bright Beam</t>
  </si>
  <si>
    <t>.</t>
  </si>
  <si>
    <t>79OC</t>
  </si>
  <si>
    <t>Jordan Parish</t>
  </si>
  <si>
    <t>76oc</t>
  </si>
  <si>
    <t>grand</t>
  </si>
  <si>
    <t>g</t>
  </si>
  <si>
    <t>Florida State Fair 2020 Llama Show</t>
  </si>
  <si>
    <t>February 15-16, 2020</t>
  </si>
  <si>
    <t xml:space="preserve">ADVANCED Performance </t>
  </si>
  <si>
    <t>CLASS #2</t>
  </si>
  <si>
    <t xml:space="preserve">ALPACA </t>
  </si>
  <si>
    <t>Grand Champion AlpacaFemale</t>
  </si>
  <si>
    <t>Res Champion Alpaca Female</t>
  </si>
  <si>
    <t>Res Champ Alpaca Male</t>
  </si>
  <si>
    <t>Non Breeder Alpaca Adult</t>
  </si>
  <si>
    <t>Grand Chmapion Non Breeder</t>
  </si>
  <si>
    <t>Res  Champion Non Breeder</t>
  </si>
  <si>
    <t>Suri Yearling Male Llama</t>
  </si>
  <si>
    <t>Suri Two Year Old Male Llama</t>
  </si>
  <si>
    <t>Grand Champn Suri Male Llama</t>
  </si>
  <si>
    <t>Res Champ Suri Male Llama</t>
  </si>
  <si>
    <t xml:space="preserve"> Suri Juvenile Female Llama</t>
  </si>
  <si>
    <t>Suir Yearling Female Llama</t>
  </si>
  <si>
    <t>Grand Champ Suri Female Lllama</t>
  </si>
  <si>
    <t>Res Champ Suri Female Llama</t>
  </si>
  <si>
    <t>Light Wool 2 yr Old Male Llama</t>
  </si>
  <si>
    <t>Grand Champ Light Wool Male</t>
  </si>
  <si>
    <t xml:space="preserve"> Rev Champ Light Wool Male </t>
  </si>
  <si>
    <t>Grand Champ Light Wool Female</t>
  </si>
  <si>
    <t>Res Champ Light Wool Female</t>
  </si>
  <si>
    <t xml:space="preserve"> Medium Wool Yearling Male</t>
  </si>
  <si>
    <t>Grand Champ Med Wool Male</t>
  </si>
  <si>
    <t>Res Champ Med Wool Male</t>
  </si>
  <si>
    <t xml:space="preserve"> Meduim Wool Juvenile Female</t>
  </si>
  <si>
    <t xml:space="preserve"> Medium Wool Yearling Female</t>
  </si>
  <si>
    <t xml:space="preserve">Meduim Wool Adult Female </t>
  </si>
  <si>
    <t>Grand Champ Med Wool Female</t>
  </si>
  <si>
    <t>Res Champ Med Wool Female</t>
  </si>
  <si>
    <t xml:space="preserve"> Heavy Wool Yearling Male</t>
  </si>
  <si>
    <t>Grnd Champ Heavy Wool Male</t>
  </si>
  <si>
    <t>Res Champ Heavy Wool Male</t>
  </si>
  <si>
    <t>Heavy Wool 2yr Old Female</t>
  </si>
  <si>
    <t>Grand Champ Heavy Wool Female</t>
  </si>
  <si>
    <t>Res Champ Heavy Wool Female</t>
  </si>
  <si>
    <t>CLASS # 71</t>
  </si>
  <si>
    <t>Non Breeder 2 yr old Llama</t>
  </si>
  <si>
    <t>Non Breeder Adult Llama</t>
  </si>
  <si>
    <t>Grand Champ Non Breeder</t>
  </si>
  <si>
    <t>Res Champ Non Breeder Llama</t>
  </si>
  <si>
    <t>Judge's Choice</t>
  </si>
  <si>
    <t>Masters PR</t>
  </si>
  <si>
    <t xml:space="preserve"> Alpaca Master PR  </t>
  </si>
  <si>
    <t>Advanced PR</t>
  </si>
  <si>
    <t>Alpaca Advanced PR</t>
  </si>
  <si>
    <t>AlpacaNovice PR</t>
  </si>
  <si>
    <t>Masters Obstacle</t>
  </si>
  <si>
    <t xml:space="preserve">Alpaca Masters Obstacle   </t>
  </si>
  <si>
    <t>Advanced Obstacle</t>
  </si>
  <si>
    <t>Alpaca Advanced Obstacle</t>
  </si>
  <si>
    <t>Novice Obstacle</t>
  </si>
  <si>
    <t xml:space="preserve">Novice Alpaca Obstacle </t>
  </si>
  <si>
    <t>Masters Pack</t>
  </si>
  <si>
    <t>Alpaca Masters Pack</t>
  </si>
  <si>
    <t>Advanced Pack</t>
  </si>
  <si>
    <t>Alpaca Advanced Pack</t>
  </si>
  <si>
    <t>CLASS #94</t>
  </si>
  <si>
    <t>Novice Pack</t>
  </si>
  <si>
    <t>CLASS #95</t>
  </si>
  <si>
    <t>Alpaca Novice Pack</t>
  </si>
  <si>
    <t>CLASS #96</t>
  </si>
  <si>
    <t>Grand Champion Masters Perf</t>
  </si>
  <si>
    <t>CLASS #97</t>
  </si>
  <si>
    <t>Res Champion Master Perf</t>
  </si>
  <si>
    <t>CLASS #98</t>
  </si>
  <si>
    <t>Grand Champ Alpaca Master Perf</t>
  </si>
  <si>
    <t>CLASS #99</t>
  </si>
  <si>
    <t xml:space="preserve"> Res  Champ Alpaca Master Perf</t>
  </si>
  <si>
    <t>CLASS #100</t>
  </si>
  <si>
    <t xml:space="preserve"> Grand Champ Advanced Perf</t>
  </si>
  <si>
    <t>CLASS #101</t>
  </si>
  <si>
    <t xml:space="preserve"> Res Champ Advanced Perf</t>
  </si>
  <si>
    <t>CLASS #102</t>
  </si>
  <si>
    <t>Grand Champ Alpaca Adv Perf</t>
  </si>
  <si>
    <t>CLASS #103</t>
  </si>
  <si>
    <t>Res Champ Alpaca Adv Perf</t>
  </si>
  <si>
    <t>CLASS #104</t>
  </si>
  <si>
    <t>Grand Champ Novice Perf</t>
  </si>
  <si>
    <t>CLASS #105</t>
  </si>
  <si>
    <t>Res Champ Novice Perf</t>
  </si>
  <si>
    <t>CLASS #106</t>
  </si>
  <si>
    <t>Grand Champ Alpaca Nov Perform</t>
  </si>
  <si>
    <t>CLASS #107</t>
  </si>
  <si>
    <t>Res Champ Alpaca Novice Perf</t>
  </si>
  <si>
    <t>February 15&amp; 16, 2020</t>
  </si>
  <si>
    <t>Tom/Mary Rothering</t>
  </si>
  <si>
    <t>Mary/Tom Rothering</t>
  </si>
  <si>
    <t>MSF Justify</t>
  </si>
  <si>
    <t>Southern Select's Kiss Me Kate</t>
  </si>
  <si>
    <t>S.O.'s Dolly</t>
  </si>
  <si>
    <t>Pending</t>
  </si>
  <si>
    <t>S.O's Redneck Girl</t>
  </si>
  <si>
    <t>My Peruvian Lady Alicia</t>
  </si>
  <si>
    <t>Serenity Hills Llama Ranch</t>
  </si>
  <si>
    <t>Doug/Claire-Marie Warner</t>
  </si>
  <si>
    <t>Oak Rest's Knock-Out Knock -Out</t>
  </si>
  <si>
    <t>Sapaveco's Rock Star</t>
  </si>
  <si>
    <t>Lauren/Lynn Wright</t>
  </si>
  <si>
    <t>Brook Creek Gus</t>
  </si>
  <si>
    <t>MCC Bryl's Red Tide</t>
  </si>
  <si>
    <t>Alpaca</t>
  </si>
  <si>
    <t>Lofty Pines Friendly Thomas</t>
  </si>
  <si>
    <t>South Lakes Sweet Caroline</t>
  </si>
  <si>
    <t>Jessam's Thunder Rolls</t>
  </si>
  <si>
    <t>Lofty Pine Gracie</t>
  </si>
  <si>
    <t>Golden Fleece Farm</t>
  </si>
  <si>
    <t>Maggie Jordan</t>
  </si>
  <si>
    <t>Oak Rest/Wilbanks</t>
  </si>
  <si>
    <t>Kathryn Wilbanks</t>
  </si>
  <si>
    <t>Oak Rest/ Wilbanks</t>
  </si>
  <si>
    <t>Oak Rest's Cinco De Mayo</t>
  </si>
  <si>
    <t>Oak Rest's Scotch on the Rocks</t>
  </si>
  <si>
    <t>Coleman's Critters Cupid</t>
  </si>
  <si>
    <t>Andra Frederick</t>
  </si>
  <si>
    <t>Andr Frederick/Victoria Tinney</t>
  </si>
  <si>
    <t>Andra Frederick/Victoria Tinney</t>
  </si>
  <si>
    <t>Victoria Tinney</t>
  </si>
  <si>
    <t>Greg/Maylene Hall</t>
  </si>
  <si>
    <t>Mr Seymour Peanuts</t>
  </si>
  <si>
    <t>HR Sir Spotsalot Pongo</t>
  </si>
  <si>
    <t>Janessa/Greg/Maylene Hall</t>
  </si>
  <si>
    <t>Maylene Hall</t>
  </si>
  <si>
    <t>ALCL Middle of the Night</t>
  </si>
  <si>
    <t>ALCL Yuma</t>
  </si>
  <si>
    <t>SWLC Black Dahlia</t>
  </si>
  <si>
    <t>ALCL Jim Dandy</t>
  </si>
  <si>
    <t>ALCL Silhouette</t>
  </si>
  <si>
    <t>MSF Silver Swanigan</t>
  </si>
  <si>
    <t>ALCL Cinderfella</t>
  </si>
  <si>
    <t>ALCL Black Jack</t>
  </si>
  <si>
    <t>Log Cabin Llamas</t>
  </si>
  <si>
    <t>Moose Hill's Stuckletush</t>
  </si>
  <si>
    <t>Oak Rest's Winter Rose</t>
  </si>
  <si>
    <t>SoS Redneck girl</t>
  </si>
  <si>
    <t>Tom</t>
  </si>
  <si>
    <t>Vern Wright</t>
  </si>
  <si>
    <t>G</t>
  </si>
  <si>
    <t>R</t>
  </si>
  <si>
    <t>Novice PR Tie Breaker 2,3, 8</t>
  </si>
  <si>
    <t>Joy Bishop-Forshey</t>
  </si>
  <si>
    <t>Get of Sire</t>
  </si>
  <si>
    <t>59oc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</si>
</sst>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mm/dd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rgb="FF1F1A16"/>
      <name val="Arial"/>
      <family val="2"/>
    </font>
    <font>
      <b/>
      <sz val="16"/>
      <color rgb="FF1F1A16"/>
      <name val="Arial"/>
      <family val="2"/>
    </font>
    <font>
      <b/>
      <sz val="14"/>
      <color rgb="FF1F1A16"/>
      <name val="Arial"/>
      <family val="2"/>
    </font>
    <font>
      <b/>
      <u/>
      <sz val="14"/>
      <color rgb="FF1F1A16"/>
      <name val="Arial"/>
      <family val="2"/>
    </font>
    <font>
      <b/>
      <u/>
      <sz val="16"/>
      <color rgb="FF1F1A16"/>
      <name val="Arial"/>
      <family val="2"/>
    </font>
    <font>
      <b/>
      <sz val="9"/>
      <color rgb="FFC00000"/>
      <name val="Arial"/>
      <family val="2"/>
    </font>
    <font>
      <b/>
      <sz val="24"/>
      <color rgb="FF1F1A16"/>
      <name val="Arial"/>
      <family val="2"/>
    </font>
    <font>
      <b/>
      <u/>
      <sz val="24"/>
      <color rgb="FF1F1A16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6">
    <xf numFmtId="0" fontId="0" fillId="0" borderId="0" xfId="0"/>
    <xf numFmtId="0" fontId="4" fillId="0" borderId="0" xfId="0" applyFont="1" applyAlignment="1">
      <alignment horizontal="centerContinuous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right"/>
    </xf>
    <xf numFmtId="164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right"/>
    </xf>
    <xf numFmtId="44" fontId="1" fillId="0" borderId="0" xfId="1" applyFont="1"/>
    <xf numFmtId="164" fontId="0" fillId="0" borderId="5" xfId="0" applyNumberFormat="1" applyBorder="1"/>
    <xf numFmtId="0" fontId="0" fillId="0" borderId="5" xfId="0" applyBorder="1"/>
    <xf numFmtId="0" fontId="5" fillId="0" borderId="0" xfId="0" applyFont="1"/>
    <xf numFmtId="1" fontId="0" fillId="0" borderId="2" xfId="0" applyNumberFormat="1" applyBorder="1"/>
    <xf numFmtId="1" fontId="0" fillId="0" borderId="3" xfId="0" applyNumberFormat="1" applyBorder="1"/>
    <xf numFmtId="0" fontId="6" fillId="0" borderId="8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right"/>
    </xf>
    <xf numFmtId="44" fontId="2" fillId="0" borderId="8" xfId="1" applyFont="1" applyFill="1" applyBorder="1"/>
    <xf numFmtId="0" fontId="2" fillId="3" borderId="1" xfId="0" applyFont="1" applyFill="1" applyBorder="1" applyAlignment="1">
      <alignment horizontal="center"/>
    </xf>
    <xf numFmtId="44" fontId="2" fillId="3" borderId="1" xfId="1" applyFont="1" applyFill="1" applyBorder="1" applyAlignment="1">
      <alignment horizontal="center"/>
    </xf>
    <xf numFmtId="0" fontId="6" fillId="0" borderId="8" xfId="0" applyFont="1" applyFill="1" applyBorder="1" applyAlignmen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right"/>
    </xf>
    <xf numFmtId="0" fontId="0" fillId="0" borderId="3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right"/>
    </xf>
    <xf numFmtId="0" fontId="2" fillId="0" borderId="0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6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3" xfId="0" applyBorder="1" applyAlignment="1"/>
    <xf numFmtId="0" fontId="0" fillId="0" borderId="2" xfId="0" applyFill="1" applyBorder="1"/>
    <xf numFmtId="0" fontId="0" fillId="0" borderId="5" xfId="0" applyBorder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right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8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4" fontId="0" fillId="0" borderId="3" xfId="0" applyNumberFormat="1" applyBorder="1" applyAlignment="1">
      <alignment horizontal="left"/>
    </xf>
    <xf numFmtId="14" fontId="0" fillId="0" borderId="0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0" fillId="0" borderId="0" xfId="0" applyAlignment="1">
      <alignment horizontal="left"/>
    </xf>
    <xf numFmtId="14" fontId="0" fillId="0" borderId="3" xfId="0" applyNumberFormat="1" applyFill="1" applyBorder="1" applyAlignment="1">
      <alignment horizontal="left"/>
    </xf>
    <xf numFmtId="14" fontId="0" fillId="0" borderId="12" xfId="0" applyNumberFormat="1" applyFont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left"/>
    </xf>
    <xf numFmtId="0" fontId="0" fillId="0" borderId="3" xfId="0" applyFill="1" applyBorder="1" applyAlignment="1"/>
    <xf numFmtId="0" fontId="0" fillId="2" borderId="3" xfId="0" applyFill="1" applyBorder="1"/>
    <xf numFmtId="0" fontId="0" fillId="0" borderId="0" xfId="0" applyNumberFormat="1" applyFill="1" applyBorder="1"/>
    <xf numFmtId="0" fontId="2" fillId="0" borderId="0" xfId="0" applyFont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left"/>
    </xf>
    <xf numFmtId="0" fontId="0" fillId="0" borderId="12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/>
    <xf numFmtId="164" fontId="0" fillId="0" borderId="3" xfId="0" applyNumberFormat="1" applyBorder="1"/>
    <xf numFmtId="0" fontId="0" fillId="4" borderId="3" xfId="0" applyFill="1" applyBorder="1"/>
    <xf numFmtId="165" fontId="0" fillId="0" borderId="3" xfId="0" applyNumberFormat="1" applyBorder="1" applyAlignment="1">
      <alignment horizontal="left"/>
    </xf>
    <xf numFmtId="0" fontId="0" fillId="0" borderId="2" xfId="0" applyFill="1" applyBorder="1" applyAlignment="1">
      <alignment horizontal="right"/>
    </xf>
    <xf numFmtId="1" fontId="0" fillId="0" borderId="3" xfId="0" applyNumberFormat="1" applyBorder="1" applyAlignment="1">
      <alignment horizontal="center"/>
    </xf>
    <xf numFmtId="0" fontId="2" fillId="4" borderId="3" xfId="0" applyFont="1" applyFill="1" applyBorder="1"/>
    <xf numFmtId="1" fontId="0" fillId="4" borderId="3" xfId="0" applyNumberFormat="1" applyFill="1" applyBorder="1" applyAlignment="1">
      <alignment horizontal="center"/>
    </xf>
    <xf numFmtId="1" fontId="0" fillId="4" borderId="3" xfId="0" applyNumberFormat="1" applyFill="1" applyBorder="1"/>
    <xf numFmtId="164" fontId="0" fillId="4" borderId="3" xfId="0" applyNumberFormat="1" applyFill="1" applyBorder="1"/>
    <xf numFmtId="0" fontId="0" fillId="4" borderId="3" xfId="0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0" fontId="0" fillId="0" borderId="8" xfId="0" applyBorder="1"/>
    <xf numFmtId="14" fontId="0" fillId="0" borderId="3" xfId="0" applyNumberFormat="1" applyBorder="1" applyAlignment="1"/>
    <xf numFmtId="14" fontId="0" fillId="0" borderId="3" xfId="0" applyNumberFormat="1" applyFill="1" applyBorder="1" applyAlignment="1">
      <alignment horizontal="right"/>
    </xf>
    <xf numFmtId="14" fontId="0" fillId="4" borderId="3" xfId="0" applyNumberFormat="1" applyFill="1" applyBorder="1" applyAlignment="1">
      <alignment horizontal="left"/>
    </xf>
    <xf numFmtId="0" fontId="19" fillId="0" borderId="0" xfId="0" applyFont="1" applyAlignment="1">
      <alignment horizontal="center"/>
    </xf>
    <xf numFmtId="0" fontId="9" fillId="5" borderId="0" xfId="0" applyFont="1" applyFill="1" applyBorder="1" applyAlignment="1">
      <alignment horizontal="left" vertical="top" wrapText="1"/>
    </xf>
    <xf numFmtId="0" fontId="0" fillId="5" borderId="0" xfId="0" applyFill="1" applyBorder="1" applyAlignment="1">
      <alignment horizontal="left" vertical="top"/>
    </xf>
    <xf numFmtId="0" fontId="14" fillId="5" borderId="0" xfId="0" applyFont="1" applyFill="1" applyBorder="1" applyAlignment="1">
      <alignment horizontal="left" vertical="top"/>
    </xf>
    <xf numFmtId="0" fontId="9" fillId="5" borderId="13" xfId="0" applyFont="1" applyFill="1" applyBorder="1" applyAlignment="1">
      <alignment horizontal="left" vertical="top" wrapText="1"/>
    </xf>
    <xf numFmtId="0" fontId="0" fillId="5" borderId="14" xfId="0" applyFill="1" applyBorder="1" applyAlignment="1">
      <alignment horizontal="left" vertical="top"/>
    </xf>
    <xf numFmtId="0" fontId="9" fillId="5" borderId="16" xfId="0" applyFont="1" applyFill="1" applyBorder="1" applyAlignment="1">
      <alignment horizontal="left" vertical="top" wrapText="1"/>
    </xf>
    <xf numFmtId="0" fontId="0" fillId="5" borderId="17" xfId="0" applyFill="1" applyBorder="1" applyAlignment="1">
      <alignment horizontal="left" vertical="top"/>
    </xf>
    <xf numFmtId="0" fontId="2" fillId="5" borderId="13" xfId="0" applyFont="1" applyFill="1" applyBorder="1" applyAlignment="1">
      <alignment horizontal="left" vertical="top"/>
    </xf>
    <xf numFmtId="0" fontId="2" fillId="5" borderId="21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top"/>
    </xf>
    <xf numFmtId="0" fontId="2" fillId="5" borderId="18" xfId="0" applyFont="1" applyFill="1" applyBorder="1" applyAlignment="1">
      <alignment horizontal="left" vertical="top"/>
    </xf>
    <xf numFmtId="0" fontId="2" fillId="5" borderId="21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horizontal="center" vertical="top"/>
    </xf>
    <xf numFmtId="0" fontId="2" fillId="5" borderId="14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 vertical="top"/>
    </xf>
    <xf numFmtId="0" fontId="2" fillId="5" borderId="14" xfId="0" applyFont="1" applyFill="1" applyBorder="1" applyAlignment="1">
      <alignment horizontal="left" vertical="top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2" fillId="5" borderId="22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center" vertical="top"/>
    </xf>
    <xf numFmtId="0" fontId="2" fillId="5" borderId="0" xfId="0" applyFont="1" applyFill="1" applyBorder="1" applyAlignment="1">
      <alignment horizontal="left" vertical="top"/>
    </xf>
    <xf numFmtId="0" fontId="0" fillId="5" borderId="23" xfId="0" applyFill="1" applyBorder="1" applyAlignment="1">
      <alignment horizontal="left" vertical="top"/>
    </xf>
    <xf numFmtId="16" fontId="2" fillId="5" borderId="22" xfId="0" applyNumberFormat="1" applyFont="1" applyFill="1" applyBorder="1" applyAlignment="1">
      <alignment horizontal="left" vertical="top"/>
    </xf>
    <xf numFmtId="0" fontId="0" fillId="5" borderId="16" xfId="0" applyFill="1" applyBorder="1" applyAlignment="1">
      <alignment horizontal="left" vertical="top"/>
    </xf>
    <xf numFmtId="0" fontId="0" fillId="5" borderId="18" xfId="0" applyFill="1" applyBorder="1" applyAlignment="1">
      <alignment horizontal="left" vertical="top"/>
    </xf>
    <xf numFmtId="0" fontId="0" fillId="4" borderId="3" xfId="0" applyFill="1" applyBorder="1" applyAlignment="1"/>
    <xf numFmtId="14" fontId="0" fillId="0" borderId="2" xfId="0" applyNumberFormat="1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2" fillId="3" borderId="6" xfId="0" applyFont="1" applyFill="1" applyBorder="1" applyAlignment="1">
      <alignment horizontal="center" wrapText="1"/>
    </xf>
    <xf numFmtId="0" fontId="0" fillId="0" borderId="0" xfId="0" applyBorder="1" applyAlignment="1"/>
    <xf numFmtId="1" fontId="0" fillId="6" borderId="3" xfId="0" applyNumberFormat="1" applyFill="1" applyBorder="1"/>
    <xf numFmtId="0" fontId="2" fillId="0" borderId="3" xfId="0" applyFont="1" applyFill="1" applyBorder="1"/>
    <xf numFmtId="0" fontId="0" fillId="0" borderId="7" xfId="0" applyFill="1" applyBorder="1" applyAlignment="1">
      <alignment horizontal="center"/>
    </xf>
    <xf numFmtId="0" fontId="0" fillId="0" borderId="7" xfId="0" applyFill="1" applyBorder="1"/>
    <xf numFmtId="0" fontId="0" fillId="0" borderId="4" xfId="0" applyFill="1" applyBorder="1" applyAlignment="1">
      <alignment horizontal="right"/>
    </xf>
    <xf numFmtId="14" fontId="0" fillId="0" borderId="5" xfId="0" applyNumberFormat="1" applyFill="1" applyBorder="1" applyAlignment="1">
      <alignment horizontal="left"/>
    </xf>
    <xf numFmtId="0" fontId="0" fillId="0" borderId="5" xfId="0" applyFill="1" applyBorder="1"/>
    <xf numFmtId="0" fontId="0" fillId="0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/>
    <xf numFmtId="0" fontId="0" fillId="4" borderId="4" xfId="0" applyFill="1" applyBorder="1" applyAlignment="1">
      <alignment horizontal="left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/>
    <xf numFmtId="0" fontId="17" fillId="0" borderId="3" xfId="0" applyFont="1" applyFill="1" applyBorder="1" applyAlignment="1"/>
    <xf numFmtId="0" fontId="17" fillId="0" borderId="3" xfId="0" applyFont="1" applyFill="1" applyBorder="1" applyAlignment="1">
      <alignment horizontal="left"/>
    </xf>
    <xf numFmtId="14" fontId="20" fillId="0" borderId="3" xfId="0" applyNumberFormat="1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0" fillId="0" borderId="3" xfId="0" applyFont="1" applyFill="1" applyBorder="1"/>
    <xf numFmtId="0" fontId="20" fillId="0" borderId="3" xfId="0" applyFont="1" applyFill="1" applyBorder="1" applyAlignment="1"/>
    <xf numFmtId="0" fontId="20" fillId="0" borderId="3" xfId="0" applyFont="1" applyFill="1" applyBorder="1" applyAlignment="1">
      <alignment horizontal="right"/>
    </xf>
    <xf numFmtId="0" fontId="20" fillId="0" borderId="3" xfId="0" applyFont="1" applyFill="1" applyBorder="1" applyAlignment="1">
      <alignment horizontal="left"/>
    </xf>
    <xf numFmtId="165" fontId="17" fillId="0" borderId="0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165" fontId="17" fillId="0" borderId="3" xfId="0" applyNumberFormat="1" applyFont="1" applyFill="1" applyBorder="1" applyAlignment="1">
      <alignment horizontal="left"/>
    </xf>
    <xf numFmtId="0" fontId="17" fillId="0" borderId="3" xfId="0" applyFont="1" applyFill="1" applyBorder="1" applyAlignment="1">
      <alignment horizontal="right"/>
    </xf>
    <xf numFmtId="14" fontId="17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right"/>
    </xf>
    <xf numFmtId="0" fontId="0" fillId="4" borderId="4" xfId="0" applyFill="1" applyBorder="1" applyAlignment="1"/>
    <xf numFmtId="0" fontId="0" fillId="0" borderId="3" xfId="0" applyNumberFormat="1" applyFill="1" applyBorder="1" applyAlignment="1">
      <alignment horizontal="left"/>
    </xf>
    <xf numFmtId="0" fontId="0" fillId="5" borderId="18" xfId="0" applyFill="1" applyBorder="1" applyAlignment="1">
      <alignment horizontal="left" vertical="top"/>
    </xf>
    <xf numFmtId="0" fontId="0" fillId="5" borderId="16" xfId="0" applyFill="1" applyBorder="1" applyAlignment="1">
      <alignment horizontal="left" vertical="top"/>
    </xf>
    <xf numFmtId="14" fontId="0" fillId="0" borderId="0" xfId="0" applyNumberFormat="1" applyBorder="1" applyAlignment="1">
      <alignment horizontal="center"/>
    </xf>
    <xf numFmtId="14" fontId="0" fillId="4" borderId="4" xfId="0" applyNumberFormat="1" applyFill="1" applyBorder="1" applyAlignment="1">
      <alignment horizontal="left"/>
    </xf>
    <xf numFmtId="0" fontId="0" fillId="0" borderId="25" xfId="0" applyFill="1" applyBorder="1"/>
    <xf numFmtId="165" fontId="17" fillId="0" borderId="0" xfId="0" applyNumberFormat="1" applyFont="1" applyFill="1" applyBorder="1" applyAlignment="1">
      <alignment horizontal="left"/>
    </xf>
    <xf numFmtId="0" fontId="0" fillId="0" borderId="5" xfId="0" applyFill="1" applyBorder="1" applyAlignment="1"/>
    <xf numFmtId="0" fontId="20" fillId="0" borderId="0" xfId="0" applyFont="1" applyFill="1" applyBorder="1"/>
    <xf numFmtId="0" fontId="0" fillId="0" borderId="0" xfId="0" applyFill="1"/>
    <xf numFmtId="165" fontId="21" fillId="0" borderId="0" xfId="0" applyNumberFormat="1" applyFont="1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Border="1"/>
    <xf numFmtId="0" fontId="0" fillId="0" borderId="26" xfId="0" applyFill="1" applyBorder="1"/>
    <xf numFmtId="0" fontId="2" fillId="4" borderId="0" xfId="0" applyFont="1" applyFill="1" applyBorder="1" applyAlignment="1">
      <alignment horizontal="center"/>
    </xf>
    <xf numFmtId="44" fontId="2" fillId="3" borderId="29" xfId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4" xfId="0" applyBorder="1"/>
    <xf numFmtId="0" fontId="0" fillId="0" borderId="24" xfId="0" applyBorder="1"/>
    <xf numFmtId="0" fontId="0" fillId="0" borderId="26" xfId="0" applyFill="1" applyBorder="1" applyAlignment="1">
      <alignment horizontal="center"/>
    </xf>
    <xf numFmtId="44" fontId="2" fillId="0" borderId="0" xfId="1" applyFont="1" applyFill="1" applyBorder="1"/>
    <xf numFmtId="0" fontId="2" fillId="3" borderId="6" xfId="0" applyFont="1" applyFill="1" applyBorder="1" applyAlignment="1">
      <alignment horizontal="left"/>
    </xf>
    <xf numFmtId="14" fontId="0" fillId="0" borderId="26" xfId="0" applyNumberFormat="1" applyBorder="1" applyAlignment="1">
      <alignment horizontal="left"/>
    </xf>
    <xf numFmtId="0" fontId="0" fillId="0" borderId="4" xfId="0" applyBorder="1" applyAlignment="1">
      <alignment horizontal="center"/>
    </xf>
    <xf numFmtId="44" fontId="2" fillId="3" borderId="11" xfId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20" fillId="0" borderId="26" xfId="0" applyFont="1" applyFill="1" applyBorder="1"/>
    <xf numFmtId="0" fontId="0" fillId="0" borderId="31" xfId="0" applyFill="1" applyBorder="1"/>
    <xf numFmtId="14" fontId="0" fillId="0" borderId="3" xfId="0" applyNumberFormat="1" applyFont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0" fontId="2" fillId="0" borderId="3" xfId="0" applyFont="1" applyFill="1" applyBorder="1" applyAlignment="1">
      <alignment horizontal="center"/>
    </xf>
    <xf numFmtId="0" fontId="0" fillId="4" borderId="26" xfId="0" applyFill="1" applyBorder="1"/>
    <xf numFmtId="0" fontId="0" fillId="0" borderId="27" xfId="0" applyBorder="1" applyAlignment="1">
      <alignment horizontal="center"/>
    </xf>
    <xf numFmtId="0" fontId="20" fillId="0" borderId="5" xfId="0" applyFont="1" applyFill="1" applyBorder="1" applyAlignment="1">
      <alignment horizontal="left"/>
    </xf>
    <xf numFmtId="0" fontId="2" fillId="3" borderId="36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0" xfId="0" applyFont="1" applyFill="1" applyBorder="1"/>
    <xf numFmtId="44" fontId="2" fillId="3" borderId="6" xfId="1" applyFont="1" applyFill="1" applyBorder="1" applyAlignment="1">
      <alignment horizontal="center"/>
    </xf>
    <xf numFmtId="0" fontId="0" fillId="4" borderId="0" xfId="0" applyFill="1" applyBorder="1"/>
    <xf numFmtId="0" fontId="21" fillId="0" borderId="0" xfId="0" applyFont="1" applyFill="1" applyBorder="1"/>
    <xf numFmtId="0" fontId="2" fillId="4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26" xfId="0" applyFill="1" applyBorder="1"/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/>
    <xf numFmtId="0" fontId="18" fillId="0" borderId="2" xfId="0" applyFont="1" applyFill="1" applyBorder="1"/>
    <xf numFmtId="1" fontId="0" fillId="0" borderId="3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1" xfId="0" applyFill="1" applyBorder="1" applyAlignment="1">
      <alignment horizontal="center"/>
    </xf>
    <xf numFmtId="14" fontId="0" fillId="0" borderId="0" xfId="0" applyNumberFormat="1" applyAlignment="1">
      <alignment horizontal="left"/>
    </xf>
    <xf numFmtId="14" fontId="0" fillId="0" borderId="37" xfId="0" applyNumberFormat="1" applyFont="1" applyBorder="1" applyAlignment="1">
      <alignment horizontal="left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37" xfId="0" applyFont="1" applyBorder="1" applyAlignment="1">
      <alignment vertical="center" wrapText="1"/>
    </xf>
    <xf numFmtId="0" fontId="0" fillId="0" borderId="37" xfId="0" applyFont="1" applyBorder="1" applyAlignment="1">
      <alignment horizontal="left" vertical="center" wrapText="1"/>
    </xf>
    <xf numFmtId="0" fontId="0" fillId="0" borderId="25" xfId="0" applyBorder="1"/>
    <xf numFmtId="14" fontId="0" fillId="0" borderId="5" xfId="0" applyNumberFormat="1" applyFont="1" applyBorder="1" applyAlignment="1">
      <alignment horizontal="left"/>
    </xf>
    <xf numFmtId="0" fontId="0" fillId="0" borderId="5" xfId="0" applyFont="1" applyBorder="1"/>
    <xf numFmtId="0" fontId="2" fillId="0" borderId="5" xfId="0" applyFont="1" applyFill="1" applyBorder="1"/>
    <xf numFmtId="0" fontId="2" fillId="0" borderId="7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14" fontId="0" fillId="0" borderId="31" xfId="0" applyNumberFormat="1" applyBorder="1" applyAlignment="1">
      <alignment horizontal="left"/>
    </xf>
    <xf numFmtId="0" fontId="0" fillId="0" borderId="33" xfId="0" applyBorder="1"/>
    <xf numFmtId="0" fontId="0" fillId="0" borderId="31" xfId="0" applyBorder="1"/>
    <xf numFmtId="0" fontId="0" fillId="0" borderId="5" xfId="0" applyBorder="1" applyAlignment="1"/>
    <xf numFmtId="0" fontId="0" fillId="0" borderId="38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5" xfId="0" applyFont="1" applyFill="1" applyBorder="1"/>
    <xf numFmtId="0" fontId="20" fillId="0" borderId="5" xfId="0" applyFont="1" applyFill="1" applyBorder="1" applyAlignment="1">
      <alignment horizontal="right"/>
    </xf>
    <xf numFmtId="0" fontId="2" fillId="4" borderId="11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14" fontId="20" fillId="0" borderId="5" xfId="0" applyNumberFormat="1" applyFont="1" applyFill="1" applyBorder="1" applyAlignment="1">
      <alignment horizontal="left"/>
    </xf>
    <xf numFmtId="0" fontId="0" fillId="0" borderId="40" xfId="0" applyBorder="1"/>
    <xf numFmtId="0" fontId="0" fillId="4" borderId="40" xfId="0" applyFill="1" applyBorder="1" applyAlignment="1">
      <alignment horizontal="center"/>
    </xf>
    <xf numFmtId="0" fontId="0" fillId="0" borderId="39" xfId="0" applyBorder="1"/>
    <xf numFmtId="0" fontId="2" fillId="4" borderId="39" xfId="0" applyFont="1" applyFill="1" applyBorder="1" applyAlignment="1">
      <alignment horizontal="center"/>
    </xf>
    <xf numFmtId="0" fontId="22" fillId="0" borderId="0" xfId="0" applyFont="1"/>
    <xf numFmtId="14" fontId="0" fillId="4" borderId="0" xfId="0" applyNumberForma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14" fontId="0" fillId="0" borderId="0" xfId="0" applyNumberFormat="1" applyFont="1" applyBorder="1" applyAlignment="1">
      <alignment horizontal="left" vertical="center" wrapText="1"/>
    </xf>
    <xf numFmtId="0" fontId="0" fillId="0" borderId="38" xfId="0" applyBorder="1"/>
    <xf numFmtId="0" fontId="0" fillId="0" borderId="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5" borderId="0" xfId="0" applyFont="1" applyFill="1" applyBorder="1" applyAlignment="1">
      <alignment horizontal="center" vertical="top"/>
    </xf>
    <xf numFmtId="0" fontId="15" fillId="5" borderId="14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top"/>
    </xf>
    <xf numFmtId="0" fontId="10" fillId="5" borderId="17" xfId="0" applyFont="1" applyFill="1" applyBorder="1" applyAlignment="1">
      <alignment horizontal="center" vertical="top"/>
    </xf>
    <xf numFmtId="0" fontId="10" fillId="5" borderId="18" xfId="0" applyFont="1" applyFill="1" applyBorder="1" applyAlignment="1">
      <alignment horizontal="center" vertical="top"/>
    </xf>
    <xf numFmtId="0" fontId="9" fillId="5" borderId="13" xfId="0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left" vertical="top" wrapText="1"/>
    </xf>
    <xf numFmtId="0" fontId="0" fillId="5" borderId="15" xfId="0" applyFill="1" applyBorder="1" applyAlignment="1">
      <alignment horizontal="left" vertical="top"/>
    </xf>
    <xf numFmtId="0" fontId="0" fillId="5" borderId="18" xfId="0" applyFill="1" applyBorder="1" applyAlignment="1">
      <alignment horizontal="left" vertical="top"/>
    </xf>
    <xf numFmtId="0" fontId="17" fillId="5" borderId="19" xfId="0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19" xfId="0" applyFill="1" applyBorder="1" applyAlignment="1">
      <alignment horizontal="center" vertical="top"/>
    </xf>
    <xf numFmtId="0" fontId="0" fillId="5" borderId="20" xfId="0" applyFill="1" applyBorder="1" applyAlignment="1">
      <alignment horizontal="center" vertical="top"/>
    </xf>
    <xf numFmtId="0" fontId="0" fillId="5" borderId="19" xfId="0" applyFill="1" applyBorder="1" applyAlignment="1">
      <alignment horizontal="left" vertical="top"/>
    </xf>
    <xf numFmtId="0" fontId="0" fillId="5" borderId="20" xfId="0" applyFill="1" applyBorder="1" applyAlignment="1">
      <alignment horizontal="left" vertical="top"/>
    </xf>
    <xf numFmtId="0" fontId="0" fillId="5" borderId="13" xfId="0" applyFill="1" applyBorder="1" applyAlignment="1">
      <alignment horizontal="left" vertical="top"/>
    </xf>
    <xf numFmtId="0" fontId="0" fillId="5" borderId="16" xfId="0" applyFill="1" applyBorder="1" applyAlignment="1">
      <alignment horizontal="left" vertical="top"/>
    </xf>
    <xf numFmtId="0" fontId="2" fillId="5" borderId="13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left"/>
    </xf>
    <xf numFmtId="0" fontId="2" fillId="5" borderId="20" xfId="0" applyFont="1" applyFill="1" applyBorder="1" applyAlignment="1">
      <alignment horizontal="left" vertical="top"/>
    </xf>
    <xf numFmtId="0" fontId="2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left"/>
    </xf>
    <xf numFmtId="14" fontId="0" fillId="0" borderId="42" xfId="0" applyNumberFormat="1" applyFont="1" applyBorder="1" applyAlignment="1">
      <alignment horizontal="left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2" xfId="0" applyFont="1" applyBorder="1" applyAlignment="1">
      <alignment vertical="center" wrapText="1"/>
    </xf>
    <xf numFmtId="0" fontId="0" fillId="0" borderId="42" xfId="0" applyFont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/>
    <xf numFmtId="0" fontId="20" fillId="0" borderId="2" xfId="0" applyFont="1" applyFill="1" applyBorder="1" applyAlignment="1"/>
    <xf numFmtId="0" fontId="20" fillId="0" borderId="2" xfId="0" applyFont="1" applyFill="1" applyBorder="1" applyAlignment="1">
      <alignment horizontal="right"/>
    </xf>
    <xf numFmtId="0" fontId="20" fillId="0" borderId="2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left"/>
    </xf>
    <xf numFmtId="14" fontId="20" fillId="0" borderId="2" xfId="0" applyNumberFormat="1" applyFont="1" applyFill="1" applyBorder="1" applyAlignment="1">
      <alignment horizontal="left"/>
    </xf>
    <xf numFmtId="0" fontId="20" fillId="7" borderId="2" xfId="0" applyFont="1" applyFill="1" applyBorder="1" applyAlignment="1">
      <alignment horizontal="right"/>
    </xf>
    <xf numFmtId="0" fontId="20" fillId="7" borderId="0" xfId="0" applyFont="1" applyFill="1" applyBorder="1" applyAlignment="1">
      <alignment horizontal="right"/>
    </xf>
    <xf numFmtId="165" fontId="0" fillId="0" borderId="0" xfId="0" applyNumberForma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/>
    <xf numFmtId="0" fontId="0" fillId="4" borderId="3" xfId="0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2" fillId="0" borderId="34" xfId="0" applyFont="1" applyFill="1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41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12AE16"/>
      <color rgb="FF00CC00"/>
      <color rgb="FFFFFFFF"/>
      <color rgb="FF0DA331"/>
      <color rgb="FF18A830"/>
      <color rgb="FF13AD30"/>
      <color rgb="FFFF9900"/>
      <color rgb="FF8BFF8B"/>
      <color rgb="FF81FF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190499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3486150" y="2352675"/>
          <a:ext cx="247649" cy="161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295275</xdr:colOff>
      <xdr:row>5</xdr:row>
      <xdr:rowOff>333375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3486150" y="2352675"/>
          <a:ext cx="247650" cy="3048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8" name="Right Arrow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5BE8A8-AFE2-4AD8-9605-3646C3F30E35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190499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5350310-7DDD-43F4-B0D5-87C8A40B23DB}"/>
            </a:ext>
          </a:extLst>
        </xdr:cNvPr>
        <xdr:cNvSpPr txBox="1"/>
      </xdr:nvSpPr>
      <xdr:spPr>
        <a:xfrm>
          <a:off x="3486150" y="2352675"/>
          <a:ext cx="247649" cy="161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B6BEDF1-8326-4CCB-ACC8-DBC2ADC6225B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F087754-7587-469A-9E89-2D6EB2A29C1C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C7A0CA0-CB3F-4E8E-A862-5B83742EA7A5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B99958C-5C07-4A3B-8B88-4AD0F7CCB81A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295275</xdr:colOff>
      <xdr:row>5</xdr:row>
      <xdr:rowOff>333375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A591B2B-C363-4CDA-A434-514F20F99775}"/>
            </a:ext>
          </a:extLst>
        </xdr:cNvPr>
        <xdr:cNvSpPr txBox="1"/>
      </xdr:nvSpPr>
      <xdr:spPr>
        <a:xfrm>
          <a:off x="3486150" y="2352675"/>
          <a:ext cx="247650" cy="3048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8B5C43A-BEE9-48B6-82AE-D729A514D5E6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89AC618-1A4C-4AE3-90B2-6D09C8F7B1BD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A0C41B7-D40D-4585-A06A-CA2BDE65B3F3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C8C24D18-EA79-4EAD-9EDF-F26D04EBC505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554D733-443A-45D3-9318-491EF9B373B8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41859271-8F73-4549-A2C0-74601F820043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18C36351-0D70-4126-ADFD-AABC9041F8BA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6C00A5DD-128B-4E97-8281-156F519B42BC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721CDDA7-61D7-4CDA-A061-4BB0343D5547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8" name="Right Arrow 17">
          <a:extLst>
            <a:ext uri="{FF2B5EF4-FFF2-40B4-BE49-F238E27FC236}">
              <a16:creationId xmlns:a16="http://schemas.microsoft.com/office/drawing/2014/main" id="{70C6D6F7-9B44-4661-81D9-5B4BF87A93BB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2350769F-E158-462A-85A5-9624B784529E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D6FB64EA-FBB9-49B5-8EAE-BD4AB11A5D0E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C5443DDA-8C23-4E0F-8DA0-4AAB6EC7EDE2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27BFC7A3-1C47-4E60-9DB5-D2B2C5BEB893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768FA19F-207C-4B06-8980-A6BDD39AA89C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190499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SpPr txBox="1"/>
      </xdr:nvSpPr>
      <xdr:spPr>
        <a:xfrm>
          <a:off x="3486150" y="2352675"/>
          <a:ext cx="247649" cy="161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295275</xdr:colOff>
      <xdr:row>5</xdr:row>
      <xdr:rowOff>333375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 txBox="1"/>
      </xdr:nvSpPr>
      <xdr:spPr>
        <a:xfrm>
          <a:off x="3486150" y="2352675"/>
          <a:ext cx="247650" cy="3048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34" name="Right Arrow 33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40" name="Right Arrow 3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95E40B-597C-4A07-9AA4-42F58674704D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190499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CC49DD3-2957-41F7-9159-5444F18286CD}"/>
            </a:ext>
          </a:extLst>
        </xdr:cNvPr>
        <xdr:cNvSpPr txBox="1"/>
      </xdr:nvSpPr>
      <xdr:spPr>
        <a:xfrm>
          <a:off x="3486150" y="2352675"/>
          <a:ext cx="247649" cy="161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26C1979-D6AA-4855-A1BE-1531169A7D4E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99D836D-7CC3-44F1-B6EA-A93565BD9F4E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77EE36D-D091-4513-8793-13F37FEBAD52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26B471F-3F15-4B38-B834-2348843C81BE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295275</xdr:colOff>
      <xdr:row>5</xdr:row>
      <xdr:rowOff>333375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3ED27E0-94FA-4E0F-9818-061C283FB9CE}"/>
            </a:ext>
          </a:extLst>
        </xdr:cNvPr>
        <xdr:cNvSpPr txBox="1"/>
      </xdr:nvSpPr>
      <xdr:spPr>
        <a:xfrm>
          <a:off x="3486150" y="2352675"/>
          <a:ext cx="247650" cy="3048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07AF0C0-B719-47E6-8330-E3A6803B099F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4772A1C4-68CF-46DB-9989-B6FC302B8039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E61FDCC-0E22-40BB-9B93-226086BAB812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2" name="Right Arrow 33">
          <a:extLst>
            <a:ext uri="{FF2B5EF4-FFF2-40B4-BE49-F238E27FC236}">
              <a16:creationId xmlns:a16="http://schemas.microsoft.com/office/drawing/2014/main" id="{2B6C28F3-1581-4CDF-9A84-D326DDF4CD01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552DA15E-E00F-4901-B6E5-E56A2B4D4E77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A77D1999-C16E-47F9-9A32-3FB02F34ECED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511C9B23-5529-4FAA-87FF-8F688076BF48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4FAAD6D4-9779-40C3-835A-1F86CAC9ABCA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9BEFCFF9-A4D7-4AD1-A163-640000264E01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8" name="Right Arrow 39">
          <a:extLst>
            <a:ext uri="{FF2B5EF4-FFF2-40B4-BE49-F238E27FC236}">
              <a16:creationId xmlns:a16="http://schemas.microsoft.com/office/drawing/2014/main" id="{D2E9FA83-4E04-41DF-80B3-20ABFDAB1BE5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5D1EE0D2-C72E-435B-BE5D-5E259ED8ABAD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4C69DB32-B65D-4244-9DB4-B9841D9EA20A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A869645A-5BB5-47F5-A1AF-2D1133AA14C5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79116170-32CD-4340-8C5E-A17C4A42C71C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23E5E34E-F45E-4541-8420-81CBC71D5513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190499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3486150" y="2352675"/>
          <a:ext cx="247649" cy="161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295275</xdr:colOff>
      <xdr:row>5</xdr:row>
      <xdr:rowOff>333375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3486150" y="2352675"/>
          <a:ext cx="247650" cy="3048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8" name="Right Arrow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FF3DAA9-CB37-4A88-BB37-6DABE9A984E4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190499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C54D3C6-168B-4DCD-9A35-93D1B45E6AD1}"/>
            </a:ext>
          </a:extLst>
        </xdr:cNvPr>
        <xdr:cNvSpPr txBox="1"/>
      </xdr:nvSpPr>
      <xdr:spPr>
        <a:xfrm>
          <a:off x="3486150" y="2352675"/>
          <a:ext cx="247649" cy="161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2F3EAACC-BCD1-480D-869F-E1D2E3DC65B7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464AAD13-E130-4B0B-9668-4EF1BF4F3258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358B0C9C-03D9-4CD0-B219-CA30068399B2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2974D51D-5A7B-48A3-A23D-5771AC820108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295275</xdr:colOff>
      <xdr:row>5</xdr:row>
      <xdr:rowOff>333375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378D4162-3402-4EBD-9033-2C9782D8064E}"/>
            </a:ext>
          </a:extLst>
        </xdr:cNvPr>
        <xdr:cNvSpPr txBox="1"/>
      </xdr:nvSpPr>
      <xdr:spPr>
        <a:xfrm>
          <a:off x="3486150" y="2352675"/>
          <a:ext cx="247650" cy="3048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FFD98E5-7C0B-4943-9092-7B63EC8965F7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BEBAE7A-76CF-48F2-9B27-D15F9FB5317F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9FCFB1E3-E23F-49AB-964C-E54D4D0E6273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34" name="Right Arrow 11">
          <a:extLst>
            <a:ext uri="{FF2B5EF4-FFF2-40B4-BE49-F238E27FC236}">
              <a16:creationId xmlns:a16="http://schemas.microsoft.com/office/drawing/2014/main" id="{ED32C2C6-A713-4236-9026-2F98C80C7C8B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CC6B6669-507A-411E-8967-8BDF78A0D3CE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8EA15A3C-CD4D-458F-B52F-3AEDBF4C79D5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F96F0B83-B9BF-4723-98FC-D34237B0699D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B990DBA1-0CE0-47E1-B38C-DB993D01DD9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4C62A82E-8C01-4BC7-B482-98A81B1E1CF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40" name="Right Arrow 17">
          <a:extLst>
            <a:ext uri="{FF2B5EF4-FFF2-40B4-BE49-F238E27FC236}">
              <a16:creationId xmlns:a16="http://schemas.microsoft.com/office/drawing/2014/main" id="{AF549313-2C57-43B6-AE9C-785EE5017F3D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A3F7497D-03B5-4072-9261-ED1393C13D67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BADF52EE-B796-4FED-9E52-3DC7EDE6E5DA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61DCC70C-8E01-4ACE-AB20-B13CEBEEB9A6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2CB9CFF8-B292-4AC3-980C-4C5E33B75A1E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8A1E3780-072D-47AE-B15C-E29C08D12A7E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00CC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3"/>
  <sheetViews>
    <sheetView tabSelected="1" topLeftCell="A451" zoomScale="150" zoomScaleNormal="150" workbookViewId="0">
      <selection activeCell="I473" sqref="I473"/>
    </sheetView>
  </sheetViews>
  <sheetFormatPr defaultRowHeight="15" x14ac:dyDescent="0.25"/>
  <cols>
    <col min="1" max="1" width="13.140625" style="58" customWidth="1"/>
    <col min="2" max="2" width="11.42578125" bestFit="1" customWidth="1"/>
    <col min="3" max="3" width="32.5703125" customWidth="1"/>
    <col min="4" max="4" width="9.28515625" customWidth="1"/>
    <col min="5" max="5" width="8.7109375" customWidth="1"/>
    <col min="6" max="6" width="28.42578125" customWidth="1"/>
    <col min="7" max="7" width="19.28515625" customWidth="1"/>
    <col min="8" max="8" width="8.28515625" customWidth="1"/>
    <col min="9" max="9" width="5.5703125" customWidth="1"/>
  </cols>
  <sheetData>
    <row r="1" spans="1:16" ht="34.5" customHeight="1" x14ac:dyDescent="0.5">
      <c r="A1" s="247" t="s">
        <v>226</v>
      </c>
      <c r="B1" s="247"/>
      <c r="C1" s="247"/>
      <c r="D1" s="247"/>
      <c r="E1" s="247"/>
      <c r="F1" s="247"/>
      <c r="G1" s="247"/>
      <c r="H1" s="247"/>
      <c r="I1" s="247"/>
      <c r="J1" s="9"/>
      <c r="L1" s="9"/>
      <c r="P1" t="s">
        <v>7</v>
      </c>
    </row>
    <row r="2" spans="1:16" ht="28.5" customHeight="1" x14ac:dyDescent="0.45">
      <c r="A2" s="248" t="s">
        <v>313</v>
      </c>
      <c r="B2" s="248"/>
      <c r="C2" s="248"/>
      <c r="D2" s="248"/>
      <c r="E2" s="248"/>
      <c r="F2" s="248"/>
      <c r="G2" s="248"/>
      <c r="H2" s="248"/>
      <c r="I2" s="248"/>
      <c r="J2" s="9"/>
      <c r="L2" s="9"/>
    </row>
    <row r="3" spans="1:16" ht="28.5" customHeight="1" x14ac:dyDescent="0.3">
      <c r="A3" s="249" t="s">
        <v>220</v>
      </c>
      <c r="B3" s="249"/>
      <c r="C3" s="249"/>
      <c r="D3" s="249"/>
      <c r="E3" s="249"/>
      <c r="F3" s="249"/>
      <c r="G3" s="249"/>
      <c r="H3" s="249"/>
      <c r="I3" s="249"/>
      <c r="J3" s="87"/>
      <c r="L3" s="9"/>
    </row>
    <row r="5" spans="1:16" x14ac:dyDescent="0.25">
      <c r="A5" s="51" t="s">
        <v>368</v>
      </c>
      <c r="B5" s="39"/>
      <c r="C5" s="39"/>
    </row>
    <row r="6" spans="1:16" x14ac:dyDescent="0.25">
      <c r="A6" s="51"/>
      <c r="B6" s="39"/>
      <c r="C6" s="39"/>
    </row>
    <row r="7" spans="1:16" x14ac:dyDescent="0.25">
      <c r="A7" s="51"/>
      <c r="B7" s="39"/>
      <c r="C7" s="39"/>
    </row>
    <row r="8" spans="1:16" ht="16.5" thickBot="1" x14ac:dyDescent="0.3">
      <c r="A8" s="52" t="s">
        <v>229</v>
      </c>
      <c r="B8" s="15"/>
      <c r="C8" s="21" t="s">
        <v>45</v>
      </c>
      <c r="D8" s="17"/>
      <c r="E8" s="17"/>
      <c r="F8" s="17"/>
      <c r="G8" s="18"/>
      <c r="H8" s="16"/>
      <c r="I8" s="37"/>
    </row>
    <row r="9" spans="1:16" ht="15.75" thickBot="1" x14ac:dyDescent="0.3">
      <c r="A9" s="53" t="s">
        <v>19</v>
      </c>
      <c r="B9" s="38" t="s">
        <v>20</v>
      </c>
      <c r="C9" s="19" t="s">
        <v>21</v>
      </c>
      <c r="D9" s="19" t="s">
        <v>1</v>
      </c>
      <c r="E9" s="19" t="s">
        <v>2</v>
      </c>
      <c r="F9" s="19" t="s">
        <v>18</v>
      </c>
      <c r="G9" s="20" t="s">
        <v>3</v>
      </c>
      <c r="H9" s="19" t="s">
        <v>110</v>
      </c>
      <c r="I9" s="19" t="s">
        <v>76</v>
      </c>
    </row>
    <row r="10" spans="1:16" x14ac:dyDescent="0.25">
      <c r="A10" s="59">
        <v>41154</v>
      </c>
      <c r="B10" s="28">
        <v>1525</v>
      </c>
      <c r="C10" s="29" t="s">
        <v>123</v>
      </c>
      <c r="D10" s="28">
        <v>284927</v>
      </c>
      <c r="E10" s="30"/>
      <c r="F10" s="31" t="s">
        <v>124</v>
      </c>
      <c r="G10" s="29" t="s">
        <v>364</v>
      </c>
      <c r="H10" s="28"/>
      <c r="I10" s="45">
        <v>2</v>
      </c>
    </row>
    <row r="11" spans="1:16" x14ac:dyDescent="0.25">
      <c r="A11" s="59">
        <v>43074</v>
      </c>
      <c r="B11" s="28">
        <v>1526</v>
      </c>
      <c r="C11" s="29" t="s">
        <v>325</v>
      </c>
      <c r="D11" s="28">
        <v>289328</v>
      </c>
      <c r="E11" s="30"/>
      <c r="F11" s="31" t="s">
        <v>326</v>
      </c>
      <c r="G11" s="29" t="s">
        <v>124</v>
      </c>
      <c r="H11" s="28"/>
      <c r="I11" s="28">
        <v>1</v>
      </c>
    </row>
    <row r="12" spans="1:16" x14ac:dyDescent="0.25">
      <c r="A12" s="59">
        <v>42129</v>
      </c>
      <c r="B12" s="45">
        <v>100</v>
      </c>
      <c r="C12" s="124" t="s">
        <v>339</v>
      </c>
      <c r="D12" s="45">
        <v>290302</v>
      </c>
      <c r="E12" s="46"/>
      <c r="F12" s="31" t="s">
        <v>338</v>
      </c>
      <c r="G12" s="29" t="s">
        <v>337</v>
      </c>
      <c r="H12" s="28"/>
      <c r="I12" s="28">
        <v>4</v>
      </c>
    </row>
    <row r="13" spans="1:16" x14ac:dyDescent="0.25">
      <c r="A13" s="59">
        <v>40446</v>
      </c>
      <c r="B13" s="28">
        <v>1568</v>
      </c>
      <c r="C13" s="29" t="s">
        <v>217</v>
      </c>
      <c r="D13" s="28">
        <v>282737</v>
      </c>
      <c r="E13" s="30"/>
      <c r="F13" s="29" t="s">
        <v>343</v>
      </c>
      <c r="G13" s="29" t="s">
        <v>218</v>
      </c>
      <c r="H13" s="29"/>
      <c r="I13" s="28">
        <v>6</v>
      </c>
    </row>
    <row r="14" spans="1:16" x14ac:dyDescent="0.25">
      <c r="A14" s="59">
        <v>41371</v>
      </c>
      <c r="B14" s="28">
        <v>1569</v>
      </c>
      <c r="C14" s="29" t="s">
        <v>203</v>
      </c>
      <c r="D14" s="28">
        <v>285873</v>
      </c>
      <c r="E14" s="30"/>
      <c r="F14" s="31" t="s">
        <v>344</v>
      </c>
      <c r="G14" s="29" t="s">
        <v>345</v>
      </c>
      <c r="H14" s="45"/>
      <c r="I14" s="45">
        <v>5</v>
      </c>
    </row>
    <row r="15" spans="1:16" x14ac:dyDescent="0.25">
      <c r="A15" s="54">
        <v>38149</v>
      </c>
      <c r="B15" s="6">
        <v>1460</v>
      </c>
      <c r="C15" s="7" t="s">
        <v>348</v>
      </c>
      <c r="D15" s="28">
        <v>257469</v>
      </c>
      <c r="E15" s="30"/>
      <c r="F15" s="125" t="s">
        <v>349</v>
      </c>
      <c r="G15" s="11" t="s">
        <v>350</v>
      </c>
      <c r="H15" s="35"/>
      <c r="I15" s="35">
        <v>3</v>
      </c>
    </row>
    <row r="16" spans="1:16" x14ac:dyDescent="0.25">
      <c r="A16" s="61"/>
      <c r="D16" s="64"/>
      <c r="E16" s="32"/>
      <c r="F16" s="34"/>
      <c r="G16" s="32"/>
      <c r="H16" s="33"/>
      <c r="I16" s="33"/>
    </row>
    <row r="17" spans="1:9" x14ac:dyDescent="0.25">
      <c r="A17" s="61"/>
      <c r="B17" s="33"/>
      <c r="C17" s="32"/>
      <c r="D17" s="34"/>
      <c r="E17" s="41"/>
      <c r="F17" s="34"/>
      <c r="G17" s="32"/>
      <c r="H17" s="33"/>
      <c r="I17" s="33"/>
    </row>
    <row r="18" spans="1:9" ht="16.5" thickBot="1" x14ac:dyDescent="0.3">
      <c r="A18" s="52" t="s">
        <v>23</v>
      </c>
      <c r="B18" s="15"/>
      <c r="C18" s="21" t="s">
        <v>158</v>
      </c>
      <c r="D18" s="17"/>
      <c r="E18" s="17"/>
      <c r="F18" s="17"/>
      <c r="G18" s="18"/>
      <c r="H18" s="16"/>
      <c r="I18" s="37"/>
    </row>
    <row r="19" spans="1:9" ht="15.75" thickBot="1" x14ac:dyDescent="0.3">
      <c r="A19" s="172" t="s">
        <v>19</v>
      </c>
      <c r="B19" s="116" t="s">
        <v>20</v>
      </c>
      <c r="C19" s="40" t="s">
        <v>27</v>
      </c>
      <c r="D19" s="40" t="s">
        <v>1</v>
      </c>
      <c r="E19" s="40" t="s">
        <v>2</v>
      </c>
      <c r="F19" s="40" t="s">
        <v>18</v>
      </c>
      <c r="G19" s="190" t="s">
        <v>3</v>
      </c>
      <c r="H19" s="40" t="s">
        <v>110</v>
      </c>
      <c r="I19" s="40" t="s">
        <v>76</v>
      </c>
    </row>
    <row r="20" spans="1:9" x14ac:dyDescent="0.25">
      <c r="A20" s="56">
        <v>43212</v>
      </c>
      <c r="B20" s="2">
        <v>1536</v>
      </c>
      <c r="C20" s="3" t="s">
        <v>219</v>
      </c>
      <c r="D20" s="3">
        <v>32204407</v>
      </c>
      <c r="E20" s="3"/>
      <c r="F20" s="3"/>
      <c r="G20" s="3" t="s">
        <v>124</v>
      </c>
      <c r="H20" s="115"/>
      <c r="I20" s="115">
        <v>1</v>
      </c>
    </row>
    <row r="21" spans="1:9" x14ac:dyDescent="0.25">
      <c r="A21" s="61"/>
      <c r="B21" s="33"/>
      <c r="C21" s="32"/>
      <c r="D21" s="34"/>
      <c r="E21" s="41"/>
      <c r="F21" s="34"/>
      <c r="G21" s="32"/>
      <c r="H21" s="33"/>
      <c r="I21" s="33"/>
    </row>
    <row r="22" spans="1:9" x14ac:dyDescent="0.25">
      <c r="A22" s="61"/>
      <c r="B22" s="33"/>
      <c r="C22" s="32"/>
      <c r="D22" s="41"/>
      <c r="E22" s="41"/>
      <c r="F22" s="50"/>
      <c r="G22" s="32"/>
      <c r="H22" s="26"/>
      <c r="I22" s="26"/>
    </row>
    <row r="23" spans="1:9" ht="16.5" thickBot="1" x14ac:dyDescent="0.3">
      <c r="A23" s="52" t="s">
        <v>24</v>
      </c>
      <c r="B23" s="15"/>
      <c r="C23" s="21" t="s">
        <v>159</v>
      </c>
      <c r="D23" s="17"/>
      <c r="E23" s="17"/>
      <c r="F23" s="17"/>
      <c r="G23" s="18"/>
      <c r="H23" s="16"/>
      <c r="I23" s="37"/>
    </row>
    <row r="24" spans="1:9" ht="15.75" thickBot="1" x14ac:dyDescent="0.3">
      <c r="A24" s="53" t="s">
        <v>19</v>
      </c>
      <c r="B24" s="38" t="s">
        <v>20</v>
      </c>
      <c r="C24" s="19" t="s">
        <v>230</v>
      </c>
      <c r="D24" s="19" t="s">
        <v>1</v>
      </c>
      <c r="E24" s="19" t="s">
        <v>2</v>
      </c>
      <c r="F24" s="19" t="s">
        <v>18</v>
      </c>
      <c r="G24" s="20" t="s">
        <v>3</v>
      </c>
      <c r="H24" s="19" t="s">
        <v>110</v>
      </c>
      <c r="I24" s="19" t="s">
        <v>76</v>
      </c>
    </row>
    <row r="25" spans="1:9" x14ac:dyDescent="0.25">
      <c r="A25" s="56">
        <v>42471</v>
      </c>
      <c r="B25" s="2">
        <v>1537</v>
      </c>
      <c r="C25" s="43" t="s">
        <v>332</v>
      </c>
      <c r="D25" s="4">
        <v>32735383</v>
      </c>
      <c r="E25" s="75"/>
      <c r="F25" s="22"/>
      <c r="G25" s="3" t="s">
        <v>124</v>
      </c>
      <c r="H25" s="2"/>
      <c r="I25" s="2">
        <v>1</v>
      </c>
    </row>
    <row r="26" spans="1:9" x14ac:dyDescent="0.25">
      <c r="A26" s="55"/>
      <c r="B26" s="26"/>
      <c r="C26" s="32"/>
      <c r="D26" s="36"/>
      <c r="E26" s="41"/>
      <c r="F26" s="50"/>
      <c r="G26" s="25"/>
      <c r="H26" s="26"/>
      <c r="I26" s="26"/>
    </row>
    <row r="27" spans="1:9" x14ac:dyDescent="0.25">
      <c r="A27" s="55"/>
      <c r="B27" s="26"/>
      <c r="C27" s="32"/>
      <c r="D27" s="36"/>
      <c r="E27" s="41"/>
      <c r="F27" s="50"/>
      <c r="G27" s="25"/>
      <c r="H27" s="37"/>
      <c r="I27" s="37"/>
    </row>
    <row r="28" spans="1:9" ht="16.5" thickBot="1" x14ac:dyDescent="0.3">
      <c r="A28" s="52" t="s">
        <v>25</v>
      </c>
      <c r="B28" s="15"/>
      <c r="C28" s="21" t="s">
        <v>119</v>
      </c>
      <c r="D28" s="17"/>
      <c r="E28" s="17"/>
      <c r="F28" s="17"/>
      <c r="G28" s="18"/>
      <c r="H28" s="16"/>
      <c r="I28" s="215"/>
    </row>
    <row r="29" spans="1:9" ht="15.75" thickBot="1" x14ac:dyDescent="0.3">
      <c r="A29" s="53" t="s">
        <v>19</v>
      </c>
      <c r="B29" s="38" t="s">
        <v>20</v>
      </c>
      <c r="C29" s="19" t="s">
        <v>230</v>
      </c>
      <c r="D29" s="19" t="s">
        <v>1</v>
      </c>
      <c r="E29" s="19" t="s">
        <v>2</v>
      </c>
      <c r="F29" s="19" t="s">
        <v>18</v>
      </c>
      <c r="G29" s="20" t="s">
        <v>3</v>
      </c>
      <c r="H29" s="19" t="s">
        <v>110</v>
      </c>
      <c r="I29" s="19" t="s">
        <v>76</v>
      </c>
    </row>
    <row r="30" spans="1:9" x14ac:dyDescent="0.25">
      <c r="A30" s="56"/>
      <c r="B30" s="2">
        <v>1536</v>
      </c>
      <c r="C30" s="3" t="s">
        <v>219</v>
      </c>
      <c r="D30" s="3">
        <v>32204407</v>
      </c>
      <c r="E30" s="3"/>
      <c r="F30" s="3"/>
      <c r="G30" s="3" t="s">
        <v>124</v>
      </c>
      <c r="H30" s="115"/>
      <c r="I30" s="292" t="s">
        <v>365</v>
      </c>
    </row>
    <row r="31" spans="1:9" x14ac:dyDescent="0.25">
      <c r="A31" s="55"/>
      <c r="B31" s="26"/>
      <c r="C31" s="32"/>
      <c r="D31" s="36"/>
      <c r="E31" s="41"/>
      <c r="F31" s="50"/>
      <c r="G31" s="25"/>
      <c r="H31" s="37"/>
      <c r="I31" s="37"/>
    </row>
    <row r="32" spans="1:9" ht="16.5" thickBot="1" x14ac:dyDescent="0.3">
      <c r="A32" s="52" t="s">
        <v>113</v>
      </c>
      <c r="B32" s="15"/>
      <c r="C32" s="21" t="s">
        <v>233</v>
      </c>
      <c r="D32" s="17"/>
      <c r="E32" s="17"/>
      <c r="F32" s="17"/>
      <c r="G32" s="18"/>
      <c r="H32" s="16"/>
      <c r="I32" s="37"/>
    </row>
    <row r="33" spans="1:9" ht="15.75" thickBot="1" x14ac:dyDescent="0.3">
      <c r="A33" s="53" t="s">
        <v>19</v>
      </c>
      <c r="B33" s="38" t="s">
        <v>20</v>
      </c>
      <c r="C33" s="19" t="s">
        <v>230</v>
      </c>
      <c r="D33" s="19" t="s">
        <v>1</v>
      </c>
      <c r="E33" s="19" t="s">
        <v>2</v>
      </c>
      <c r="F33" s="19" t="s">
        <v>18</v>
      </c>
      <c r="G33" s="20" t="s">
        <v>3</v>
      </c>
      <c r="H33" s="19" t="s">
        <v>110</v>
      </c>
      <c r="I33" s="19" t="s">
        <v>76</v>
      </c>
    </row>
    <row r="34" spans="1:9" x14ac:dyDescent="0.25">
      <c r="A34" s="56"/>
      <c r="B34" s="2">
        <v>1537</v>
      </c>
      <c r="C34" s="43" t="s">
        <v>332</v>
      </c>
      <c r="D34" s="4">
        <v>32735383</v>
      </c>
      <c r="E34" s="75"/>
      <c r="F34" s="22"/>
      <c r="G34" s="3" t="s">
        <v>124</v>
      </c>
      <c r="H34" s="2"/>
      <c r="I34" s="115" t="s">
        <v>366</v>
      </c>
    </row>
    <row r="35" spans="1:9" x14ac:dyDescent="0.25">
      <c r="A35" s="55"/>
      <c r="B35" s="26"/>
      <c r="C35" s="25"/>
      <c r="D35" s="50"/>
      <c r="E35" s="36"/>
      <c r="F35" s="36"/>
      <c r="G35" s="25"/>
      <c r="H35" s="26"/>
      <c r="I35" s="26"/>
    </row>
    <row r="36" spans="1:9" x14ac:dyDescent="0.25">
      <c r="A36" s="61"/>
      <c r="B36" s="33"/>
      <c r="C36" s="32"/>
      <c r="D36" s="34"/>
      <c r="E36" s="41"/>
      <c r="F36" s="50"/>
      <c r="G36" s="32"/>
      <c r="H36" s="26"/>
      <c r="I36" s="26"/>
    </row>
    <row r="37" spans="1:9" ht="16.5" thickBot="1" x14ac:dyDescent="0.3">
      <c r="A37" s="52" t="s">
        <v>26</v>
      </c>
      <c r="B37" s="15"/>
      <c r="C37" s="21" t="s">
        <v>160</v>
      </c>
      <c r="D37" s="17"/>
      <c r="E37" s="17"/>
      <c r="F37" s="17"/>
      <c r="G37" s="18"/>
      <c r="H37" s="16"/>
      <c r="I37" s="37"/>
    </row>
    <row r="38" spans="1:9" ht="15.75" thickBot="1" x14ac:dyDescent="0.3">
      <c r="A38" s="53" t="s">
        <v>19</v>
      </c>
      <c r="B38" s="38" t="s">
        <v>20</v>
      </c>
      <c r="C38" s="19" t="s">
        <v>230</v>
      </c>
      <c r="D38" s="19" t="s">
        <v>1</v>
      </c>
      <c r="E38" s="19" t="s">
        <v>2</v>
      </c>
      <c r="F38" s="19" t="s">
        <v>18</v>
      </c>
      <c r="G38" s="20" t="s">
        <v>3</v>
      </c>
      <c r="H38" s="19" t="s">
        <v>110</v>
      </c>
      <c r="I38" s="40" t="s">
        <v>76</v>
      </c>
    </row>
    <row r="39" spans="1:9" x14ac:dyDescent="0.25">
      <c r="A39" s="54">
        <v>43405</v>
      </c>
      <c r="B39" s="6">
        <v>1538</v>
      </c>
      <c r="C39" s="11" t="s">
        <v>333</v>
      </c>
      <c r="D39" s="8">
        <v>32425796</v>
      </c>
      <c r="E39" s="8"/>
      <c r="F39" s="44"/>
      <c r="G39" s="11" t="s">
        <v>124</v>
      </c>
      <c r="H39" s="2"/>
      <c r="I39" s="2">
        <v>1</v>
      </c>
    </row>
    <row r="40" spans="1:9" x14ac:dyDescent="0.25">
      <c r="A40" s="61"/>
      <c r="B40" s="33"/>
      <c r="C40" s="32"/>
      <c r="D40" s="34"/>
      <c r="E40" s="41"/>
      <c r="F40" s="50"/>
      <c r="G40" s="32"/>
      <c r="H40" s="26"/>
      <c r="I40" s="26"/>
    </row>
    <row r="41" spans="1:9" x14ac:dyDescent="0.25">
      <c r="A41" s="61"/>
      <c r="B41" s="33"/>
      <c r="C41" s="32"/>
      <c r="D41" s="34"/>
      <c r="E41" s="41"/>
      <c r="F41" s="50"/>
      <c r="G41" s="32"/>
      <c r="H41" s="26"/>
      <c r="I41" s="26"/>
    </row>
    <row r="42" spans="1:9" ht="16.5" thickBot="1" x14ac:dyDescent="0.3">
      <c r="A42" s="52" t="s">
        <v>28</v>
      </c>
      <c r="B42" s="15"/>
      <c r="C42" s="21" t="s">
        <v>161</v>
      </c>
      <c r="D42" s="17"/>
      <c r="E42" s="17"/>
      <c r="F42" s="17"/>
      <c r="G42" s="18"/>
      <c r="H42" s="16"/>
      <c r="I42" s="37"/>
    </row>
    <row r="43" spans="1:9" ht="15.75" thickBot="1" x14ac:dyDescent="0.3">
      <c r="A43" s="53" t="s">
        <v>19</v>
      </c>
      <c r="B43" s="38" t="s">
        <v>20</v>
      </c>
      <c r="C43" s="19" t="s">
        <v>230</v>
      </c>
      <c r="D43" s="19" t="s">
        <v>1</v>
      </c>
      <c r="E43" s="19" t="s">
        <v>2</v>
      </c>
      <c r="F43" s="19" t="s">
        <v>18</v>
      </c>
      <c r="G43" s="20" t="s">
        <v>3</v>
      </c>
      <c r="H43" s="19" t="s">
        <v>110</v>
      </c>
      <c r="I43" s="19" t="s">
        <v>76</v>
      </c>
    </row>
    <row r="44" spans="1:9" x14ac:dyDescent="0.25">
      <c r="A44" s="213">
        <v>40617</v>
      </c>
      <c r="B44" s="232">
        <v>1523</v>
      </c>
      <c r="C44" s="214" t="s">
        <v>321</v>
      </c>
      <c r="D44" s="35">
        <v>32258677</v>
      </c>
      <c r="E44" s="11"/>
      <c r="F44" s="11" t="s">
        <v>322</v>
      </c>
      <c r="G44" s="11" t="s">
        <v>208</v>
      </c>
      <c r="H44" s="11"/>
      <c r="I44" s="35">
        <v>1</v>
      </c>
    </row>
    <row r="45" spans="1:9" x14ac:dyDescent="0.25">
      <c r="A45" s="143">
        <v>41727</v>
      </c>
      <c r="B45" s="129">
        <v>1535</v>
      </c>
      <c r="C45" s="130" t="s">
        <v>331</v>
      </c>
      <c r="D45" s="129">
        <v>35070436</v>
      </c>
      <c r="E45" s="144"/>
      <c r="F45" s="130"/>
      <c r="G45" s="130" t="s">
        <v>124</v>
      </c>
      <c r="H45" s="6"/>
      <c r="I45" s="6">
        <v>2</v>
      </c>
    </row>
    <row r="46" spans="1:9" x14ac:dyDescent="0.25">
      <c r="A46" s="154"/>
      <c r="B46" s="140"/>
      <c r="C46" s="141"/>
      <c r="D46" s="140"/>
      <c r="E46" s="146"/>
      <c r="F46" s="141"/>
      <c r="G46" s="141"/>
      <c r="H46" s="26"/>
      <c r="I46" s="26"/>
    </row>
    <row r="47" spans="1:9" x14ac:dyDescent="0.25">
      <c r="A47" s="139"/>
      <c r="B47" s="140"/>
      <c r="C47" s="141"/>
      <c r="D47" s="142"/>
      <c r="E47" s="142"/>
      <c r="F47" s="141"/>
      <c r="G47" s="141"/>
      <c r="H47" s="37"/>
      <c r="I47" s="37"/>
    </row>
    <row r="48" spans="1:9" ht="16.5" thickBot="1" x14ac:dyDescent="0.3">
      <c r="A48" s="52" t="s">
        <v>29</v>
      </c>
      <c r="B48" s="15"/>
      <c r="C48" s="21" t="s">
        <v>231</v>
      </c>
      <c r="D48" s="17"/>
      <c r="E48" s="17"/>
      <c r="F48" s="17"/>
      <c r="G48" s="18"/>
      <c r="H48" s="37"/>
      <c r="I48" s="37"/>
    </row>
    <row r="49" spans="1:9" ht="15.75" thickBot="1" x14ac:dyDescent="0.3">
      <c r="A49" s="53" t="s">
        <v>19</v>
      </c>
      <c r="B49" s="38" t="s">
        <v>20</v>
      </c>
      <c r="C49" s="19" t="s">
        <v>230</v>
      </c>
      <c r="D49" s="19" t="s">
        <v>1</v>
      </c>
      <c r="E49" s="19" t="s">
        <v>2</v>
      </c>
      <c r="F49" s="19" t="s">
        <v>18</v>
      </c>
      <c r="G49" s="20" t="s">
        <v>3</v>
      </c>
      <c r="H49" s="19" t="s">
        <v>110</v>
      </c>
      <c r="I49" s="40" t="s">
        <v>76</v>
      </c>
    </row>
    <row r="50" spans="1:9" x14ac:dyDescent="0.25">
      <c r="A50" s="54"/>
      <c r="B50" s="6">
        <v>1538</v>
      </c>
      <c r="C50" s="11" t="s">
        <v>333</v>
      </c>
      <c r="D50" s="8">
        <v>32425796</v>
      </c>
      <c r="E50" s="8"/>
      <c r="F50" s="44"/>
      <c r="G50" s="11" t="s">
        <v>124</v>
      </c>
      <c r="H50" s="2"/>
      <c r="I50" s="2" t="s">
        <v>365</v>
      </c>
    </row>
    <row r="51" spans="1:9" x14ac:dyDescent="0.25">
      <c r="D51" s="41"/>
      <c r="E51" s="41"/>
      <c r="F51" s="41"/>
      <c r="G51" s="32"/>
      <c r="H51" s="33"/>
      <c r="I51" s="26"/>
    </row>
    <row r="52" spans="1:9" ht="16.5" thickBot="1" x14ac:dyDescent="0.3">
      <c r="A52" s="52" t="s">
        <v>30</v>
      </c>
      <c r="B52" s="15"/>
      <c r="C52" s="21" t="s">
        <v>232</v>
      </c>
      <c r="D52" s="17"/>
      <c r="E52" s="17"/>
      <c r="F52" s="17"/>
      <c r="G52" s="18"/>
      <c r="H52" s="16"/>
      <c r="I52" s="37"/>
    </row>
    <row r="53" spans="1:9" ht="15.75" thickBot="1" x14ac:dyDescent="0.3">
      <c r="A53" s="53" t="s">
        <v>19</v>
      </c>
      <c r="B53" s="38" t="s">
        <v>20</v>
      </c>
      <c r="C53" s="19" t="s">
        <v>230</v>
      </c>
      <c r="D53" s="19" t="s">
        <v>1</v>
      </c>
      <c r="E53" s="19" t="s">
        <v>2</v>
      </c>
      <c r="F53" s="19" t="s">
        <v>18</v>
      </c>
      <c r="G53" s="20" t="s">
        <v>3</v>
      </c>
      <c r="H53" s="19" t="s">
        <v>110</v>
      </c>
      <c r="I53" s="40" t="s">
        <v>76</v>
      </c>
    </row>
    <row r="54" spans="1:9" x14ac:dyDescent="0.25">
      <c r="A54" s="59"/>
      <c r="B54" s="232">
        <v>1523</v>
      </c>
      <c r="C54" s="214" t="s">
        <v>321</v>
      </c>
      <c r="D54" s="35">
        <v>32258677</v>
      </c>
      <c r="E54" s="11"/>
      <c r="F54" s="11" t="s">
        <v>322</v>
      </c>
      <c r="G54" s="11" t="s">
        <v>208</v>
      </c>
      <c r="H54" s="119"/>
      <c r="I54" s="183" t="s">
        <v>366</v>
      </c>
    </row>
    <row r="55" spans="1:9" x14ac:dyDescent="0.25">
      <c r="A55" s="61"/>
      <c r="B55" s="33"/>
      <c r="C55" s="32"/>
      <c r="D55" s="41"/>
      <c r="E55" s="41"/>
      <c r="F55" s="41"/>
      <c r="G55" s="32"/>
      <c r="H55" s="33"/>
      <c r="I55" s="26"/>
    </row>
    <row r="57" spans="1:9" ht="16.5" thickBot="1" x14ac:dyDescent="0.3">
      <c r="A57" s="52" t="s">
        <v>31</v>
      </c>
      <c r="B57" s="15"/>
      <c r="C57" s="21" t="s">
        <v>234</v>
      </c>
      <c r="D57" s="17"/>
      <c r="E57" s="17"/>
      <c r="F57" s="17"/>
      <c r="G57" s="18"/>
      <c r="H57" s="16"/>
      <c r="I57" s="37"/>
    </row>
    <row r="58" spans="1:9" ht="15.75" thickBot="1" x14ac:dyDescent="0.3">
      <c r="A58" s="53" t="s">
        <v>19</v>
      </c>
      <c r="B58" s="38" t="s">
        <v>20</v>
      </c>
      <c r="C58" s="19" t="s">
        <v>230</v>
      </c>
      <c r="D58" s="19" t="s">
        <v>1</v>
      </c>
      <c r="E58" s="19" t="s">
        <v>2</v>
      </c>
      <c r="F58" s="19" t="s">
        <v>18</v>
      </c>
      <c r="G58" s="20" t="s">
        <v>3</v>
      </c>
      <c r="H58" s="19" t="s">
        <v>110</v>
      </c>
      <c r="I58" s="40" t="s">
        <v>76</v>
      </c>
    </row>
    <row r="59" spans="1:9" x14ac:dyDescent="0.25">
      <c r="A59" s="59">
        <v>42088</v>
      </c>
      <c r="B59" s="28">
        <v>1534</v>
      </c>
      <c r="C59" s="124" t="s">
        <v>130</v>
      </c>
      <c r="D59" s="28">
        <v>289335</v>
      </c>
      <c r="E59" s="30"/>
      <c r="F59" s="24" t="s">
        <v>326</v>
      </c>
      <c r="G59" s="11" t="s">
        <v>124</v>
      </c>
      <c r="H59" s="2"/>
      <c r="I59" s="2">
        <v>3</v>
      </c>
    </row>
    <row r="60" spans="1:9" x14ac:dyDescent="0.25">
      <c r="A60" s="208">
        <v>41200</v>
      </c>
      <c r="B60" s="209">
        <v>1564</v>
      </c>
      <c r="C60" s="210" t="s">
        <v>127</v>
      </c>
      <c r="D60" s="209">
        <v>286198</v>
      </c>
      <c r="E60" s="209"/>
      <c r="F60" s="211" t="s">
        <v>326</v>
      </c>
      <c r="G60" s="210" t="s">
        <v>124</v>
      </c>
      <c r="H60" s="66"/>
      <c r="I60" s="174">
        <v>1</v>
      </c>
    </row>
    <row r="61" spans="1:9" x14ac:dyDescent="0.25">
      <c r="A61" s="54">
        <v>42375</v>
      </c>
      <c r="B61" s="6">
        <v>1565</v>
      </c>
      <c r="C61" s="7" t="s">
        <v>166</v>
      </c>
      <c r="D61" s="6">
        <v>35189626</v>
      </c>
      <c r="E61" s="7"/>
      <c r="F61" s="7" t="s">
        <v>334</v>
      </c>
      <c r="G61" s="7" t="s">
        <v>335</v>
      </c>
      <c r="H61" s="7"/>
      <c r="I61" s="6">
        <v>2</v>
      </c>
    </row>
    <row r="63" spans="1:9" ht="16.5" thickBot="1" x14ac:dyDescent="0.3">
      <c r="A63" s="52" t="s">
        <v>77</v>
      </c>
      <c r="B63" s="15"/>
      <c r="C63" s="21" t="s">
        <v>235</v>
      </c>
      <c r="D63" s="17"/>
      <c r="E63" s="17"/>
      <c r="F63" s="17"/>
      <c r="G63" s="18"/>
      <c r="H63" s="16"/>
      <c r="I63" s="37"/>
    </row>
    <row r="64" spans="1:9" ht="15.75" thickBot="1" x14ac:dyDescent="0.3">
      <c r="A64" s="53" t="s">
        <v>19</v>
      </c>
      <c r="B64" s="38" t="s">
        <v>20</v>
      </c>
      <c r="C64" s="19" t="s">
        <v>21</v>
      </c>
      <c r="D64" s="19" t="s">
        <v>1</v>
      </c>
      <c r="E64" s="19" t="s">
        <v>2</v>
      </c>
      <c r="F64" s="19" t="s">
        <v>18</v>
      </c>
      <c r="G64" s="20" t="s">
        <v>3</v>
      </c>
      <c r="H64" s="19" t="s">
        <v>110</v>
      </c>
      <c r="I64" s="19" t="s">
        <v>76</v>
      </c>
    </row>
    <row r="65" spans="1:9" x14ac:dyDescent="0.25">
      <c r="A65" s="287">
        <v>41200</v>
      </c>
      <c r="B65" s="288">
        <v>1564</v>
      </c>
      <c r="C65" s="289" t="s">
        <v>127</v>
      </c>
      <c r="D65" s="288">
        <v>286198</v>
      </c>
      <c r="E65" s="288"/>
      <c r="F65" s="290" t="s">
        <v>326</v>
      </c>
      <c r="G65" s="289" t="s">
        <v>124</v>
      </c>
      <c r="H65" s="115"/>
      <c r="I65" s="2" t="s">
        <v>365</v>
      </c>
    </row>
    <row r="66" spans="1:9" x14ac:dyDescent="0.25">
      <c r="A66" s="61"/>
      <c r="B66" s="33"/>
      <c r="C66" s="32"/>
      <c r="D66" s="64"/>
      <c r="E66" s="32"/>
      <c r="F66" s="34"/>
      <c r="G66" s="32"/>
      <c r="H66" s="33"/>
      <c r="I66" s="33"/>
    </row>
    <row r="67" spans="1:9" ht="16.5" thickBot="1" x14ac:dyDescent="0.3">
      <c r="A67" s="52" t="s">
        <v>32</v>
      </c>
      <c r="B67" s="15"/>
      <c r="C67" s="21" t="s">
        <v>236</v>
      </c>
      <c r="D67" s="17"/>
      <c r="E67" s="17"/>
      <c r="F67" s="17"/>
      <c r="G67" s="18"/>
      <c r="H67" s="16"/>
      <c r="I67" s="37"/>
    </row>
    <row r="68" spans="1:9" ht="15.75" thickBot="1" x14ac:dyDescent="0.3">
      <c r="A68" s="53" t="s">
        <v>19</v>
      </c>
      <c r="B68" s="38" t="s">
        <v>20</v>
      </c>
      <c r="C68" s="19" t="s">
        <v>21</v>
      </c>
      <c r="D68" s="19" t="s">
        <v>1</v>
      </c>
      <c r="E68" s="19" t="s">
        <v>2</v>
      </c>
      <c r="F68" s="19" t="s">
        <v>18</v>
      </c>
      <c r="G68" s="20" t="s">
        <v>3</v>
      </c>
      <c r="H68" s="19" t="s">
        <v>110</v>
      </c>
      <c r="I68" s="19" t="s">
        <v>76</v>
      </c>
    </row>
    <row r="69" spans="1:9" x14ac:dyDescent="0.25">
      <c r="A69" s="54">
        <v>42375</v>
      </c>
      <c r="B69" s="6">
        <v>1565</v>
      </c>
      <c r="C69" s="7" t="s">
        <v>166</v>
      </c>
      <c r="D69" s="6">
        <v>35189626</v>
      </c>
      <c r="E69" s="7"/>
      <c r="F69" s="7" t="s">
        <v>334</v>
      </c>
      <c r="G69" s="7" t="s">
        <v>335</v>
      </c>
      <c r="H69" s="7"/>
      <c r="I69" s="6" t="s">
        <v>366</v>
      </c>
    </row>
    <row r="70" spans="1:9" x14ac:dyDescent="0.25">
      <c r="A70" s="55"/>
      <c r="B70" s="26"/>
      <c r="C70" s="25"/>
      <c r="D70" s="36"/>
      <c r="E70" s="36"/>
      <c r="F70" s="50"/>
      <c r="G70" s="25"/>
      <c r="H70" s="33"/>
      <c r="I70" s="26"/>
    </row>
    <row r="71" spans="1:9" x14ac:dyDescent="0.25">
      <c r="A71" s="55"/>
      <c r="B71" s="25"/>
      <c r="C71" s="25"/>
      <c r="D71" s="25"/>
      <c r="E71" s="25"/>
      <c r="F71" s="25"/>
      <c r="G71" s="25"/>
      <c r="H71" s="25"/>
      <c r="I71" s="25"/>
    </row>
    <row r="72" spans="1:9" ht="16.5" thickBot="1" x14ac:dyDescent="0.3">
      <c r="A72" s="52" t="s">
        <v>33</v>
      </c>
      <c r="B72" s="15"/>
      <c r="C72" s="21" t="s">
        <v>237</v>
      </c>
      <c r="D72" s="17"/>
      <c r="E72" s="17"/>
      <c r="F72" s="17"/>
      <c r="G72" s="18"/>
      <c r="H72" s="16"/>
      <c r="I72" s="37"/>
    </row>
    <row r="73" spans="1:9" ht="15.75" thickBot="1" x14ac:dyDescent="0.3">
      <c r="A73" s="53" t="s">
        <v>19</v>
      </c>
      <c r="B73" s="38" t="s">
        <v>20</v>
      </c>
      <c r="C73" s="19" t="s">
        <v>21</v>
      </c>
      <c r="D73" s="19" t="s">
        <v>1</v>
      </c>
      <c r="E73" s="19" t="s">
        <v>2</v>
      </c>
      <c r="F73" s="19" t="s">
        <v>18</v>
      </c>
      <c r="G73" s="20" t="s">
        <v>3</v>
      </c>
      <c r="H73" s="19" t="s">
        <v>110</v>
      </c>
      <c r="I73" s="40" t="s">
        <v>76</v>
      </c>
    </row>
    <row r="74" spans="1:9" x14ac:dyDescent="0.25">
      <c r="A74" s="74">
        <v>43239</v>
      </c>
      <c r="B74" s="6">
        <v>1519</v>
      </c>
      <c r="C74" s="7" t="s">
        <v>316</v>
      </c>
      <c r="D74" s="6">
        <v>291949</v>
      </c>
      <c r="E74" s="30"/>
      <c r="F74" s="7" t="s">
        <v>135</v>
      </c>
      <c r="G74" s="7" t="s">
        <v>135</v>
      </c>
      <c r="H74" s="2"/>
      <c r="I74" s="2">
        <v>1</v>
      </c>
    </row>
    <row r="75" spans="1:9" x14ac:dyDescent="0.25">
      <c r="A75" s="57">
        <v>43440</v>
      </c>
      <c r="B75" s="35">
        <v>1532</v>
      </c>
      <c r="C75" s="11" t="s">
        <v>328</v>
      </c>
      <c r="D75" s="35">
        <v>292577</v>
      </c>
      <c r="E75" s="44"/>
      <c r="F75" s="24" t="s">
        <v>326</v>
      </c>
      <c r="G75" s="11" t="s">
        <v>124</v>
      </c>
      <c r="H75" s="35"/>
      <c r="I75" s="35">
        <v>2</v>
      </c>
    </row>
    <row r="76" spans="1:9" x14ac:dyDescent="0.25">
      <c r="A76" s="55"/>
      <c r="B76" s="33"/>
      <c r="C76" s="32"/>
      <c r="D76" s="41"/>
      <c r="E76" s="25"/>
      <c r="F76" s="34"/>
      <c r="G76" s="32"/>
      <c r="H76" s="25"/>
      <c r="I76" s="25"/>
    </row>
    <row r="78" spans="1:9" ht="16.5" thickBot="1" x14ac:dyDescent="0.3">
      <c r="A78" s="52" t="s">
        <v>34</v>
      </c>
      <c r="B78" s="15"/>
      <c r="C78" s="21" t="s">
        <v>238</v>
      </c>
      <c r="D78" s="17"/>
      <c r="E78" s="17"/>
      <c r="F78" s="17"/>
      <c r="G78" s="18"/>
    </row>
    <row r="79" spans="1:9" ht="15.75" thickBot="1" x14ac:dyDescent="0.3">
      <c r="A79" s="53" t="s">
        <v>19</v>
      </c>
      <c r="B79" s="38" t="s">
        <v>20</v>
      </c>
      <c r="C79" s="19" t="s">
        <v>21</v>
      </c>
      <c r="D79" s="19" t="s">
        <v>1</v>
      </c>
      <c r="E79" s="19" t="s">
        <v>2</v>
      </c>
      <c r="F79" s="19" t="s">
        <v>18</v>
      </c>
      <c r="G79" s="20" t="s">
        <v>3</v>
      </c>
      <c r="H79" s="19" t="s">
        <v>110</v>
      </c>
      <c r="I79" s="19" t="s">
        <v>76</v>
      </c>
    </row>
    <row r="80" spans="1:9" x14ac:dyDescent="0.25">
      <c r="A80" s="180">
        <v>43090</v>
      </c>
      <c r="B80" s="181">
        <v>101</v>
      </c>
      <c r="C80" s="182" t="s">
        <v>214</v>
      </c>
      <c r="D80" s="7">
        <v>292006</v>
      </c>
      <c r="E80" s="7"/>
      <c r="F80" s="7" t="s">
        <v>336</v>
      </c>
      <c r="G80" s="7" t="s">
        <v>337</v>
      </c>
      <c r="H80" s="7"/>
      <c r="I80" s="11">
        <v>1</v>
      </c>
    </row>
    <row r="81" spans="1:9" x14ac:dyDescent="0.25">
      <c r="A81" s="59"/>
      <c r="B81" s="28"/>
      <c r="C81" s="29"/>
      <c r="D81" s="30"/>
      <c r="E81" s="30"/>
      <c r="F81" s="30"/>
      <c r="G81" s="29"/>
      <c r="H81" s="28"/>
      <c r="I81" s="6"/>
    </row>
    <row r="82" spans="1:9" x14ac:dyDescent="0.25">
      <c r="H82" s="33"/>
    </row>
    <row r="83" spans="1:9" x14ac:dyDescent="0.25">
      <c r="I83" s="26"/>
    </row>
    <row r="84" spans="1:9" ht="16.5" thickBot="1" x14ac:dyDescent="0.3">
      <c r="A84" s="52" t="s">
        <v>35</v>
      </c>
      <c r="B84" s="15"/>
      <c r="C84" s="21" t="s">
        <v>239</v>
      </c>
      <c r="D84" s="17"/>
      <c r="E84" s="17"/>
      <c r="F84" s="17"/>
      <c r="G84" s="18"/>
      <c r="H84" s="16"/>
    </row>
    <row r="85" spans="1:9" ht="15.75" thickBot="1" x14ac:dyDescent="0.3">
      <c r="A85" s="53" t="s">
        <v>19</v>
      </c>
      <c r="B85" s="38" t="s">
        <v>20</v>
      </c>
      <c r="C85" s="19" t="s">
        <v>21</v>
      </c>
      <c r="D85" s="19" t="s">
        <v>1</v>
      </c>
      <c r="E85" s="19" t="s">
        <v>2</v>
      </c>
      <c r="F85" s="19" t="s">
        <v>18</v>
      </c>
      <c r="G85" s="20" t="s">
        <v>3</v>
      </c>
      <c r="H85" s="19" t="s">
        <v>110</v>
      </c>
      <c r="I85" s="40" t="s">
        <v>76</v>
      </c>
    </row>
    <row r="86" spans="1:9" x14ac:dyDescent="0.25">
      <c r="A86" s="74">
        <v>43239</v>
      </c>
      <c r="B86" s="6">
        <v>1519</v>
      </c>
      <c r="C86" s="7" t="s">
        <v>316</v>
      </c>
      <c r="D86" s="6">
        <v>291949</v>
      </c>
      <c r="E86" s="30"/>
      <c r="F86" s="7" t="s">
        <v>135</v>
      </c>
      <c r="G86" s="7" t="s">
        <v>135</v>
      </c>
      <c r="H86" s="2"/>
      <c r="I86" s="2" t="s">
        <v>365</v>
      </c>
    </row>
    <row r="87" spans="1:9" x14ac:dyDescent="0.25">
      <c r="A87" s="61"/>
      <c r="B87" s="33"/>
      <c r="C87" s="32"/>
      <c r="D87" s="41"/>
      <c r="E87" s="41"/>
      <c r="F87" s="50"/>
      <c r="G87" s="25"/>
      <c r="H87" s="33"/>
      <c r="I87" s="26"/>
    </row>
    <row r="88" spans="1:9" ht="16.5" thickBot="1" x14ac:dyDescent="0.3">
      <c r="A88" s="52" t="s">
        <v>36</v>
      </c>
      <c r="B88" s="15"/>
      <c r="C88" s="21" t="s">
        <v>240</v>
      </c>
      <c r="D88" s="17"/>
      <c r="E88" s="17"/>
      <c r="F88" s="17"/>
      <c r="G88" s="18"/>
      <c r="H88" s="16"/>
      <c r="I88" s="37"/>
    </row>
    <row r="89" spans="1:9" ht="15.75" thickBot="1" x14ac:dyDescent="0.3">
      <c r="A89" s="53" t="s">
        <v>19</v>
      </c>
      <c r="B89" s="38" t="s">
        <v>20</v>
      </c>
      <c r="C89" s="19" t="s">
        <v>21</v>
      </c>
      <c r="D89" s="19" t="s">
        <v>1</v>
      </c>
      <c r="E89" s="19" t="s">
        <v>2</v>
      </c>
      <c r="F89" s="19" t="s">
        <v>18</v>
      </c>
      <c r="G89" s="20" t="s">
        <v>3</v>
      </c>
      <c r="H89" s="19" t="s">
        <v>110</v>
      </c>
      <c r="I89" s="19" t="s">
        <v>76</v>
      </c>
    </row>
    <row r="90" spans="1:9" x14ac:dyDescent="0.25">
      <c r="A90" s="57">
        <v>43440</v>
      </c>
      <c r="B90" s="35">
        <v>1532</v>
      </c>
      <c r="C90" s="11" t="s">
        <v>328</v>
      </c>
      <c r="D90" s="35">
        <v>292577</v>
      </c>
      <c r="E90" s="44"/>
      <c r="F90" s="24" t="s">
        <v>326</v>
      </c>
      <c r="G90" s="11" t="s">
        <v>124</v>
      </c>
      <c r="H90" s="35"/>
      <c r="I90" s="35" t="s">
        <v>366</v>
      </c>
    </row>
    <row r="91" spans="1:9" x14ac:dyDescent="0.25">
      <c r="A91" s="55"/>
      <c r="B91" s="26"/>
      <c r="C91" s="25"/>
      <c r="D91" s="26"/>
      <c r="E91" s="36"/>
      <c r="F91" s="50"/>
      <c r="G91" s="25"/>
      <c r="H91" s="26"/>
      <c r="I91" s="26"/>
    </row>
    <row r="93" spans="1:9" ht="16.5" thickBot="1" x14ac:dyDescent="0.3">
      <c r="A93" s="52" t="s">
        <v>37</v>
      </c>
      <c r="B93" s="15"/>
      <c r="C93" s="21" t="s">
        <v>241</v>
      </c>
      <c r="D93" s="17"/>
      <c r="E93" s="17"/>
      <c r="F93" s="17"/>
      <c r="G93" s="18"/>
      <c r="H93" s="16"/>
      <c r="I93" s="37"/>
    </row>
    <row r="94" spans="1:9" ht="15.75" thickBot="1" x14ac:dyDescent="0.3">
      <c r="A94" s="53" t="s">
        <v>19</v>
      </c>
      <c r="B94" s="38" t="s">
        <v>20</v>
      </c>
      <c r="C94" s="19" t="s">
        <v>21</v>
      </c>
      <c r="D94" s="19" t="s">
        <v>1</v>
      </c>
      <c r="E94" s="19" t="s">
        <v>2</v>
      </c>
      <c r="F94" s="19" t="s">
        <v>18</v>
      </c>
      <c r="G94" s="20" t="s">
        <v>3</v>
      </c>
      <c r="H94" s="19" t="s">
        <v>110</v>
      </c>
      <c r="I94" s="40" t="s">
        <v>76</v>
      </c>
    </row>
    <row r="95" spans="1:9" x14ac:dyDescent="0.25">
      <c r="A95" s="56">
        <v>43565</v>
      </c>
      <c r="B95" s="2">
        <v>1521</v>
      </c>
      <c r="C95" s="3" t="s">
        <v>318</v>
      </c>
      <c r="D95" s="4">
        <v>283367</v>
      </c>
      <c r="E95" s="4"/>
      <c r="F95" s="42" t="s">
        <v>135</v>
      </c>
      <c r="G95" s="7" t="s">
        <v>135</v>
      </c>
      <c r="H95" s="2"/>
      <c r="I95" s="2">
        <v>2</v>
      </c>
    </row>
    <row r="96" spans="1:9" x14ac:dyDescent="0.25">
      <c r="A96" s="61"/>
      <c r="B96" s="33"/>
      <c r="C96" s="32"/>
      <c r="D96" s="41"/>
      <c r="E96" s="41"/>
      <c r="F96" s="34"/>
      <c r="G96" s="32"/>
      <c r="H96" s="33"/>
      <c r="I96" s="26"/>
    </row>
    <row r="98" spans="1:9" ht="16.5" thickBot="1" x14ac:dyDescent="0.3">
      <c r="A98" s="52" t="s">
        <v>38</v>
      </c>
      <c r="B98" s="15"/>
      <c r="C98" s="21" t="s">
        <v>242</v>
      </c>
      <c r="D98" s="17"/>
      <c r="E98" s="17"/>
      <c r="F98" s="17"/>
      <c r="G98" s="18"/>
      <c r="H98" s="16"/>
      <c r="I98" s="37"/>
    </row>
    <row r="99" spans="1:9" ht="15.75" thickBot="1" x14ac:dyDescent="0.3">
      <c r="A99" s="53" t="s">
        <v>19</v>
      </c>
      <c r="B99" s="38" t="s">
        <v>20</v>
      </c>
      <c r="C99" s="19" t="s">
        <v>21</v>
      </c>
      <c r="D99" s="19" t="s">
        <v>1</v>
      </c>
      <c r="E99" s="19" t="s">
        <v>2</v>
      </c>
      <c r="F99" s="19" t="s">
        <v>18</v>
      </c>
      <c r="G99" s="20" t="s">
        <v>3</v>
      </c>
      <c r="H99" s="19" t="s">
        <v>110</v>
      </c>
      <c r="I99" s="40" t="s">
        <v>76</v>
      </c>
    </row>
    <row r="100" spans="1:9" x14ac:dyDescent="0.25">
      <c r="A100" s="85">
        <v>43232</v>
      </c>
      <c r="B100" s="28">
        <v>179</v>
      </c>
      <c r="C100" s="29" t="s">
        <v>351</v>
      </c>
      <c r="D100" s="31">
        <v>292190</v>
      </c>
      <c r="E100" s="31"/>
      <c r="F100" s="31" t="s">
        <v>162</v>
      </c>
      <c r="G100" s="29" t="s">
        <v>162</v>
      </c>
      <c r="H100" s="2"/>
      <c r="I100" s="2">
        <v>1</v>
      </c>
    </row>
    <row r="101" spans="1:9" x14ac:dyDescent="0.25">
      <c r="A101" s="291"/>
      <c r="B101" s="33"/>
      <c r="C101" s="32"/>
      <c r="D101" s="34"/>
      <c r="E101" s="34"/>
      <c r="F101" s="34"/>
      <c r="G101" s="32"/>
      <c r="H101" s="26"/>
      <c r="I101" s="26"/>
    </row>
    <row r="102" spans="1:9" x14ac:dyDescent="0.25">
      <c r="A102" s="61"/>
      <c r="B102" s="33"/>
      <c r="C102" s="32"/>
      <c r="D102" s="41"/>
      <c r="E102" s="41"/>
      <c r="F102" s="41"/>
      <c r="G102" s="32"/>
      <c r="H102" s="33"/>
      <c r="I102" s="26"/>
    </row>
    <row r="103" spans="1:9" ht="16.5" thickBot="1" x14ac:dyDescent="0.3">
      <c r="A103" s="52" t="s">
        <v>39</v>
      </c>
      <c r="B103" s="15"/>
      <c r="C103" s="21" t="s">
        <v>243</v>
      </c>
      <c r="D103" s="17"/>
      <c r="E103" s="17"/>
      <c r="F103" s="17"/>
      <c r="G103" s="18"/>
      <c r="H103" s="16"/>
      <c r="I103" s="37"/>
    </row>
    <row r="104" spans="1:9" ht="15.75" thickBot="1" x14ac:dyDescent="0.3">
      <c r="A104" s="53" t="s">
        <v>19</v>
      </c>
      <c r="B104" s="38" t="s">
        <v>20</v>
      </c>
      <c r="C104" s="19" t="s">
        <v>21</v>
      </c>
      <c r="D104" s="19" t="s">
        <v>1</v>
      </c>
      <c r="E104" s="19" t="s">
        <v>2</v>
      </c>
      <c r="F104" s="19" t="s">
        <v>18</v>
      </c>
      <c r="G104" s="20" t="s">
        <v>3</v>
      </c>
      <c r="H104" s="19" t="s">
        <v>110</v>
      </c>
      <c r="I104" s="40" t="s">
        <v>76</v>
      </c>
    </row>
    <row r="105" spans="1:9" x14ac:dyDescent="0.25">
      <c r="A105" s="85">
        <v>43232</v>
      </c>
      <c r="B105" s="28">
        <v>179</v>
      </c>
      <c r="C105" s="29" t="s">
        <v>351</v>
      </c>
      <c r="D105" s="31">
        <v>292190</v>
      </c>
      <c r="E105" s="31"/>
      <c r="F105" s="31" t="s">
        <v>162</v>
      </c>
      <c r="G105" s="29" t="s">
        <v>162</v>
      </c>
      <c r="H105" s="2"/>
      <c r="I105" s="2" t="s">
        <v>365</v>
      </c>
    </row>
    <row r="107" spans="1:9" ht="16.5" thickBot="1" x14ac:dyDescent="0.3">
      <c r="A107" s="52" t="s">
        <v>40</v>
      </c>
      <c r="B107" s="15"/>
      <c r="C107" s="21" t="s">
        <v>244</v>
      </c>
      <c r="D107" s="17"/>
      <c r="E107" s="17"/>
      <c r="F107" s="17"/>
      <c r="G107" s="18"/>
      <c r="H107" s="16"/>
      <c r="I107" s="37"/>
    </row>
    <row r="108" spans="1:9" ht="15.75" thickBot="1" x14ac:dyDescent="0.3">
      <c r="A108" s="53" t="s">
        <v>19</v>
      </c>
      <c r="B108" s="38" t="s">
        <v>20</v>
      </c>
      <c r="C108" s="19" t="s">
        <v>21</v>
      </c>
      <c r="D108" s="19" t="s">
        <v>1</v>
      </c>
      <c r="E108" s="19" t="s">
        <v>2</v>
      </c>
      <c r="F108" s="19" t="s">
        <v>18</v>
      </c>
      <c r="G108" s="20" t="s">
        <v>3</v>
      </c>
      <c r="H108" s="19" t="s">
        <v>110</v>
      </c>
      <c r="I108" s="40" t="s">
        <v>76</v>
      </c>
    </row>
    <row r="109" spans="1:9" x14ac:dyDescent="0.25">
      <c r="A109" s="56">
        <v>43565</v>
      </c>
      <c r="B109" s="2">
        <v>1521</v>
      </c>
      <c r="C109" s="3" t="s">
        <v>318</v>
      </c>
      <c r="D109" s="4">
        <v>283367</v>
      </c>
      <c r="E109" s="4"/>
      <c r="F109" s="42" t="s">
        <v>135</v>
      </c>
      <c r="G109" s="7" t="s">
        <v>135</v>
      </c>
      <c r="H109" s="2"/>
      <c r="I109" s="2" t="s">
        <v>366</v>
      </c>
    </row>
    <row r="112" spans="1:9" ht="16.5" thickBot="1" x14ac:dyDescent="0.3">
      <c r="A112" s="52" t="s">
        <v>41</v>
      </c>
      <c r="B112" s="15"/>
      <c r="C112" s="21" t="s">
        <v>245</v>
      </c>
      <c r="D112" s="17"/>
      <c r="E112" s="17"/>
      <c r="F112" s="17"/>
      <c r="G112" s="18"/>
      <c r="H112" s="16"/>
      <c r="I112" s="37"/>
    </row>
    <row r="113" spans="1:9" ht="15.75" thickBot="1" x14ac:dyDescent="0.3">
      <c r="A113" s="53" t="s">
        <v>19</v>
      </c>
      <c r="B113" s="38" t="s">
        <v>20</v>
      </c>
      <c r="C113" s="19" t="s">
        <v>21</v>
      </c>
      <c r="D113" s="19" t="s">
        <v>1</v>
      </c>
      <c r="E113" s="19" t="s">
        <v>2</v>
      </c>
      <c r="F113" s="19" t="s">
        <v>18</v>
      </c>
      <c r="G113" s="20" t="s">
        <v>3</v>
      </c>
      <c r="H113" s="19" t="s">
        <v>110</v>
      </c>
      <c r="I113" s="40" t="s">
        <v>76</v>
      </c>
    </row>
    <row r="114" spans="1:9" x14ac:dyDescent="0.25">
      <c r="A114" s="56">
        <v>42190</v>
      </c>
      <c r="B114" s="2">
        <v>1527</v>
      </c>
      <c r="C114" s="3" t="s">
        <v>174</v>
      </c>
      <c r="D114" s="2">
        <v>291207</v>
      </c>
      <c r="E114" s="75"/>
      <c r="F114" s="22" t="s">
        <v>326</v>
      </c>
      <c r="G114" s="11" t="s">
        <v>124</v>
      </c>
      <c r="H114" s="2"/>
      <c r="I114" s="2">
        <v>1</v>
      </c>
    </row>
    <row r="115" spans="1:9" x14ac:dyDescent="0.25">
      <c r="A115" s="55"/>
      <c r="B115" s="26"/>
      <c r="C115" s="25"/>
      <c r="D115" s="50"/>
      <c r="E115" s="41"/>
      <c r="F115" s="50"/>
      <c r="G115" s="32"/>
      <c r="H115" s="33"/>
      <c r="I115" s="26"/>
    </row>
    <row r="117" spans="1:9" ht="16.5" thickBot="1" x14ac:dyDescent="0.3">
      <c r="A117" s="52" t="s">
        <v>42</v>
      </c>
      <c r="B117" s="15"/>
      <c r="C117" s="21" t="s">
        <v>246</v>
      </c>
      <c r="D117" s="17"/>
      <c r="E117" s="17"/>
      <c r="F117" s="17"/>
      <c r="G117" s="18"/>
      <c r="H117" s="16"/>
      <c r="I117" s="37"/>
    </row>
    <row r="118" spans="1:9" ht="15.75" thickBot="1" x14ac:dyDescent="0.3">
      <c r="A118" s="53" t="s">
        <v>19</v>
      </c>
      <c r="B118" s="38" t="s">
        <v>20</v>
      </c>
      <c r="C118" s="19" t="s">
        <v>21</v>
      </c>
      <c r="D118" s="19" t="s">
        <v>1</v>
      </c>
      <c r="E118" s="19" t="s">
        <v>2</v>
      </c>
      <c r="F118" s="19" t="s">
        <v>18</v>
      </c>
      <c r="G118" s="20" t="s">
        <v>3</v>
      </c>
      <c r="H118" s="19" t="s">
        <v>110</v>
      </c>
      <c r="I118" s="19" t="s">
        <v>76</v>
      </c>
    </row>
    <row r="119" spans="1:9" x14ac:dyDescent="0.25">
      <c r="A119" s="56">
        <v>42190</v>
      </c>
      <c r="B119" s="2">
        <v>1527</v>
      </c>
      <c r="C119" s="3" t="s">
        <v>174</v>
      </c>
      <c r="D119" s="2">
        <v>291207</v>
      </c>
      <c r="E119" s="75"/>
      <c r="F119" s="22" t="s">
        <v>326</v>
      </c>
      <c r="G119" s="11" t="s">
        <v>124</v>
      </c>
      <c r="H119" s="2"/>
      <c r="I119" s="2" t="s">
        <v>365</v>
      </c>
    </row>
    <row r="120" spans="1:9" x14ac:dyDescent="0.25">
      <c r="A120" s="55"/>
      <c r="B120" s="26"/>
      <c r="C120" s="25"/>
      <c r="D120" s="36"/>
      <c r="E120" s="41"/>
      <c r="F120" s="34"/>
      <c r="G120" s="25"/>
      <c r="H120" s="33"/>
      <c r="I120" s="33"/>
    </row>
    <row r="121" spans="1:9" ht="16.5" thickBot="1" x14ac:dyDescent="0.3">
      <c r="A121" s="52" t="s">
        <v>43</v>
      </c>
      <c r="B121" s="15"/>
      <c r="C121" s="21" t="s">
        <v>247</v>
      </c>
      <c r="D121" s="17"/>
      <c r="E121" s="17"/>
      <c r="F121" s="17"/>
      <c r="G121" s="18"/>
      <c r="H121" s="16"/>
      <c r="I121" s="37"/>
    </row>
    <row r="122" spans="1:9" ht="15.75" thickBot="1" x14ac:dyDescent="0.3">
      <c r="A122" s="53" t="s">
        <v>19</v>
      </c>
      <c r="B122" s="38" t="s">
        <v>20</v>
      </c>
      <c r="C122" s="19" t="s">
        <v>21</v>
      </c>
      <c r="D122" s="19" t="s">
        <v>1</v>
      </c>
      <c r="E122" s="19" t="s">
        <v>2</v>
      </c>
      <c r="F122" s="19" t="s">
        <v>18</v>
      </c>
      <c r="G122" s="20" t="s">
        <v>3</v>
      </c>
      <c r="H122" s="19" t="s">
        <v>110</v>
      </c>
      <c r="I122" s="19" t="s">
        <v>76</v>
      </c>
    </row>
    <row r="123" spans="1:9" x14ac:dyDescent="0.25">
      <c r="A123" s="54"/>
      <c r="B123" s="6"/>
      <c r="C123" s="7"/>
      <c r="D123" s="23"/>
      <c r="E123" s="23"/>
      <c r="F123" s="7"/>
      <c r="G123" s="7"/>
      <c r="H123" s="28"/>
      <c r="I123" s="45"/>
    </row>
    <row r="124" spans="1:9" x14ac:dyDescent="0.25">
      <c r="A124" s="61"/>
      <c r="B124" s="33"/>
      <c r="C124" s="32"/>
      <c r="D124" s="41"/>
      <c r="E124" s="41"/>
      <c r="F124" s="34"/>
      <c r="G124" s="32"/>
      <c r="H124" s="33"/>
      <c r="I124" s="26"/>
    </row>
    <row r="125" spans="1:9" x14ac:dyDescent="0.25">
      <c r="A125" s="55"/>
      <c r="B125" s="26"/>
      <c r="C125" s="32"/>
      <c r="D125" s="32"/>
      <c r="E125" s="25"/>
      <c r="F125" s="32"/>
      <c r="G125" s="32"/>
      <c r="H125" s="33"/>
      <c r="I125" s="26"/>
    </row>
    <row r="126" spans="1:9" ht="16.5" thickBot="1" x14ac:dyDescent="0.3">
      <c r="A126" s="52" t="s">
        <v>44</v>
      </c>
      <c r="B126" s="15"/>
      <c r="C126" s="21" t="s">
        <v>60</v>
      </c>
      <c r="D126" s="17"/>
      <c r="E126" s="17"/>
      <c r="F126" s="17"/>
      <c r="G126" s="18" t="s">
        <v>7</v>
      </c>
      <c r="H126" s="16"/>
      <c r="I126" s="37"/>
    </row>
    <row r="127" spans="1:9" ht="15.75" thickBot="1" x14ac:dyDescent="0.3">
      <c r="A127" s="53" t="s">
        <v>19</v>
      </c>
      <c r="B127" s="38" t="s">
        <v>20</v>
      </c>
      <c r="C127" s="19" t="s">
        <v>21</v>
      </c>
      <c r="D127" s="19" t="s">
        <v>1</v>
      </c>
      <c r="E127" s="19" t="s">
        <v>2</v>
      </c>
      <c r="F127" s="19" t="s">
        <v>18</v>
      </c>
      <c r="G127" s="20" t="s">
        <v>3</v>
      </c>
      <c r="H127" s="19" t="s">
        <v>110</v>
      </c>
      <c r="I127" s="40" t="s">
        <v>76</v>
      </c>
    </row>
    <row r="128" spans="1:9" x14ac:dyDescent="0.25">
      <c r="A128" s="59">
        <v>43407</v>
      </c>
      <c r="B128" s="28">
        <v>180</v>
      </c>
      <c r="C128" s="29" t="s">
        <v>352</v>
      </c>
      <c r="D128" s="31">
        <v>292865</v>
      </c>
      <c r="E128" s="30"/>
      <c r="F128" s="31" t="s">
        <v>162</v>
      </c>
      <c r="G128" s="29" t="s">
        <v>162</v>
      </c>
      <c r="H128" s="2"/>
      <c r="I128" s="2">
        <v>1</v>
      </c>
    </row>
    <row r="129" spans="1:9" x14ac:dyDescent="0.25">
      <c r="A129" s="84"/>
      <c r="B129" s="6"/>
      <c r="C129" s="7"/>
      <c r="D129" s="23"/>
      <c r="E129" s="8"/>
      <c r="F129" s="23"/>
      <c r="G129" s="11"/>
      <c r="H129" s="28"/>
      <c r="I129" s="6"/>
    </row>
    <row r="132" spans="1:9" ht="16.5" thickBot="1" x14ac:dyDescent="0.3">
      <c r="A132" s="52" t="s">
        <v>46</v>
      </c>
      <c r="B132" s="15"/>
      <c r="C132" s="21" t="s">
        <v>63</v>
      </c>
      <c r="D132" s="17"/>
      <c r="E132" s="17"/>
      <c r="F132" s="17"/>
      <c r="G132" s="18"/>
      <c r="H132" s="16"/>
      <c r="I132" s="37"/>
    </row>
    <row r="133" spans="1:9" ht="15.75" thickBot="1" x14ac:dyDescent="0.3">
      <c r="A133" s="53" t="s">
        <v>19</v>
      </c>
      <c r="B133" s="38" t="s">
        <v>20</v>
      </c>
      <c r="C133" s="19" t="s">
        <v>21</v>
      </c>
      <c r="D133" s="19" t="s">
        <v>1</v>
      </c>
      <c r="E133" s="19" t="s">
        <v>2</v>
      </c>
      <c r="F133" s="19" t="s">
        <v>18</v>
      </c>
      <c r="G133" s="20" t="s">
        <v>3</v>
      </c>
      <c r="H133" s="19" t="s">
        <v>110</v>
      </c>
      <c r="I133" s="19" t="s">
        <v>76</v>
      </c>
    </row>
    <row r="134" spans="1:9" x14ac:dyDescent="0.25">
      <c r="A134" s="59">
        <v>40446</v>
      </c>
      <c r="B134" s="28">
        <v>1568</v>
      </c>
      <c r="C134" s="29" t="s">
        <v>217</v>
      </c>
      <c r="D134" s="28">
        <v>282737</v>
      </c>
      <c r="E134" s="30"/>
      <c r="F134" s="29" t="s">
        <v>343</v>
      </c>
      <c r="G134" s="29" t="s">
        <v>218</v>
      </c>
      <c r="H134" s="29"/>
      <c r="I134" s="45">
        <v>1</v>
      </c>
    </row>
    <row r="135" spans="1:9" x14ac:dyDescent="0.25">
      <c r="A135" s="61"/>
      <c r="B135" s="33"/>
      <c r="C135" s="32"/>
      <c r="D135" s="41"/>
      <c r="E135" s="41"/>
      <c r="F135" s="41"/>
      <c r="G135" s="32"/>
      <c r="H135" s="33"/>
      <c r="I135" s="26"/>
    </row>
    <row r="136" spans="1:9" ht="16.5" thickBot="1" x14ac:dyDescent="0.3">
      <c r="A136" s="52" t="s">
        <v>47</v>
      </c>
      <c r="B136" s="15"/>
      <c r="C136" s="21" t="s">
        <v>248</v>
      </c>
      <c r="D136" s="17"/>
      <c r="E136" s="17"/>
      <c r="F136" s="17"/>
      <c r="G136" s="18"/>
      <c r="H136" s="16"/>
      <c r="I136" s="37"/>
    </row>
    <row r="137" spans="1:9" ht="15.75" thickBot="1" x14ac:dyDescent="0.3">
      <c r="A137" s="53" t="s">
        <v>19</v>
      </c>
      <c r="B137" s="38" t="s">
        <v>20</v>
      </c>
      <c r="C137" s="19" t="s">
        <v>21</v>
      </c>
      <c r="D137" s="19" t="s">
        <v>1</v>
      </c>
      <c r="E137" s="19" t="s">
        <v>2</v>
      </c>
      <c r="F137" s="19" t="s">
        <v>18</v>
      </c>
      <c r="G137" s="20" t="s">
        <v>3</v>
      </c>
      <c r="H137" s="19" t="s">
        <v>110</v>
      </c>
      <c r="I137" s="40" t="s">
        <v>76</v>
      </c>
    </row>
    <row r="138" spans="1:9" x14ac:dyDescent="0.25">
      <c r="A138" s="59">
        <v>43407</v>
      </c>
      <c r="B138" s="28">
        <v>180</v>
      </c>
      <c r="C138" s="29" t="s">
        <v>352</v>
      </c>
      <c r="D138" s="31">
        <v>292865</v>
      </c>
      <c r="E138" s="30"/>
      <c r="F138" s="31" t="s">
        <v>162</v>
      </c>
      <c r="G138" s="29" t="s">
        <v>162</v>
      </c>
      <c r="H138" s="2"/>
      <c r="I138" s="2" t="s">
        <v>365</v>
      </c>
    </row>
    <row r="139" spans="1:9" x14ac:dyDescent="0.25">
      <c r="A139" s="61"/>
      <c r="B139" s="33"/>
      <c r="C139" s="32"/>
      <c r="D139" s="41"/>
      <c r="E139" s="41"/>
      <c r="F139" s="34"/>
      <c r="G139" s="32"/>
      <c r="H139" s="33"/>
      <c r="I139" s="26"/>
    </row>
    <row r="140" spans="1:9" ht="16.5" thickBot="1" x14ac:dyDescent="0.3">
      <c r="A140" s="52" t="s">
        <v>48</v>
      </c>
      <c r="B140" s="15"/>
      <c r="C140" s="21" t="s">
        <v>249</v>
      </c>
      <c r="D140" s="17"/>
      <c r="E140" s="17"/>
      <c r="F140" s="17"/>
      <c r="G140" s="18"/>
      <c r="H140" s="16"/>
      <c r="I140" s="37"/>
    </row>
    <row r="141" spans="1:9" ht="15.75" thickBot="1" x14ac:dyDescent="0.3">
      <c r="A141" s="53" t="s">
        <v>19</v>
      </c>
      <c r="B141" s="38" t="s">
        <v>20</v>
      </c>
      <c r="C141" s="19" t="s">
        <v>21</v>
      </c>
      <c r="D141" s="19" t="s">
        <v>1</v>
      </c>
      <c r="E141" s="19" t="s">
        <v>2</v>
      </c>
      <c r="F141" s="19" t="s">
        <v>18</v>
      </c>
      <c r="G141" s="20" t="s">
        <v>3</v>
      </c>
      <c r="H141" s="19" t="s">
        <v>110</v>
      </c>
      <c r="I141" s="19" t="s">
        <v>76</v>
      </c>
    </row>
    <row r="142" spans="1:9" x14ac:dyDescent="0.25">
      <c r="A142" s="59">
        <v>40446</v>
      </c>
      <c r="B142" s="28">
        <v>1568</v>
      </c>
      <c r="C142" s="29" t="s">
        <v>217</v>
      </c>
      <c r="D142" s="28">
        <v>282737</v>
      </c>
      <c r="E142" s="30"/>
      <c r="F142" s="29" t="s">
        <v>343</v>
      </c>
      <c r="G142" s="29" t="s">
        <v>218</v>
      </c>
      <c r="H142" s="29"/>
      <c r="I142" s="45" t="s">
        <v>366</v>
      </c>
    </row>
    <row r="143" spans="1:9" x14ac:dyDescent="0.25">
      <c r="A143" s="61"/>
      <c r="B143" s="33"/>
      <c r="C143" s="32"/>
      <c r="D143" s="33"/>
      <c r="E143" s="41"/>
      <c r="F143" s="32"/>
      <c r="G143" s="32"/>
      <c r="H143" s="32"/>
      <c r="I143" s="33"/>
    </row>
    <row r="144" spans="1:9" x14ac:dyDescent="0.25">
      <c r="A144" s="151"/>
      <c r="B144" s="33"/>
      <c r="C144" s="32"/>
      <c r="D144" s="41"/>
      <c r="E144" s="41"/>
      <c r="F144" s="50"/>
      <c r="G144" s="32"/>
      <c r="H144" s="37"/>
      <c r="I144" s="37"/>
    </row>
    <row r="145" spans="1:9" ht="16.5" thickBot="1" x14ac:dyDescent="0.3">
      <c r="A145" s="52" t="s">
        <v>49</v>
      </c>
      <c r="B145" s="15"/>
      <c r="C145" s="21" t="s">
        <v>250</v>
      </c>
      <c r="D145" s="17"/>
      <c r="E145" s="17"/>
      <c r="F145" s="17"/>
      <c r="G145" s="18"/>
      <c r="H145" s="16"/>
      <c r="I145" s="37"/>
    </row>
    <row r="146" spans="1:9" ht="15.75" thickBot="1" x14ac:dyDescent="0.3">
      <c r="A146" s="53" t="s">
        <v>19</v>
      </c>
      <c r="B146" s="38" t="s">
        <v>20</v>
      </c>
      <c r="C146" s="19" t="s">
        <v>21</v>
      </c>
      <c r="D146" s="19" t="s">
        <v>1</v>
      </c>
      <c r="E146" s="19" t="s">
        <v>2</v>
      </c>
      <c r="F146" s="19" t="s">
        <v>18</v>
      </c>
      <c r="G146" s="20" t="s">
        <v>3</v>
      </c>
      <c r="H146" s="19" t="s">
        <v>110</v>
      </c>
      <c r="I146" s="19" t="s">
        <v>76</v>
      </c>
    </row>
    <row r="147" spans="1:9" x14ac:dyDescent="0.25">
      <c r="A147" s="133">
        <v>43596</v>
      </c>
      <c r="B147" s="134">
        <v>1566</v>
      </c>
      <c r="C147" s="135" t="s">
        <v>340</v>
      </c>
      <c r="D147" s="136">
        <v>293446</v>
      </c>
      <c r="E147" s="137"/>
      <c r="F147" s="138" t="s">
        <v>337</v>
      </c>
      <c r="G147" s="135" t="s">
        <v>337</v>
      </c>
      <c r="H147" s="28"/>
      <c r="I147" s="35">
        <v>1</v>
      </c>
    </row>
    <row r="148" spans="1:9" x14ac:dyDescent="0.25">
      <c r="A148" s="61"/>
      <c r="B148" s="33"/>
      <c r="C148" s="32"/>
      <c r="D148" s="41"/>
      <c r="E148" s="41"/>
      <c r="F148" s="34"/>
      <c r="G148" s="32"/>
      <c r="H148" s="33"/>
      <c r="I148" s="26"/>
    </row>
    <row r="150" spans="1:9" ht="16.5" thickBot="1" x14ac:dyDescent="0.3">
      <c r="A150" s="52" t="s">
        <v>50</v>
      </c>
      <c r="B150" s="15"/>
      <c r="C150" s="21" t="s">
        <v>72</v>
      </c>
      <c r="D150" s="17"/>
      <c r="E150" s="17"/>
      <c r="F150" s="17"/>
      <c r="G150" s="18"/>
      <c r="H150" s="16"/>
      <c r="I150" s="37"/>
    </row>
    <row r="151" spans="1:9" ht="15.75" thickBot="1" x14ac:dyDescent="0.3">
      <c r="A151" s="53" t="s">
        <v>19</v>
      </c>
      <c r="B151" s="38" t="s">
        <v>20</v>
      </c>
      <c r="C151" s="19" t="s">
        <v>21</v>
      </c>
      <c r="D151" s="19" t="s">
        <v>1</v>
      </c>
      <c r="E151" s="19" t="s">
        <v>2</v>
      </c>
      <c r="F151" s="19" t="s">
        <v>18</v>
      </c>
      <c r="G151" s="20" t="s">
        <v>3</v>
      </c>
      <c r="H151" s="19" t="s">
        <v>110</v>
      </c>
      <c r="I151" s="19" t="s">
        <v>76</v>
      </c>
    </row>
    <row r="152" spans="1:9" x14ac:dyDescent="0.25">
      <c r="A152" s="133">
        <v>41926</v>
      </c>
      <c r="B152" s="134">
        <v>1518</v>
      </c>
      <c r="C152" s="135" t="s">
        <v>136</v>
      </c>
      <c r="D152" s="134">
        <v>288001</v>
      </c>
      <c r="E152" s="137"/>
      <c r="F152" s="138" t="s">
        <v>315</v>
      </c>
      <c r="G152" s="135" t="s">
        <v>135</v>
      </c>
      <c r="H152" s="28"/>
      <c r="I152" s="35">
        <v>1</v>
      </c>
    </row>
    <row r="153" spans="1:9" x14ac:dyDescent="0.25">
      <c r="A153" s="59">
        <v>41154</v>
      </c>
      <c r="B153" s="28">
        <v>1525</v>
      </c>
      <c r="C153" s="29" t="s">
        <v>123</v>
      </c>
      <c r="D153" s="28">
        <v>284927</v>
      </c>
      <c r="E153" s="30"/>
      <c r="F153" s="31" t="s">
        <v>124</v>
      </c>
      <c r="G153" s="29" t="s">
        <v>124</v>
      </c>
      <c r="H153" s="28"/>
      <c r="I153" s="45">
        <v>2</v>
      </c>
    </row>
    <row r="154" spans="1:9" x14ac:dyDescent="0.25">
      <c r="A154" s="61"/>
      <c r="B154" s="33"/>
      <c r="C154" s="32"/>
      <c r="D154" s="33"/>
      <c r="E154" s="41"/>
      <c r="F154" s="34"/>
      <c r="G154" s="32"/>
      <c r="H154" s="33"/>
      <c r="I154" s="33"/>
    </row>
    <row r="155" spans="1:9" x14ac:dyDescent="0.25">
      <c r="A155" s="61"/>
      <c r="B155" s="33"/>
      <c r="C155" s="32"/>
      <c r="D155" s="33"/>
      <c r="E155" s="41"/>
      <c r="F155" s="34"/>
      <c r="G155" s="32"/>
      <c r="H155" s="33"/>
      <c r="I155" s="33"/>
    </row>
    <row r="156" spans="1:9" ht="16.5" thickBot="1" x14ac:dyDescent="0.3">
      <c r="A156" s="52" t="s">
        <v>52</v>
      </c>
      <c r="B156" s="15"/>
      <c r="C156" s="21" t="s">
        <v>251</v>
      </c>
      <c r="D156" s="17"/>
      <c r="E156" s="17"/>
      <c r="F156" s="17"/>
      <c r="G156" s="18"/>
      <c r="H156" s="16"/>
      <c r="I156" s="37"/>
    </row>
    <row r="157" spans="1:9" ht="15.75" thickBot="1" x14ac:dyDescent="0.3">
      <c r="A157" s="53" t="s">
        <v>19</v>
      </c>
      <c r="B157" s="38" t="s">
        <v>20</v>
      </c>
      <c r="C157" s="19" t="s">
        <v>21</v>
      </c>
      <c r="D157" s="19" t="s">
        <v>1</v>
      </c>
      <c r="E157" s="19" t="s">
        <v>2</v>
      </c>
      <c r="F157" s="19" t="s">
        <v>18</v>
      </c>
      <c r="G157" s="20" t="s">
        <v>3</v>
      </c>
      <c r="H157" s="19" t="s">
        <v>110</v>
      </c>
      <c r="I157" s="19" t="s">
        <v>76</v>
      </c>
    </row>
    <row r="158" spans="1:9" x14ac:dyDescent="0.25">
      <c r="A158" s="133">
        <v>41926</v>
      </c>
      <c r="B158" s="134">
        <v>1518</v>
      </c>
      <c r="C158" s="135" t="s">
        <v>136</v>
      </c>
      <c r="D158" s="134">
        <v>288001</v>
      </c>
      <c r="E158" s="137"/>
      <c r="F158" s="138" t="s">
        <v>315</v>
      </c>
      <c r="G158" s="135" t="s">
        <v>135</v>
      </c>
      <c r="H158" s="28"/>
      <c r="I158" s="35" t="s">
        <v>365</v>
      </c>
    </row>
    <row r="159" spans="1:9" x14ac:dyDescent="0.25">
      <c r="A159" s="50"/>
      <c r="B159" s="25"/>
      <c r="C159" s="25"/>
      <c r="D159" s="25"/>
      <c r="E159" s="25"/>
      <c r="F159" s="25"/>
      <c r="G159" s="25"/>
      <c r="H159" s="25"/>
      <c r="I159" s="25"/>
    </row>
    <row r="160" spans="1:9" ht="16.5" thickBot="1" x14ac:dyDescent="0.3">
      <c r="A160" s="52" t="s">
        <v>51</v>
      </c>
      <c r="B160" s="15"/>
      <c r="C160" s="21" t="s">
        <v>252</v>
      </c>
      <c r="D160" s="17"/>
      <c r="E160" s="17"/>
      <c r="F160" s="17"/>
      <c r="G160" s="18"/>
      <c r="H160" s="16"/>
      <c r="I160" s="37"/>
    </row>
    <row r="161" spans="1:9" ht="15.75" thickBot="1" x14ac:dyDescent="0.3">
      <c r="A161" s="53" t="s">
        <v>19</v>
      </c>
      <c r="B161" s="38" t="s">
        <v>20</v>
      </c>
      <c r="C161" s="19" t="s">
        <v>21</v>
      </c>
      <c r="D161" s="19" t="s">
        <v>1</v>
      </c>
      <c r="E161" s="19" t="s">
        <v>2</v>
      </c>
      <c r="F161" s="19" t="s">
        <v>18</v>
      </c>
      <c r="G161" s="20" t="s">
        <v>3</v>
      </c>
      <c r="H161" s="19" t="s">
        <v>110</v>
      </c>
      <c r="I161" s="19" t="s">
        <v>76</v>
      </c>
    </row>
    <row r="162" spans="1:9" x14ac:dyDescent="0.25">
      <c r="A162" s="133">
        <v>43596</v>
      </c>
      <c r="B162" s="293">
        <v>1566</v>
      </c>
      <c r="C162" s="294" t="s">
        <v>340</v>
      </c>
      <c r="D162" s="295" t="s">
        <v>319</v>
      </c>
      <c r="E162" s="296"/>
      <c r="F162" s="297" t="s">
        <v>337</v>
      </c>
      <c r="G162" s="294" t="s">
        <v>337</v>
      </c>
      <c r="H162" s="115"/>
      <c r="I162" s="2" t="s">
        <v>366</v>
      </c>
    </row>
    <row r="163" spans="1:9" x14ac:dyDescent="0.25">
      <c r="A163" s="298"/>
      <c r="B163" s="299"/>
      <c r="C163" s="156"/>
      <c r="D163" s="300"/>
      <c r="E163" s="301"/>
      <c r="F163" s="302"/>
      <c r="G163" s="156"/>
      <c r="H163" s="33"/>
      <c r="I163" s="26"/>
    </row>
    <row r="164" spans="1:9" x14ac:dyDescent="0.25">
      <c r="A164" s="239"/>
      <c r="B164" s="26"/>
      <c r="C164" s="25"/>
      <c r="D164" s="50"/>
      <c r="E164" s="36"/>
      <c r="F164" s="50"/>
      <c r="G164" s="25"/>
      <c r="H164" s="33"/>
      <c r="I164" s="26"/>
    </row>
    <row r="165" spans="1:9" ht="16.5" thickBot="1" x14ac:dyDescent="0.3">
      <c r="A165" s="52" t="s">
        <v>53</v>
      </c>
      <c r="B165" s="15"/>
      <c r="C165" s="21" t="s">
        <v>253</v>
      </c>
      <c r="D165" s="17"/>
      <c r="E165" s="17"/>
      <c r="F165" s="216"/>
      <c r="G165" s="18"/>
      <c r="I165" s="26"/>
    </row>
    <row r="166" spans="1:9" ht="15.75" thickBot="1" x14ac:dyDescent="0.3">
      <c r="A166" s="53" t="s">
        <v>19</v>
      </c>
      <c r="B166" s="38" t="s">
        <v>20</v>
      </c>
      <c r="C166" s="19" t="s">
        <v>21</v>
      </c>
      <c r="D166" s="19" t="s">
        <v>1</v>
      </c>
      <c r="E166" s="19" t="s">
        <v>2</v>
      </c>
      <c r="F166" s="19" t="s">
        <v>18</v>
      </c>
      <c r="G166" s="20" t="s">
        <v>3</v>
      </c>
      <c r="H166" s="19" t="s">
        <v>110</v>
      </c>
      <c r="I166" s="40" t="s">
        <v>76</v>
      </c>
    </row>
    <row r="167" spans="1:9" x14ac:dyDescent="0.25">
      <c r="A167" s="303">
        <v>43566</v>
      </c>
      <c r="B167" s="293">
        <v>1522</v>
      </c>
      <c r="C167" s="294" t="s">
        <v>362</v>
      </c>
      <c r="D167" s="295">
        <v>293366</v>
      </c>
      <c r="E167" s="304"/>
      <c r="F167" s="297" t="s">
        <v>135</v>
      </c>
      <c r="G167" s="294" t="s">
        <v>363</v>
      </c>
      <c r="H167" s="2"/>
      <c r="I167" s="2">
        <v>1</v>
      </c>
    </row>
    <row r="168" spans="1:9" x14ac:dyDescent="0.25">
      <c r="A168" s="298"/>
      <c r="B168" s="299"/>
      <c r="C168" s="156"/>
      <c r="D168" s="300"/>
      <c r="E168" s="305"/>
      <c r="F168" s="302"/>
      <c r="G168" s="156"/>
      <c r="H168" s="26"/>
      <c r="I168" s="26"/>
    </row>
    <row r="169" spans="1:9" x14ac:dyDescent="0.25">
      <c r="A169" s="55"/>
      <c r="B169" s="26"/>
      <c r="C169" s="50"/>
      <c r="D169" s="50"/>
      <c r="E169" s="36"/>
      <c r="F169" s="25"/>
      <c r="G169" s="25"/>
      <c r="H169" s="33"/>
      <c r="I169" s="26"/>
    </row>
    <row r="170" spans="1:9" ht="16.5" thickBot="1" x14ac:dyDescent="0.3">
      <c r="A170" s="52" t="s">
        <v>54</v>
      </c>
      <c r="B170" s="15"/>
      <c r="C170" s="21" t="s">
        <v>254</v>
      </c>
      <c r="D170" s="17"/>
      <c r="E170" s="17"/>
      <c r="F170" s="17"/>
      <c r="G170" s="18"/>
      <c r="H170" s="25"/>
    </row>
    <row r="171" spans="1:9" ht="15.75" thickBot="1" x14ac:dyDescent="0.3">
      <c r="A171" s="53" t="s">
        <v>19</v>
      </c>
      <c r="B171" s="38" t="s">
        <v>20</v>
      </c>
      <c r="C171" s="19" t="s">
        <v>21</v>
      </c>
      <c r="D171" s="19" t="s">
        <v>1</v>
      </c>
      <c r="E171" s="19" t="s">
        <v>2</v>
      </c>
      <c r="F171" s="19" t="s">
        <v>18</v>
      </c>
      <c r="G171" s="20" t="s">
        <v>3</v>
      </c>
      <c r="H171" s="19" t="s">
        <v>110</v>
      </c>
      <c r="I171" s="40" t="s">
        <v>76</v>
      </c>
    </row>
    <row r="172" spans="1:9" x14ac:dyDescent="0.25">
      <c r="A172" s="86">
        <v>43195</v>
      </c>
      <c r="B172" s="81">
        <v>1520</v>
      </c>
      <c r="C172" s="73" t="s">
        <v>317</v>
      </c>
      <c r="D172" s="81">
        <v>292119</v>
      </c>
      <c r="E172" s="82"/>
      <c r="F172" s="82" t="s">
        <v>135</v>
      </c>
      <c r="G172" s="73" t="s">
        <v>135</v>
      </c>
      <c r="H172" s="28"/>
      <c r="I172" s="2">
        <v>1</v>
      </c>
    </row>
    <row r="173" spans="1:9" ht="16.5" customHeight="1" x14ac:dyDescent="0.25">
      <c r="A173" s="54">
        <v>43262</v>
      </c>
      <c r="B173" s="6">
        <v>181</v>
      </c>
      <c r="C173" s="23" t="s">
        <v>353</v>
      </c>
      <c r="D173" s="6">
        <v>291871</v>
      </c>
      <c r="E173" s="8"/>
      <c r="F173" s="31" t="s">
        <v>162</v>
      </c>
      <c r="G173" s="29" t="s">
        <v>162</v>
      </c>
      <c r="H173" s="28"/>
      <c r="I173" s="6">
        <v>2</v>
      </c>
    </row>
    <row r="174" spans="1:9" ht="16.5" customHeight="1" x14ac:dyDescent="0.25">
      <c r="A174" s="55"/>
      <c r="B174" s="26"/>
      <c r="C174" s="50"/>
      <c r="D174" s="26"/>
      <c r="E174" s="36"/>
      <c r="F174" s="34"/>
      <c r="G174" s="32"/>
      <c r="H174" s="33"/>
      <c r="I174" s="26"/>
    </row>
    <row r="176" spans="1:9" ht="16.5" thickBot="1" x14ac:dyDescent="0.3">
      <c r="A176" s="52" t="s">
        <v>55</v>
      </c>
      <c r="B176" s="15"/>
      <c r="C176" s="21" t="s">
        <v>255</v>
      </c>
      <c r="D176" s="17"/>
      <c r="E176" s="17"/>
      <c r="F176" s="17"/>
      <c r="G176" s="18"/>
      <c r="H176" s="16"/>
      <c r="I176" s="37"/>
    </row>
    <row r="177" spans="1:9" ht="15.75" thickBot="1" x14ac:dyDescent="0.3">
      <c r="A177" s="53" t="s">
        <v>19</v>
      </c>
      <c r="B177" s="38" t="s">
        <v>20</v>
      </c>
      <c r="C177" s="19" t="s">
        <v>21</v>
      </c>
      <c r="D177" s="19" t="s">
        <v>1</v>
      </c>
      <c r="E177" s="19" t="s">
        <v>2</v>
      </c>
      <c r="F177" s="19" t="s">
        <v>18</v>
      </c>
      <c r="G177" s="20" t="s">
        <v>3</v>
      </c>
      <c r="H177" s="19" t="s">
        <v>110</v>
      </c>
      <c r="I177" s="19" t="s">
        <v>76</v>
      </c>
    </row>
    <row r="178" spans="1:9" x14ac:dyDescent="0.25">
      <c r="A178" s="54">
        <v>42025</v>
      </c>
      <c r="B178" s="6">
        <v>106</v>
      </c>
      <c r="C178" s="7" t="s">
        <v>360</v>
      </c>
      <c r="D178" s="6">
        <v>287928</v>
      </c>
      <c r="E178" s="30"/>
      <c r="F178" s="23" t="s">
        <v>120</v>
      </c>
      <c r="G178" s="7" t="s">
        <v>120</v>
      </c>
      <c r="H178" s="2"/>
      <c r="I178" s="45">
        <v>1</v>
      </c>
    </row>
    <row r="179" spans="1:9" x14ac:dyDescent="0.25">
      <c r="A179" s="55"/>
      <c r="B179" s="26"/>
      <c r="C179" s="25"/>
      <c r="D179" s="50"/>
      <c r="E179" s="36"/>
      <c r="F179" s="50"/>
      <c r="G179" s="25"/>
      <c r="H179" s="33"/>
      <c r="I179" s="26"/>
    </row>
    <row r="180" spans="1:9" x14ac:dyDescent="0.25">
      <c r="H180" s="33"/>
    </row>
    <row r="181" spans="1:9" ht="16.5" thickBot="1" x14ac:dyDescent="0.3">
      <c r="A181" s="52" t="s">
        <v>56</v>
      </c>
      <c r="B181" s="15"/>
      <c r="C181" s="21" t="s">
        <v>256</v>
      </c>
      <c r="D181" s="17"/>
      <c r="E181" s="17"/>
      <c r="F181" s="17"/>
      <c r="G181" s="18"/>
      <c r="H181" s="33"/>
      <c r="I181" s="37"/>
    </row>
    <row r="182" spans="1:9" ht="15.75" thickBot="1" x14ac:dyDescent="0.3">
      <c r="A182" s="53" t="s">
        <v>19</v>
      </c>
      <c r="B182" s="38" t="s">
        <v>20</v>
      </c>
      <c r="C182" s="19" t="s">
        <v>21</v>
      </c>
      <c r="D182" s="19" t="s">
        <v>1</v>
      </c>
      <c r="E182" s="19" t="s">
        <v>2</v>
      </c>
      <c r="F182" s="19" t="s">
        <v>18</v>
      </c>
      <c r="G182" s="20" t="s">
        <v>3</v>
      </c>
      <c r="H182" s="19" t="s">
        <v>110</v>
      </c>
      <c r="I182" s="40" t="s">
        <v>76</v>
      </c>
    </row>
    <row r="183" spans="1:9" x14ac:dyDescent="0.25">
      <c r="A183" s="86">
        <v>43195</v>
      </c>
      <c r="B183" s="81">
        <v>1520</v>
      </c>
      <c r="C183" s="73" t="s">
        <v>317</v>
      </c>
      <c r="D183" s="81">
        <v>292119</v>
      </c>
      <c r="E183" s="82"/>
      <c r="F183" s="82" t="s">
        <v>135</v>
      </c>
      <c r="G183" s="73" t="s">
        <v>135</v>
      </c>
      <c r="H183" s="28"/>
      <c r="I183" s="2" t="s">
        <v>365</v>
      </c>
    </row>
    <row r="184" spans="1:9" x14ac:dyDescent="0.25">
      <c r="A184" s="61"/>
      <c r="B184" s="33"/>
      <c r="C184" s="32"/>
      <c r="D184" s="34"/>
      <c r="E184" s="41"/>
      <c r="F184" s="34"/>
      <c r="G184" s="32"/>
      <c r="H184" s="33"/>
      <c r="I184" s="26"/>
    </row>
    <row r="185" spans="1:9" ht="16.5" thickBot="1" x14ac:dyDescent="0.3">
      <c r="A185" s="52" t="s">
        <v>57</v>
      </c>
      <c r="B185" s="15"/>
      <c r="C185" s="21" t="s">
        <v>257</v>
      </c>
      <c r="D185" s="17"/>
      <c r="E185" s="17"/>
      <c r="F185" s="17"/>
      <c r="G185" s="18"/>
      <c r="H185" s="16"/>
      <c r="I185" s="26"/>
    </row>
    <row r="186" spans="1:9" ht="15.75" thickBot="1" x14ac:dyDescent="0.3">
      <c r="A186" s="53" t="s">
        <v>19</v>
      </c>
      <c r="B186" s="38" t="s">
        <v>20</v>
      </c>
      <c r="C186" s="19" t="s">
        <v>21</v>
      </c>
      <c r="D186" s="19" t="s">
        <v>1</v>
      </c>
      <c r="E186" s="19" t="s">
        <v>2</v>
      </c>
      <c r="F186" s="19" t="s">
        <v>18</v>
      </c>
      <c r="G186" s="20" t="s">
        <v>3</v>
      </c>
      <c r="H186" s="19" t="s">
        <v>110</v>
      </c>
      <c r="I186" s="19" t="s">
        <v>76</v>
      </c>
    </row>
    <row r="187" spans="1:9" x14ac:dyDescent="0.25">
      <c r="A187" s="54">
        <v>43262</v>
      </c>
      <c r="B187" s="6">
        <v>181</v>
      </c>
      <c r="C187" s="23" t="s">
        <v>353</v>
      </c>
      <c r="D187" s="6">
        <v>291871</v>
      </c>
      <c r="E187" s="8"/>
      <c r="F187" s="31" t="s">
        <v>162</v>
      </c>
      <c r="G187" s="29" t="s">
        <v>162</v>
      </c>
      <c r="H187" s="28"/>
      <c r="I187" s="6" t="s">
        <v>366</v>
      </c>
    </row>
    <row r="188" spans="1:9" x14ac:dyDescent="0.25">
      <c r="A188" s="55"/>
      <c r="B188" s="26"/>
      <c r="C188" s="50"/>
      <c r="D188" s="26"/>
      <c r="E188" s="36"/>
      <c r="F188" s="34"/>
      <c r="G188" s="32"/>
      <c r="H188" s="33"/>
      <c r="I188" s="26"/>
    </row>
    <row r="189" spans="1:9" x14ac:dyDescent="0.25">
      <c r="A189" s="61"/>
      <c r="B189" s="33"/>
      <c r="C189" s="32"/>
      <c r="D189" s="32"/>
      <c r="E189" s="41"/>
      <c r="F189" s="32"/>
      <c r="G189" s="32"/>
    </row>
    <row r="190" spans="1:9" ht="16.5" thickBot="1" x14ac:dyDescent="0.3">
      <c r="A190" s="52" t="s">
        <v>58</v>
      </c>
      <c r="B190" s="15"/>
      <c r="C190" s="21" t="s">
        <v>258</v>
      </c>
      <c r="D190" s="17"/>
      <c r="E190" s="17"/>
      <c r="F190" s="17"/>
      <c r="G190" s="18"/>
      <c r="H190" s="16"/>
      <c r="I190" s="37"/>
    </row>
    <row r="191" spans="1:9" ht="15.75" thickBot="1" x14ac:dyDescent="0.3">
      <c r="A191" s="53" t="s">
        <v>19</v>
      </c>
      <c r="B191" s="38" t="s">
        <v>20</v>
      </c>
      <c r="C191" s="19" t="s">
        <v>21</v>
      </c>
      <c r="D191" s="19" t="s">
        <v>1</v>
      </c>
      <c r="E191" s="19" t="s">
        <v>2</v>
      </c>
      <c r="F191" s="19" t="s">
        <v>18</v>
      </c>
      <c r="G191" s="20" t="s">
        <v>3</v>
      </c>
      <c r="H191" s="19" t="s">
        <v>110</v>
      </c>
      <c r="I191" s="40" t="s">
        <v>76</v>
      </c>
    </row>
    <row r="192" spans="1:9" x14ac:dyDescent="0.25">
      <c r="A192" s="59">
        <v>43424</v>
      </c>
      <c r="B192" s="28">
        <v>182</v>
      </c>
      <c r="C192" s="29" t="s">
        <v>354</v>
      </c>
      <c r="D192" s="28">
        <v>292866</v>
      </c>
      <c r="E192" s="31"/>
      <c r="F192" s="31" t="s">
        <v>162</v>
      </c>
      <c r="G192" s="29" t="s">
        <v>162</v>
      </c>
      <c r="H192" s="2"/>
      <c r="I192" s="2">
        <v>1</v>
      </c>
    </row>
    <row r="194" spans="1:9" x14ac:dyDescent="0.25">
      <c r="H194" s="33"/>
    </row>
    <row r="195" spans="1:9" ht="16.5" thickBot="1" x14ac:dyDescent="0.3">
      <c r="A195" s="52" t="s">
        <v>59</v>
      </c>
      <c r="B195" s="15"/>
      <c r="C195" s="21" t="s">
        <v>74</v>
      </c>
      <c r="D195" s="17"/>
      <c r="E195" s="17"/>
      <c r="F195" s="17"/>
      <c r="G195" s="18"/>
      <c r="H195" s="33"/>
      <c r="I195" s="37"/>
    </row>
    <row r="196" spans="1:9" ht="15.75" thickBot="1" x14ac:dyDescent="0.3">
      <c r="A196" s="53" t="s">
        <v>19</v>
      </c>
      <c r="B196" s="38" t="s">
        <v>20</v>
      </c>
      <c r="C196" s="19" t="s">
        <v>21</v>
      </c>
      <c r="D196" s="19" t="s">
        <v>1</v>
      </c>
      <c r="E196" s="19" t="s">
        <v>2</v>
      </c>
      <c r="F196" s="19" t="s">
        <v>18</v>
      </c>
      <c r="G196" s="20" t="s">
        <v>3</v>
      </c>
      <c r="H196" s="19" t="s">
        <v>110</v>
      </c>
      <c r="I196" s="19" t="s">
        <v>76</v>
      </c>
    </row>
    <row r="197" spans="1:9" x14ac:dyDescent="0.25">
      <c r="A197" s="59">
        <v>43074</v>
      </c>
      <c r="B197" s="28">
        <v>1526</v>
      </c>
      <c r="C197" s="29" t="s">
        <v>325</v>
      </c>
      <c r="D197" s="28">
        <v>289328</v>
      </c>
      <c r="E197" s="30"/>
      <c r="F197" s="31" t="s">
        <v>326</v>
      </c>
      <c r="G197" s="29" t="s">
        <v>124</v>
      </c>
      <c r="H197" s="28"/>
      <c r="I197" s="45">
        <v>1</v>
      </c>
    </row>
    <row r="198" spans="1:9" x14ac:dyDescent="0.25">
      <c r="A198" s="59">
        <v>42129</v>
      </c>
      <c r="B198" s="45">
        <v>100</v>
      </c>
      <c r="C198" s="124" t="s">
        <v>339</v>
      </c>
      <c r="D198" s="45">
        <v>290302</v>
      </c>
      <c r="E198" s="46"/>
      <c r="F198" s="31" t="s">
        <v>338</v>
      </c>
      <c r="G198" s="29" t="s">
        <v>337</v>
      </c>
      <c r="H198" s="28"/>
      <c r="I198" s="28">
        <v>2</v>
      </c>
    </row>
    <row r="199" spans="1:9" x14ac:dyDescent="0.25">
      <c r="A199" s="55"/>
      <c r="B199" s="26"/>
      <c r="C199" s="25"/>
      <c r="D199" s="50"/>
      <c r="E199" s="25"/>
      <c r="F199" s="25"/>
      <c r="G199" s="25"/>
      <c r="H199" s="33"/>
      <c r="I199" s="26"/>
    </row>
    <row r="200" spans="1:9" x14ac:dyDescent="0.25">
      <c r="A200" s="61"/>
      <c r="B200" s="33"/>
      <c r="C200" s="32"/>
      <c r="D200" s="41"/>
      <c r="E200" s="41"/>
      <c r="F200" s="50"/>
      <c r="G200" s="32"/>
      <c r="H200" s="33"/>
      <c r="I200" s="26"/>
    </row>
    <row r="201" spans="1:9" ht="16.5" thickBot="1" x14ac:dyDescent="0.3">
      <c r="A201" s="52" t="s">
        <v>61</v>
      </c>
      <c r="B201" s="15"/>
      <c r="C201" s="21" t="s">
        <v>259</v>
      </c>
      <c r="D201" s="17"/>
      <c r="E201" s="17"/>
      <c r="F201" s="17"/>
      <c r="G201" s="18"/>
      <c r="H201" s="16"/>
      <c r="I201" s="37"/>
    </row>
    <row r="202" spans="1:9" ht="15.75" thickBot="1" x14ac:dyDescent="0.3">
      <c r="A202" s="53" t="s">
        <v>19</v>
      </c>
      <c r="B202" s="38" t="s">
        <v>20</v>
      </c>
      <c r="C202" s="19" t="s">
        <v>21</v>
      </c>
      <c r="D202" s="19" t="s">
        <v>1</v>
      </c>
      <c r="E202" s="19" t="s">
        <v>2</v>
      </c>
      <c r="F202" s="19" t="s">
        <v>18</v>
      </c>
      <c r="G202" s="20" t="s">
        <v>3</v>
      </c>
      <c r="H202" s="19" t="s">
        <v>110</v>
      </c>
      <c r="I202" s="19" t="s">
        <v>76</v>
      </c>
    </row>
    <row r="203" spans="1:9" x14ac:dyDescent="0.25">
      <c r="A203" s="59">
        <v>43074</v>
      </c>
      <c r="B203" s="28">
        <v>1526</v>
      </c>
      <c r="C203" s="29" t="s">
        <v>325</v>
      </c>
      <c r="D203" s="28">
        <v>289328</v>
      </c>
      <c r="E203" s="30"/>
      <c r="F203" s="31" t="s">
        <v>326</v>
      </c>
      <c r="G203" s="29" t="s">
        <v>124</v>
      </c>
      <c r="H203" s="28"/>
      <c r="I203" s="45" t="s">
        <v>365</v>
      </c>
    </row>
    <row r="204" spans="1:9" x14ac:dyDescent="0.25">
      <c r="A204" s="61"/>
      <c r="B204" s="33"/>
      <c r="C204" s="32"/>
      <c r="D204" s="41"/>
      <c r="E204" s="41"/>
      <c r="F204" s="50"/>
      <c r="G204" s="32"/>
      <c r="H204" s="33"/>
      <c r="I204" s="26"/>
    </row>
    <row r="205" spans="1:9" ht="16.5" thickBot="1" x14ac:dyDescent="0.3">
      <c r="A205" s="52" t="s">
        <v>62</v>
      </c>
      <c r="B205" s="15"/>
      <c r="C205" s="21" t="s">
        <v>260</v>
      </c>
      <c r="D205" s="17"/>
      <c r="E205" s="17"/>
      <c r="F205" s="17"/>
      <c r="G205" s="18"/>
      <c r="H205" s="16"/>
      <c r="I205" s="37"/>
    </row>
    <row r="206" spans="1:9" ht="15.75" thickBot="1" x14ac:dyDescent="0.3">
      <c r="A206" s="53" t="s">
        <v>19</v>
      </c>
      <c r="B206" s="38" t="s">
        <v>20</v>
      </c>
      <c r="C206" s="19" t="s">
        <v>21</v>
      </c>
      <c r="D206" s="19" t="s">
        <v>1</v>
      </c>
      <c r="E206" s="19" t="s">
        <v>2</v>
      </c>
      <c r="F206" s="19" t="s">
        <v>18</v>
      </c>
      <c r="G206" s="20" t="s">
        <v>3</v>
      </c>
      <c r="H206" s="19" t="s">
        <v>110</v>
      </c>
      <c r="I206" s="40" t="s">
        <v>76</v>
      </c>
    </row>
    <row r="207" spans="1:9" x14ac:dyDescent="0.25">
      <c r="A207" s="59">
        <v>43424</v>
      </c>
      <c r="B207" s="28">
        <v>182</v>
      </c>
      <c r="C207" s="29" t="s">
        <v>354</v>
      </c>
      <c r="D207" s="28">
        <v>292866</v>
      </c>
      <c r="E207" s="31"/>
      <c r="F207" s="31" t="s">
        <v>162</v>
      </c>
      <c r="G207" s="29" t="s">
        <v>162</v>
      </c>
      <c r="H207" s="2"/>
      <c r="I207" s="2" t="s">
        <v>366</v>
      </c>
    </row>
    <row r="208" spans="1:9" x14ac:dyDescent="0.25">
      <c r="A208" s="61"/>
      <c r="B208" s="33"/>
      <c r="C208" s="32"/>
      <c r="D208" s="41"/>
      <c r="E208" s="41"/>
      <c r="F208" s="50"/>
      <c r="G208" s="32"/>
      <c r="H208" s="33"/>
      <c r="I208" s="26"/>
    </row>
    <row r="209" spans="1:9" x14ac:dyDescent="0.25">
      <c r="A209" s="55"/>
      <c r="B209" s="26"/>
      <c r="C209" s="25"/>
      <c r="D209" s="50"/>
      <c r="E209" s="25"/>
      <c r="F209" s="25"/>
      <c r="G209" s="25"/>
      <c r="H209" s="33"/>
      <c r="I209" s="163"/>
    </row>
    <row r="210" spans="1:9" ht="16.5" thickBot="1" x14ac:dyDescent="0.3">
      <c r="A210" s="52" t="s">
        <v>64</v>
      </c>
      <c r="B210" s="15"/>
      <c r="C210" s="21" t="s">
        <v>261</v>
      </c>
      <c r="D210" s="17"/>
      <c r="E210" s="17"/>
      <c r="F210" s="17"/>
      <c r="G210" s="18"/>
      <c r="H210" s="16"/>
      <c r="I210" s="26"/>
    </row>
    <row r="211" spans="1:9" ht="15.75" thickBot="1" x14ac:dyDescent="0.3">
      <c r="A211" s="53" t="s">
        <v>19</v>
      </c>
      <c r="B211" s="38" t="s">
        <v>20</v>
      </c>
      <c r="C211" s="19" t="s">
        <v>21</v>
      </c>
      <c r="D211" s="19" t="s">
        <v>1</v>
      </c>
      <c r="E211" s="19" t="s">
        <v>2</v>
      </c>
      <c r="F211" s="19" t="s">
        <v>18</v>
      </c>
      <c r="G211" s="20" t="s">
        <v>3</v>
      </c>
      <c r="H211" s="166" t="s">
        <v>110</v>
      </c>
      <c r="I211" s="19" t="s">
        <v>76</v>
      </c>
    </row>
    <row r="212" spans="1:9" x14ac:dyDescent="0.25">
      <c r="A212" s="59">
        <v>43040</v>
      </c>
      <c r="B212" s="28">
        <v>183</v>
      </c>
      <c r="C212" s="29" t="s">
        <v>355</v>
      </c>
      <c r="D212" s="28">
        <v>291618</v>
      </c>
      <c r="E212" s="30"/>
      <c r="F212" s="31" t="s">
        <v>162</v>
      </c>
      <c r="G212" s="29" t="s">
        <v>162</v>
      </c>
      <c r="H212" s="115"/>
      <c r="I212" s="35">
        <v>1</v>
      </c>
    </row>
    <row r="213" spans="1:9" x14ac:dyDescent="0.25">
      <c r="A213" s="55"/>
      <c r="B213" s="26"/>
      <c r="C213" s="25"/>
      <c r="D213" s="50"/>
      <c r="E213" s="25"/>
      <c r="F213" s="25"/>
      <c r="G213" s="25"/>
      <c r="H213" s="33"/>
      <c r="I213" s="26"/>
    </row>
    <row r="214" spans="1:9" x14ac:dyDescent="0.25">
      <c r="A214" s="55"/>
      <c r="B214" s="26"/>
      <c r="C214" s="25"/>
      <c r="D214" s="50"/>
      <c r="E214" s="25"/>
      <c r="F214" s="25"/>
      <c r="G214" s="25"/>
      <c r="H214" s="33"/>
      <c r="I214" s="26"/>
    </row>
    <row r="215" spans="1:9" ht="16.5" thickBot="1" x14ac:dyDescent="0.3">
      <c r="A215" s="52" t="s">
        <v>65</v>
      </c>
      <c r="B215" s="15"/>
      <c r="C215" s="21" t="s">
        <v>262</v>
      </c>
      <c r="D215" s="17"/>
      <c r="E215" s="17"/>
      <c r="F215" s="17"/>
      <c r="G215" s="18"/>
      <c r="H215" s="33"/>
      <c r="I215" s="37"/>
    </row>
    <row r="216" spans="1:9" ht="15.75" thickBot="1" x14ac:dyDescent="0.3">
      <c r="A216" s="53" t="s">
        <v>19</v>
      </c>
      <c r="B216" s="38" t="s">
        <v>20</v>
      </c>
      <c r="C216" s="19" t="s">
        <v>21</v>
      </c>
      <c r="D216" s="19" t="s">
        <v>1</v>
      </c>
      <c r="E216" s="19" t="s">
        <v>2</v>
      </c>
      <c r="F216" s="19" t="s">
        <v>18</v>
      </c>
      <c r="G216" s="164" t="s">
        <v>3</v>
      </c>
      <c r="H216" s="19" t="s">
        <v>110</v>
      </c>
      <c r="I216" s="19" t="s">
        <v>76</v>
      </c>
    </row>
    <row r="217" spans="1:9" x14ac:dyDescent="0.25">
      <c r="A217" s="59">
        <v>43040</v>
      </c>
      <c r="B217" s="28">
        <v>183</v>
      </c>
      <c r="C217" s="29" t="s">
        <v>355</v>
      </c>
      <c r="D217" s="28">
        <v>291618</v>
      </c>
      <c r="E217" s="30"/>
      <c r="F217" s="31" t="s">
        <v>162</v>
      </c>
      <c r="G217" s="29" t="s">
        <v>162</v>
      </c>
      <c r="H217" s="115"/>
      <c r="I217" s="35" t="s">
        <v>365</v>
      </c>
    </row>
    <row r="218" spans="1:9" x14ac:dyDescent="0.25">
      <c r="A218" s="55"/>
      <c r="B218" s="26"/>
      <c r="C218" s="25"/>
      <c r="D218" s="50"/>
      <c r="E218" s="25"/>
      <c r="F218" s="25"/>
      <c r="G218" s="25"/>
      <c r="H218" s="33"/>
      <c r="I218" s="33"/>
    </row>
    <row r="219" spans="1:9" ht="16.5" thickBot="1" x14ac:dyDescent="0.3">
      <c r="A219" s="52" t="s">
        <v>66</v>
      </c>
      <c r="B219" s="15"/>
      <c r="C219" s="21" t="s">
        <v>263</v>
      </c>
      <c r="D219" s="17"/>
      <c r="E219" s="17"/>
      <c r="F219" s="17"/>
      <c r="G219" s="18"/>
      <c r="H219" s="33"/>
      <c r="I219" s="33"/>
    </row>
    <row r="220" spans="1:9" ht="15.75" thickBot="1" x14ac:dyDescent="0.3">
      <c r="A220" s="53" t="s">
        <v>19</v>
      </c>
      <c r="B220" s="38" t="s">
        <v>20</v>
      </c>
      <c r="C220" s="19" t="s">
        <v>21</v>
      </c>
      <c r="D220" s="19" t="s">
        <v>1</v>
      </c>
      <c r="E220" s="19" t="s">
        <v>2</v>
      </c>
      <c r="F220" s="19" t="s">
        <v>18</v>
      </c>
      <c r="G220" s="164" t="s">
        <v>3</v>
      </c>
      <c r="H220" s="19" t="s">
        <v>110</v>
      </c>
      <c r="I220" s="19" t="s">
        <v>76</v>
      </c>
    </row>
    <row r="221" spans="1:9" x14ac:dyDescent="0.25">
      <c r="A221" s="123"/>
      <c r="B221" s="45"/>
      <c r="C221" s="124"/>
      <c r="D221" s="125"/>
      <c r="E221" s="46"/>
      <c r="F221" s="31"/>
      <c r="G221" s="29"/>
      <c r="H221" s="35"/>
      <c r="I221" s="35"/>
    </row>
    <row r="222" spans="1:9" x14ac:dyDescent="0.25">
      <c r="A222" s="61"/>
      <c r="B222" s="33"/>
      <c r="C222" s="32"/>
      <c r="D222" s="34"/>
      <c r="E222" s="41"/>
      <c r="F222" s="34"/>
      <c r="G222" s="32"/>
      <c r="H222" s="26"/>
      <c r="I222" s="26"/>
    </row>
    <row r="223" spans="1:9" x14ac:dyDescent="0.25">
      <c r="A223" s="55"/>
      <c r="B223" s="26"/>
      <c r="C223" s="25"/>
      <c r="D223" s="50"/>
      <c r="E223" s="25"/>
      <c r="F223" s="25"/>
      <c r="G223" s="25"/>
      <c r="H223" s="25"/>
    </row>
    <row r="224" spans="1:9" ht="16.5" thickBot="1" x14ac:dyDescent="0.3">
      <c r="A224" s="52" t="s">
        <v>264</v>
      </c>
      <c r="B224" s="15"/>
      <c r="C224" s="21" t="s">
        <v>265</v>
      </c>
      <c r="D224" s="17"/>
      <c r="E224" s="17"/>
      <c r="F224" s="17"/>
      <c r="G224" s="18"/>
      <c r="H224" s="25"/>
      <c r="I224" s="37"/>
    </row>
    <row r="225" spans="1:9" ht="15.75" thickBot="1" x14ac:dyDescent="0.3">
      <c r="A225" s="53" t="s">
        <v>19</v>
      </c>
      <c r="B225" s="38" t="s">
        <v>20</v>
      </c>
      <c r="C225" s="19" t="s">
        <v>21</v>
      </c>
      <c r="D225" s="19" t="s">
        <v>1</v>
      </c>
      <c r="E225" s="19" t="s">
        <v>2</v>
      </c>
      <c r="F225" s="19" t="s">
        <v>18</v>
      </c>
      <c r="G225" s="20" t="s">
        <v>3</v>
      </c>
      <c r="H225" s="19" t="s">
        <v>110</v>
      </c>
      <c r="I225" s="19" t="s">
        <v>76</v>
      </c>
    </row>
    <row r="226" spans="1:9" x14ac:dyDescent="0.25">
      <c r="A226" s="54">
        <v>42934</v>
      </c>
      <c r="B226" s="6">
        <v>1529</v>
      </c>
      <c r="C226" s="23" t="s">
        <v>175</v>
      </c>
      <c r="D226" s="6">
        <v>291223</v>
      </c>
      <c r="E226" s="8"/>
      <c r="F226" s="7" t="s">
        <v>326</v>
      </c>
      <c r="G226" s="7" t="s">
        <v>124</v>
      </c>
      <c r="H226" s="28"/>
      <c r="I226" s="35">
        <v>2</v>
      </c>
    </row>
    <row r="227" spans="1:9" x14ac:dyDescent="0.25">
      <c r="A227" s="59">
        <v>43040</v>
      </c>
      <c r="B227" s="28">
        <v>1459</v>
      </c>
      <c r="C227" s="29" t="s">
        <v>347</v>
      </c>
      <c r="D227" s="28">
        <v>293473</v>
      </c>
      <c r="E227" s="62"/>
      <c r="F227" s="31" t="s">
        <v>346</v>
      </c>
      <c r="G227" s="29" t="s">
        <v>132</v>
      </c>
      <c r="H227" s="28"/>
      <c r="I227" s="6">
        <v>3</v>
      </c>
    </row>
    <row r="228" spans="1:9" x14ac:dyDescent="0.25">
      <c r="A228" s="54">
        <v>42870</v>
      </c>
      <c r="B228" s="6">
        <v>184</v>
      </c>
      <c r="C228" s="7" t="s">
        <v>356</v>
      </c>
      <c r="D228" s="6">
        <v>290880</v>
      </c>
      <c r="E228" s="7"/>
      <c r="F228" s="7" t="s">
        <v>162</v>
      </c>
      <c r="G228" s="29" t="s">
        <v>162</v>
      </c>
      <c r="H228" s="28" t="s">
        <v>7</v>
      </c>
      <c r="I228" s="6">
        <v>1</v>
      </c>
    </row>
    <row r="229" spans="1:9" x14ac:dyDescent="0.25">
      <c r="A229" s="55"/>
      <c r="B229" s="26"/>
      <c r="C229" s="25"/>
      <c r="D229" s="26"/>
      <c r="E229" s="25"/>
      <c r="F229" s="25"/>
      <c r="G229" s="32"/>
      <c r="H229" s="33"/>
      <c r="I229" s="26"/>
    </row>
    <row r="230" spans="1:9" x14ac:dyDescent="0.25">
      <c r="A230" s="55"/>
      <c r="B230" s="26"/>
      <c r="C230" s="25"/>
      <c r="D230" s="26"/>
      <c r="E230" s="25"/>
      <c r="F230" s="25"/>
      <c r="G230" s="32"/>
      <c r="H230" s="33"/>
      <c r="I230" s="26"/>
    </row>
    <row r="231" spans="1:9" ht="16.5" thickBot="1" x14ac:dyDescent="0.3">
      <c r="A231" s="217" t="s">
        <v>67</v>
      </c>
      <c r="B231" s="218"/>
      <c r="C231" s="219" t="s">
        <v>266</v>
      </c>
      <c r="D231" s="220"/>
      <c r="E231" s="220"/>
      <c r="F231" s="220"/>
      <c r="G231" s="171"/>
      <c r="H231" s="25"/>
      <c r="I231" s="25"/>
    </row>
    <row r="232" spans="1:9" ht="15.75" thickBot="1" x14ac:dyDescent="0.3">
      <c r="A232" s="53" t="s">
        <v>19</v>
      </c>
      <c r="B232" s="38" t="s">
        <v>20</v>
      </c>
      <c r="C232" s="19" t="s">
        <v>0</v>
      </c>
      <c r="D232" s="19" t="s">
        <v>1</v>
      </c>
      <c r="E232" s="19" t="s">
        <v>2</v>
      </c>
      <c r="F232" s="19" t="s">
        <v>18</v>
      </c>
      <c r="G232" s="20" t="s">
        <v>3</v>
      </c>
      <c r="H232" s="19" t="s">
        <v>110</v>
      </c>
      <c r="I232" s="19" t="s">
        <v>76</v>
      </c>
    </row>
    <row r="233" spans="1:9" x14ac:dyDescent="0.25">
      <c r="A233" s="221">
        <v>41147</v>
      </c>
      <c r="B233" s="35">
        <v>1528</v>
      </c>
      <c r="C233" s="222" t="s">
        <v>125</v>
      </c>
      <c r="D233" s="35">
        <v>284791</v>
      </c>
      <c r="E233" s="11"/>
      <c r="F233" s="24" t="s">
        <v>124</v>
      </c>
      <c r="G233" s="223" t="s">
        <v>124</v>
      </c>
      <c r="H233" s="206"/>
      <c r="I233" s="35">
        <v>1</v>
      </c>
    </row>
    <row r="234" spans="1:9" x14ac:dyDescent="0.25">
      <c r="A234" s="59">
        <v>41319</v>
      </c>
      <c r="B234" s="28">
        <v>1567</v>
      </c>
      <c r="C234" s="29" t="s">
        <v>341</v>
      </c>
      <c r="D234" s="28">
        <v>286367</v>
      </c>
      <c r="E234" s="30"/>
      <c r="F234" s="68" t="s">
        <v>163</v>
      </c>
      <c r="G234" s="67" t="s">
        <v>342</v>
      </c>
      <c r="H234" s="28"/>
      <c r="I234" s="28">
        <v>3</v>
      </c>
    </row>
    <row r="235" spans="1:9" x14ac:dyDescent="0.25">
      <c r="A235" s="59">
        <v>41371</v>
      </c>
      <c r="B235" s="28">
        <v>1569</v>
      </c>
      <c r="C235" s="29" t="s">
        <v>203</v>
      </c>
      <c r="D235" s="28">
        <v>285873</v>
      </c>
      <c r="E235" s="30"/>
      <c r="F235" s="31" t="s">
        <v>344</v>
      </c>
      <c r="G235" s="29" t="s">
        <v>345</v>
      </c>
      <c r="H235" s="45"/>
      <c r="I235" s="45">
        <v>2</v>
      </c>
    </row>
    <row r="236" spans="1:9" x14ac:dyDescent="0.25">
      <c r="C236" s="25"/>
      <c r="D236" s="25"/>
      <c r="E236" s="25"/>
      <c r="F236" s="25"/>
      <c r="G236" s="25"/>
      <c r="H236" s="26"/>
      <c r="I236" s="26"/>
    </row>
    <row r="237" spans="1:9" ht="16.5" thickBot="1" x14ac:dyDescent="0.3">
      <c r="A237" s="52" t="s">
        <v>68</v>
      </c>
      <c r="B237" s="15"/>
      <c r="C237" s="21" t="s">
        <v>267</v>
      </c>
      <c r="D237" s="17"/>
      <c r="E237" s="17"/>
      <c r="F237" s="17"/>
      <c r="G237" s="171"/>
      <c r="H237" s="26"/>
      <c r="I237" s="25"/>
    </row>
    <row r="238" spans="1:9" ht="15.75" thickBot="1" x14ac:dyDescent="0.3">
      <c r="A238" s="172" t="s">
        <v>19</v>
      </c>
      <c r="B238" s="116" t="s">
        <v>20</v>
      </c>
      <c r="C238" s="19" t="s">
        <v>0</v>
      </c>
      <c r="D238" s="19" t="s">
        <v>1</v>
      </c>
      <c r="E238" s="19" t="s">
        <v>2</v>
      </c>
      <c r="F238" s="166" t="s">
        <v>18</v>
      </c>
      <c r="G238" s="175" t="s">
        <v>3</v>
      </c>
      <c r="H238" s="176" t="s">
        <v>110</v>
      </c>
      <c r="I238" s="177" t="s">
        <v>76</v>
      </c>
    </row>
    <row r="239" spans="1:9" x14ac:dyDescent="0.25">
      <c r="A239" s="54">
        <v>42870</v>
      </c>
      <c r="B239" s="6">
        <v>184</v>
      </c>
      <c r="C239" s="7" t="s">
        <v>356</v>
      </c>
      <c r="D239" s="6">
        <v>290880</v>
      </c>
      <c r="E239" s="7"/>
      <c r="F239" s="7" t="s">
        <v>162</v>
      </c>
      <c r="G239" s="29" t="s">
        <v>162</v>
      </c>
      <c r="H239" s="28" t="s">
        <v>7</v>
      </c>
      <c r="I239" s="35" t="s">
        <v>365</v>
      </c>
    </row>
    <row r="240" spans="1:9" x14ac:dyDescent="0.25">
      <c r="A240" s="51"/>
      <c r="B240" s="39"/>
      <c r="C240" s="39"/>
      <c r="H240" s="163"/>
      <c r="I240" s="26"/>
    </row>
    <row r="241" spans="1:10" ht="16.5" thickBot="1" x14ac:dyDescent="0.3">
      <c r="A241" s="52" t="s">
        <v>69</v>
      </c>
      <c r="B241" s="15"/>
      <c r="C241" s="21" t="s">
        <v>268</v>
      </c>
      <c r="D241" s="17"/>
      <c r="E241" s="17"/>
      <c r="F241" s="17"/>
      <c r="G241" s="18"/>
      <c r="H241" s="26"/>
      <c r="I241" s="26"/>
    </row>
    <row r="242" spans="1:10" ht="15.75" thickBot="1" x14ac:dyDescent="0.3">
      <c r="A242" s="53" t="s">
        <v>19</v>
      </c>
      <c r="B242" s="38" t="s">
        <v>20</v>
      </c>
      <c r="C242" s="19" t="s">
        <v>21</v>
      </c>
      <c r="D242" s="19" t="s">
        <v>1</v>
      </c>
      <c r="E242" s="19" t="s">
        <v>2</v>
      </c>
      <c r="F242" s="19" t="s">
        <v>18</v>
      </c>
      <c r="G242" s="164" t="s">
        <v>3</v>
      </c>
      <c r="H242" s="19" t="s">
        <v>110</v>
      </c>
      <c r="I242" s="19" t="s">
        <v>76</v>
      </c>
    </row>
    <row r="243" spans="1:10" x14ac:dyDescent="0.25">
      <c r="A243" s="54">
        <v>42934</v>
      </c>
      <c r="B243" s="6">
        <v>1529</v>
      </c>
      <c r="C243" s="23" t="s">
        <v>175</v>
      </c>
      <c r="D243" s="6">
        <v>291223</v>
      </c>
      <c r="E243" s="8"/>
      <c r="F243" s="7" t="s">
        <v>326</v>
      </c>
      <c r="G243" s="7" t="s">
        <v>124</v>
      </c>
      <c r="H243" s="28"/>
      <c r="I243" s="35" t="s">
        <v>366</v>
      </c>
    </row>
    <row r="244" spans="1:10" x14ac:dyDescent="0.25">
      <c r="A244" s="239"/>
      <c r="B244" s="159"/>
      <c r="C244" s="191"/>
      <c r="D244" s="240"/>
      <c r="E244" s="240"/>
      <c r="F244" s="240"/>
      <c r="G244" s="191"/>
      <c r="H244" s="33"/>
      <c r="I244" s="26"/>
    </row>
    <row r="245" spans="1:10" x14ac:dyDescent="0.25">
      <c r="A245" s="145"/>
      <c r="B245" s="140"/>
      <c r="C245" s="141"/>
      <c r="D245" s="146"/>
      <c r="E245" s="146"/>
      <c r="F245" s="141"/>
      <c r="G245" s="141"/>
      <c r="H245" s="33"/>
      <c r="I245" s="37"/>
    </row>
    <row r="246" spans="1:10" ht="16.5" thickBot="1" x14ac:dyDescent="0.3">
      <c r="A246" s="52" t="s">
        <v>70</v>
      </c>
      <c r="B246" s="15"/>
      <c r="C246" s="21" t="s">
        <v>269</v>
      </c>
      <c r="D246" s="17"/>
      <c r="E246" s="17"/>
      <c r="F246" s="17"/>
      <c r="G246" s="18"/>
      <c r="H246" s="33"/>
      <c r="I246" s="37"/>
    </row>
    <row r="247" spans="1:10" ht="15.75" thickBot="1" x14ac:dyDescent="0.3">
      <c r="A247" s="53" t="s">
        <v>19</v>
      </c>
      <c r="B247" s="38" t="s">
        <v>20</v>
      </c>
      <c r="C247" s="19" t="s">
        <v>21</v>
      </c>
      <c r="D247" s="19" t="s">
        <v>1</v>
      </c>
      <c r="E247" s="19" t="s">
        <v>2</v>
      </c>
      <c r="F247" s="19" t="s">
        <v>18</v>
      </c>
      <c r="G247" s="20" t="s">
        <v>3</v>
      </c>
      <c r="H247" s="19" t="s">
        <v>110</v>
      </c>
      <c r="I247" s="19" t="s">
        <v>76</v>
      </c>
    </row>
    <row r="248" spans="1:10" x14ac:dyDescent="0.25">
      <c r="A248" s="54"/>
      <c r="B248" s="6">
        <v>1519</v>
      </c>
      <c r="C248" s="7" t="s">
        <v>316</v>
      </c>
      <c r="D248" s="6">
        <v>291949</v>
      </c>
      <c r="E248" s="30"/>
      <c r="F248" s="7" t="s">
        <v>135</v>
      </c>
      <c r="G248" s="7" t="s">
        <v>135</v>
      </c>
      <c r="H248" s="35"/>
      <c r="I248" s="35"/>
    </row>
    <row r="249" spans="1:10" x14ac:dyDescent="0.25">
      <c r="A249" s="61"/>
      <c r="B249" s="33"/>
      <c r="C249" s="32"/>
      <c r="D249" s="41"/>
      <c r="E249" s="41"/>
      <c r="F249" s="71"/>
      <c r="G249" s="32"/>
      <c r="H249" s="33"/>
      <c r="I249" s="33"/>
    </row>
    <row r="250" spans="1:10" x14ac:dyDescent="0.25">
      <c r="A250" s="61"/>
      <c r="B250" s="33"/>
      <c r="C250" s="32"/>
      <c r="D250" s="34"/>
      <c r="E250" s="41"/>
      <c r="F250" s="50"/>
      <c r="G250" s="25"/>
      <c r="H250" s="33"/>
      <c r="I250" s="26"/>
    </row>
    <row r="251" spans="1:10" ht="16.5" thickBot="1" x14ac:dyDescent="0.3">
      <c r="A251" s="52" t="s">
        <v>71</v>
      </c>
      <c r="B251" s="15"/>
      <c r="C251" s="21" t="s">
        <v>369</v>
      </c>
      <c r="D251" s="17"/>
      <c r="E251" s="17"/>
      <c r="F251" s="17"/>
      <c r="G251" s="18"/>
      <c r="H251" s="16"/>
      <c r="I251" s="37"/>
    </row>
    <row r="252" spans="1:10" s="25" customFormat="1" ht="15.75" thickBot="1" x14ac:dyDescent="0.3">
      <c r="A252" s="53" t="s">
        <v>19</v>
      </c>
      <c r="B252" s="38" t="s">
        <v>20</v>
      </c>
      <c r="C252" s="19" t="s">
        <v>21</v>
      </c>
      <c r="D252" s="19" t="s">
        <v>1</v>
      </c>
      <c r="E252" s="19" t="s">
        <v>2</v>
      </c>
      <c r="F252" s="19" t="s">
        <v>18</v>
      </c>
      <c r="G252" s="20" t="s">
        <v>3</v>
      </c>
      <c r="H252" s="19" t="s">
        <v>110</v>
      </c>
      <c r="I252" s="19" t="s">
        <v>76</v>
      </c>
    </row>
    <row r="253" spans="1:10" x14ac:dyDescent="0.25">
      <c r="A253" s="114">
        <v>39583</v>
      </c>
      <c r="B253" s="115">
        <v>187</v>
      </c>
      <c r="C253" s="43" t="s">
        <v>357</v>
      </c>
      <c r="D253" s="307">
        <v>275535</v>
      </c>
      <c r="E253" s="308"/>
      <c r="F253" s="307" t="s">
        <v>162</v>
      </c>
      <c r="G253" s="43" t="s">
        <v>162</v>
      </c>
      <c r="H253" s="115"/>
      <c r="I253" s="115">
        <v>1</v>
      </c>
      <c r="J253" s="212"/>
    </row>
    <row r="254" spans="1:10" x14ac:dyDescent="0.25">
      <c r="A254" s="61"/>
      <c r="B254" s="33"/>
      <c r="C254" s="32"/>
      <c r="D254" s="34"/>
      <c r="E254" s="71"/>
      <c r="F254" s="34"/>
      <c r="G254" s="32"/>
      <c r="H254" s="33"/>
      <c r="I254" s="33"/>
      <c r="J254" s="25"/>
    </row>
    <row r="255" spans="1:10" x14ac:dyDescent="0.25">
      <c r="A255" s="306"/>
      <c r="B255" s="26"/>
      <c r="C255" s="25"/>
      <c r="D255" s="50"/>
      <c r="E255" s="117"/>
      <c r="F255" s="50"/>
      <c r="G255" s="25"/>
      <c r="H255" s="25"/>
      <c r="I255" s="25"/>
    </row>
    <row r="256" spans="1:10" ht="16.5" thickBot="1" x14ac:dyDescent="0.3">
      <c r="A256" s="52" t="s">
        <v>73</v>
      </c>
      <c r="B256" s="15"/>
      <c r="C256" s="21" t="s">
        <v>270</v>
      </c>
      <c r="D256" s="17"/>
      <c r="E256" s="17"/>
      <c r="F256" s="17"/>
      <c r="G256" s="18"/>
      <c r="H256" s="26"/>
      <c r="I256" s="33"/>
    </row>
    <row r="257" spans="1:9" ht="15.75" thickBot="1" x14ac:dyDescent="0.3">
      <c r="A257" s="53" t="s">
        <v>19</v>
      </c>
      <c r="B257" s="38" t="s">
        <v>20</v>
      </c>
      <c r="C257" s="19" t="s">
        <v>21</v>
      </c>
      <c r="D257" s="19" t="s">
        <v>1</v>
      </c>
      <c r="E257" s="19" t="s">
        <v>2</v>
      </c>
      <c r="F257" s="19" t="s">
        <v>18</v>
      </c>
      <c r="G257" s="20" t="s">
        <v>3</v>
      </c>
      <c r="H257" s="19" t="s">
        <v>110</v>
      </c>
      <c r="I257" s="19" t="s">
        <v>76</v>
      </c>
    </row>
    <row r="258" spans="1:9" x14ac:dyDescent="0.25">
      <c r="A258" s="173">
        <v>41147</v>
      </c>
      <c r="B258" s="6">
        <v>1528</v>
      </c>
      <c r="C258" s="27" t="s">
        <v>125</v>
      </c>
      <c r="D258" s="2">
        <v>284791</v>
      </c>
      <c r="E258" s="3"/>
      <c r="F258" s="22" t="s">
        <v>124</v>
      </c>
      <c r="G258" s="169" t="s">
        <v>124</v>
      </c>
      <c r="H258" s="206">
        <v>76</v>
      </c>
      <c r="I258" s="35">
        <v>2</v>
      </c>
    </row>
    <row r="259" spans="1:9" x14ac:dyDescent="0.25">
      <c r="A259" s="59">
        <v>41796</v>
      </c>
      <c r="B259" s="45">
        <v>1530</v>
      </c>
      <c r="C259" s="124" t="s">
        <v>192</v>
      </c>
      <c r="D259" s="45">
        <v>287852</v>
      </c>
      <c r="E259" s="46"/>
      <c r="F259" s="31" t="s">
        <v>124</v>
      </c>
      <c r="G259" s="162" t="s">
        <v>124</v>
      </c>
      <c r="H259" s="28">
        <v>67</v>
      </c>
      <c r="I259" s="28">
        <v>6</v>
      </c>
    </row>
    <row r="260" spans="1:9" x14ac:dyDescent="0.25">
      <c r="A260" s="54">
        <v>38149</v>
      </c>
      <c r="B260" s="6">
        <v>1460</v>
      </c>
      <c r="C260" s="7" t="s">
        <v>348</v>
      </c>
      <c r="D260" s="28">
        <v>257469</v>
      </c>
      <c r="E260" s="30"/>
      <c r="F260" s="125" t="s">
        <v>349</v>
      </c>
      <c r="G260" s="11" t="s">
        <v>350</v>
      </c>
      <c r="H260" s="35">
        <v>72</v>
      </c>
      <c r="I260" s="6">
        <v>3</v>
      </c>
    </row>
    <row r="261" spans="1:9" x14ac:dyDescent="0.25">
      <c r="A261" s="59">
        <v>40131</v>
      </c>
      <c r="B261" s="28">
        <v>186</v>
      </c>
      <c r="C261" s="29" t="s">
        <v>358</v>
      </c>
      <c r="D261" s="28">
        <v>279729</v>
      </c>
      <c r="E261" s="62"/>
      <c r="F261" s="138" t="s">
        <v>162</v>
      </c>
      <c r="G261" s="178" t="s">
        <v>162</v>
      </c>
      <c r="H261" s="6">
        <v>68</v>
      </c>
      <c r="I261" s="6">
        <v>4</v>
      </c>
    </row>
    <row r="262" spans="1:9" x14ac:dyDescent="0.25">
      <c r="A262" s="59">
        <v>39083</v>
      </c>
      <c r="B262" s="28">
        <v>104</v>
      </c>
      <c r="C262" s="29" t="s">
        <v>361</v>
      </c>
      <c r="D262" s="28">
        <v>274414</v>
      </c>
      <c r="E262" s="46"/>
      <c r="F262" s="31" t="s">
        <v>120</v>
      </c>
      <c r="G262" s="32" t="s">
        <v>120</v>
      </c>
      <c r="H262" s="6">
        <v>80</v>
      </c>
      <c r="I262" s="167">
        <v>1</v>
      </c>
    </row>
    <row r="263" spans="1:9" x14ac:dyDescent="0.25">
      <c r="A263" s="133">
        <v>41050</v>
      </c>
      <c r="B263" s="134">
        <v>105</v>
      </c>
      <c r="C263" s="135" t="s">
        <v>138</v>
      </c>
      <c r="D263" s="134">
        <v>284613</v>
      </c>
      <c r="E263" s="137"/>
      <c r="F263" s="138" t="s">
        <v>120</v>
      </c>
      <c r="G263" s="178" t="s">
        <v>120</v>
      </c>
      <c r="H263" s="6">
        <v>67</v>
      </c>
      <c r="I263" s="6">
        <v>5</v>
      </c>
    </row>
    <row r="264" spans="1:9" x14ac:dyDescent="0.25">
      <c r="A264" s="298"/>
      <c r="B264" s="299"/>
      <c r="C264" s="156"/>
      <c r="D264" s="299"/>
      <c r="E264" s="301"/>
      <c r="F264" s="302"/>
      <c r="G264" s="156"/>
      <c r="H264" s="26"/>
      <c r="I264" s="26"/>
    </row>
    <row r="265" spans="1:9" x14ac:dyDescent="0.25">
      <c r="A265" s="298"/>
      <c r="B265" s="299"/>
      <c r="C265" s="156"/>
      <c r="D265" s="299"/>
      <c r="E265" s="301"/>
      <c r="F265" s="302"/>
      <c r="G265" s="156"/>
      <c r="H265" s="26"/>
      <c r="I265" s="26"/>
    </row>
    <row r="266" spans="1:9" ht="16.5" thickBot="1" x14ac:dyDescent="0.3">
      <c r="A266" s="52" t="s">
        <v>143</v>
      </c>
      <c r="B266" s="15"/>
      <c r="C266" s="21" t="s">
        <v>271</v>
      </c>
      <c r="D266" s="17"/>
      <c r="E266" s="17"/>
      <c r="F266" s="17"/>
      <c r="G266" s="32"/>
      <c r="H266" s="33"/>
      <c r="I266" s="33"/>
    </row>
    <row r="267" spans="1:9" ht="15.75" thickBot="1" x14ac:dyDescent="0.3">
      <c r="A267" s="53" t="s">
        <v>19</v>
      </c>
      <c r="B267" s="38" t="s">
        <v>20</v>
      </c>
      <c r="C267" s="19" t="s">
        <v>21</v>
      </c>
      <c r="D267" s="19" t="s">
        <v>1</v>
      </c>
      <c r="E267" s="19" t="s">
        <v>2</v>
      </c>
      <c r="F267" s="19" t="s">
        <v>18</v>
      </c>
      <c r="G267" s="20" t="s">
        <v>3</v>
      </c>
      <c r="H267" s="19" t="s">
        <v>110</v>
      </c>
      <c r="I267" s="19" t="s">
        <v>76</v>
      </c>
    </row>
    <row r="268" spans="1:9" x14ac:dyDescent="0.25">
      <c r="A268" s="287">
        <v>41200</v>
      </c>
      <c r="B268" s="288">
        <v>1564</v>
      </c>
      <c r="C268" s="289" t="s">
        <v>127</v>
      </c>
      <c r="D268" s="288">
        <v>286198</v>
      </c>
      <c r="E268" s="288"/>
      <c r="F268" s="290" t="s">
        <v>326</v>
      </c>
      <c r="G268" s="289" t="s">
        <v>124</v>
      </c>
      <c r="H268" s="115">
        <v>85</v>
      </c>
      <c r="I268" s="2">
        <v>1</v>
      </c>
    </row>
    <row r="269" spans="1:9" x14ac:dyDescent="0.25">
      <c r="A269" s="61"/>
      <c r="B269" s="33"/>
      <c r="C269" s="32"/>
      <c r="D269" s="34"/>
      <c r="E269" s="71"/>
      <c r="F269" s="34"/>
      <c r="G269" s="32"/>
      <c r="H269" s="26"/>
      <c r="I269" s="37"/>
    </row>
    <row r="270" spans="1:9" x14ac:dyDescent="0.25">
      <c r="A270" s="154"/>
      <c r="B270" s="140"/>
      <c r="C270" s="141"/>
      <c r="D270" s="142"/>
      <c r="E270" s="142"/>
      <c r="F270" s="141"/>
      <c r="G270" s="141"/>
      <c r="H270" s="37"/>
      <c r="I270" s="26"/>
    </row>
    <row r="271" spans="1:9" ht="15.75" thickBot="1" x14ac:dyDescent="0.3">
      <c r="A271" s="158" t="s">
        <v>144</v>
      </c>
      <c r="B271" s="140"/>
      <c r="C271" s="192" t="s">
        <v>272</v>
      </c>
      <c r="D271" s="142"/>
      <c r="E271" s="142"/>
      <c r="F271" s="141"/>
      <c r="G271" s="141"/>
      <c r="H271" s="33"/>
      <c r="I271" s="26"/>
    </row>
    <row r="272" spans="1:9" ht="15.75" thickBot="1" x14ac:dyDescent="0.3">
      <c r="A272" s="53" t="s">
        <v>19</v>
      </c>
      <c r="B272" s="38" t="s">
        <v>20</v>
      </c>
      <c r="C272" s="19" t="s">
        <v>21</v>
      </c>
      <c r="D272" s="19" t="s">
        <v>1</v>
      </c>
      <c r="E272" s="19" t="s">
        <v>2</v>
      </c>
      <c r="F272" s="19" t="s">
        <v>18</v>
      </c>
      <c r="G272" s="164" t="s">
        <v>3</v>
      </c>
      <c r="H272" s="19" t="s">
        <v>110</v>
      </c>
      <c r="I272" s="19" t="s">
        <v>76</v>
      </c>
    </row>
    <row r="273" spans="1:9" x14ac:dyDescent="0.25">
      <c r="A273" s="74">
        <v>39382</v>
      </c>
      <c r="B273" s="6">
        <v>1516</v>
      </c>
      <c r="C273" s="7" t="s">
        <v>134</v>
      </c>
      <c r="D273" s="6">
        <v>272267</v>
      </c>
      <c r="E273" s="8"/>
      <c r="F273" s="23" t="s">
        <v>314</v>
      </c>
      <c r="G273" s="161" t="s">
        <v>135</v>
      </c>
      <c r="H273" s="45">
        <v>85</v>
      </c>
      <c r="I273" s="185">
        <v>1</v>
      </c>
    </row>
    <row r="274" spans="1:9" x14ac:dyDescent="0.25">
      <c r="A274" s="152">
        <v>40272</v>
      </c>
      <c r="B274" s="126">
        <v>1517</v>
      </c>
      <c r="C274" s="128" t="s">
        <v>168</v>
      </c>
      <c r="D274" s="126">
        <v>287631</v>
      </c>
      <c r="E274" s="128"/>
      <c r="F274" s="82" t="s">
        <v>135</v>
      </c>
      <c r="G274" s="184" t="s">
        <v>135</v>
      </c>
      <c r="H274" s="196">
        <v>61</v>
      </c>
      <c r="I274" s="309">
        <v>6</v>
      </c>
    </row>
    <row r="275" spans="1:9" x14ac:dyDescent="0.25">
      <c r="A275" s="59">
        <v>41154</v>
      </c>
      <c r="B275" s="28">
        <v>1525</v>
      </c>
      <c r="C275" s="29" t="s">
        <v>123</v>
      </c>
      <c r="D275" s="28">
        <v>284927</v>
      </c>
      <c r="E275" s="30"/>
      <c r="F275" s="31" t="s">
        <v>124</v>
      </c>
      <c r="G275" s="29" t="s">
        <v>124</v>
      </c>
      <c r="H275" s="28">
        <v>84</v>
      </c>
      <c r="I275" s="28">
        <v>3</v>
      </c>
    </row>
    <row r="276" spans="1:9" x14ac:dyDescent="0.25">
      <c r="A276" s="57">
        <v>42190</v>
      </c>
      <c r="B276" s="35">
        <v>1527</v>
      </c>
      <c r="C276" s="11" t="s">
        <v>174</v>
      </c>
      <c r="D276" s="35">
        <v>291207</v>
      </c>
      <c r="E276" s="46"/>
      <c r="F276" s="24" t="s">
        <v>326</v>
      </c>
      <c r="G276" s="11" t="s">
        <v>124</v>
      </c>
      <c r="H276" s="35">
        <v>84</v>
      </c>
      <c r="I276" s="35">
        <v>2</v>
      </c>
    </row>
    <row r="277" spans="1:9" x14ac:dyDescent="0.25">
      <c r="A277" s="59">
        <v>40467</v>
      </c>
      <c r="B277" s="28">
        <v>1458</v>
      </c>
      <c r="C277" s="29" t="s">
        <v>165</v>
      </c>
      <c r="D277" s="28">
        <v>281956</v>
      </c>
      <c r="E277" s="46"/>
      <c r="F277" s="31" t="s">
        <v>346</v>
      </c>
      <c r="G277" s="29" t="s">
        <v>132</v>
      </c>
      <c r="H277" s="28">
        <v>76</v>
      </c>
      <c r="I277" s="6">
        <v>4</v>
      </c>
    </row>
    <row r="278" spans="1:9" x14ac:dyDescent="0.25">
      <c r="A278" s="54">
        <v>42025</v>
      </c>
      <c r="B278" s="6">
        <v>106</v>
      </c>
      <c r="C278" s="7" t="s">
        <v>360</v>
      </c>
      <c r="D278" s="6">
        <v>287928</v>
      </c>
      <c r="E278" s="30"/>
      <c r="F278" s="23" t="s">
        <v>120</v>
      </c>
      <c r="G278" s="7" t="s">
        <v>120</v>
      </c>
      <c r="H278" s="35">
        <v>71</v>
      </c>
      <c r="I278" s="28">
        <v>5</v>
      </c>
    </row>
    <row r="279" spans="1:9" x14ac:dyDescent="0.25">
      <c r="A279" s="55"/>
      <c r="B279" s="26"/>
      <c r="C279" s="25"/>
      <c r="D279" s="26"/>
      <c r="E279" s="41"/>
      <c r="F279" s="50"/>
      <c r="G279" s="25"/>
      <c r="H279" s="26"/>
      <c r="I279" s="33"/>
    </row>
    <row r="280" spans="1:9" x14ac:dyDescent="0.25">
      <c r="A280" s="145"/>
      <c r="B280" s="140"/>
      <c r="C280" s="141"/>
      <c r="D280" s="146"/>
      <c r="E280" s="146"/>
      <c r="F280" s="141"/>
      <c r="G280" s="141"/>
      <c r="H280" s="33"/>
      <c r="I280" s="33"/>
    </row>
    <row r="281" spans="1:9" ht="16.5" thickBot="1" x14ac:dyDescent="0.3">
      <c r="A281" s="52" t="s">
        <v>145</v>
      </c>
      <c r="B281" s="15"/>
      <c r="C281" s="21" t="s">
        <v>273</v>
      </c>
      <c r="D281" s="17"/>
      <c r="E281" s="17"/>
      <c r="F281" s="17"/>
      <c r="G281" s="18"/>
      <c r="H281" s="33"/>
      <c r="I281" s="33"/>
    </row>
    <row r="282" spans="1:9" ht="15.75" thickBot="1" x14ac:dyDescent="0.3">
      <c r="A282" s="53" t="s">
        <v>19</v>
      </c>
      <c r="B282" s="38" t="s">
        <v>20</v>
      </c>
      <c r="C282" s="19" t="s">
        <v>21</v>
      </c>
      <c r="D282" s="19" t="s">
        <v>1</v>
      </c>
      <c r="E282" s="19" t="s">
        <v>2</v>
      </c>
      <c r="F282" s="19" t="s">
        <v>18</v>
      </c>
      <c r="G282" s="20" t="s">
        <v>3</v>
      </c>
      <c r="H282" s="19" t="s">
        <v>110</v>
      </c>
      <c r="I282" s="19" t="s">
        <v>76</v>
      </c>
    </row>
    <row r="283" spans="1:9" x14ac:dyDescent="0.25">
      <c r="A283" s="54">
        <v>39252</v>
      </c>
      <c r="B283" s="6">
        <v>1533</v>
      </c>
      <c r="C283" s="7" t="s">
        <v>330</v>
      </c>
      <c r="D283" s="6">
        <v>30709409</v>
      </c>
      <c r="E283" s="8"/>
      <c r="F283" s="8"/>
      <c r="G283" s="7" t="s">
        <v>124</v>
      </c>
      <c r="H283" s="115">
        <v>76</v>
      </c>
      <c r="I283" s="115">
        <v>1</v>
      </c>
    </row>
    <row r="284" spans="1:9" x14ac:dyDescent="0.25">
      <c r="A284" s="59">
        <v>42088</v>
      </c>
      <c r="B284" s="28">
        <v>1534</v>
      </c>
      <c r="C284" s="29" t="s">
        <v>130</v>
      </c>
      <c r="D284" s="28">
        <v>289335</v>
      </c>
      <c r="E284" s="30"/>
      <c r="F284" s="24" t="s">
        <v>326</v>
      </c>
      <c r="G284" s="11" t="s">
        <v>124</v>
      </c>
      <c r="H284" s="35">
        <v>67</v>
      </c>
      <c r="I284" s="35">
        <v>3</v>
      </c>
    </row>
    <row r="285" spans="1:9" x14ac:dyDescent="0.25">
      <c r="A285" s="54">
        <v>42310</v>
      </c>
      <c r="B285" s="6">
        <v>178</v>
      </c>
      <c r="C285" s="7" t="s">
        <v>122</v>
      </c>
      <c r="D285" s="6">
        <v>35228073</v>
      </c>
      <c r="E285" s="8"/>
      <c r="F285" s="24" t="s">
        <v>359</v>
      </c>
      <c r="G285" s="11" t="s">
        <v>162</v>
      </c>
      <c r="H285" s="28">
        <v>71</v>
      </c>
      <c r="I285" s="28">
        <v>2</v>
      </c>
    </row>
    <row r="286" spans="1:9" x14ac:dyDescent="0.25">
      <c r="A286" s="55"/>
      <c r="B286" s="26"/>
      <c r="C286" s="25"/>
      <c r="D286" s="26"/>
      <c r="E286" s="36"/>
      <c r="F286" s="50"/>
      <c r="G286" s="25"/>
      <c r="H286" s="33"/>
      <c r="I286" s="33"/>
    </row>
    <row r="287" spans="1:9" x14ac:dyDescent="0.25">
      <c r="A287" s="55"/>
      <c r="B287" s="26"/>
      <c r="C287" s="25"/>
      <c r="D287" s="36"/>
      <c r="E287" s="36"/>
      <c r="F287" s="36"/>
      <c r="G287" s="25"/>
      <c r="H287" s="33"/>
      <c r="I287" s="33"/>
    </row>
    <row r="288" spans="1:9" ht="16.5" thickBot="1" x14ac:dyDescent="0.3">
      <c r="A288" s="52" t="s">
        <v>146</v>
      </c>
      <c r="B288" s="15"/>
      <c r="C288" s="21" t="s">
        <v>367</v>
      </c>
      <c r="D288" s="17"/>
      <c r="E288" s="17"/>
      <c r="F288" s="17"/>
      <c r="G288" s="18"/>
      <c r="H288" s="33"/>
      <c r="I288" s="37"/>
    </row>
    <row r="289" spans="1:9" ht="15.75" thickBot="1" x14ac:dyDescent="0.3">
      <c r="A289" s="53" t="s">
        <v>19</v>
      </c>
      <c r="B289" s="38" t="s">
        <v>20</v>
      </c>
      <c r="C289" s="19" t="s">
        <v>21</v>
      </c>
      <c r="D289" s="19" t="s">
        <v>1</v>
      </c>
      <c r="E289" s="19" t="s">
        <v>2</v>
      </c>
      <c r="F289" s="19" t="s">
        <v>18</v>
      </c>
      <c r="G289" s="20" t="s">
        <v>3</v>
      </c>
      <c r="H289" s="19" t="s">
        <v>110</v>
      </c>
      <c r="I289" s="19" t="s">
        <v>76</v>
      </c>
    </row>
    <row r="290" spans="1:9" x14ac:dyDescent="0.25">
      <c r="A290" s="133">
        <v>41926</v>
      </c>
      <c r="B290" s="134">
        <v>1518</v>
      </c>
      <c r="C290" s="135" t="s">
        <v>136</v>
      </c>
      <c r="D290" s="134">
        <v>288001</v>
      </c>
      <c r="E290" s="137"/>
      <c r="F290" s="138" t="s">
        <v>315</v>
      </c>
      <c r="G290" s="135" t="s">
        <v>135</v>
      </c>
      <c r="H290" s="45">
        <v>56</v>
      </c>
      <c r="I290" s="2">
        <v>5</v>
      </c>
    </row>
    <row r="291" spans="1:9" x14ac:dyDescent="0.25">
      <c r="A291" s="74">
        <v>43239</v>
      </c>
      <c r="B291" s="6">
        <v>1519</v>
      </c>
      <c r="C291" s="7" t="s">
        <v>316</v>
      </c>
      <c r="D291" s="6">
        <v>291949</v>
      </c>
      <c r="E291" s="30"/>
      <c r="F291" s="7" t="s">
        <v>135</v>
      </c>
      <c r="G291" s="7" t="s">
        <v>135</v>
      </c>
      <c r="H291" s="35">
        <v>37</v>
      </c>
      <c r="I291" s="6">
        <v>13</v>
      </c>
    </row>
    <row r="292" spans="1:9" x14ac:dyDescent="0.25">
      <c r="A292" s="86">
        <v>43195</v>
      </c>
      <c r="B292" s="81">
        <v>1520</v>
      </c>
      <c r="C292" s="73" t="s">
        <v>317</v>
      </c>
      <c r="D292" s="81">
        <v>292119</v>
      </c>
      <c r="E292" s="82"/>
      <c r="F292" s="82" t="s">
        <v>135</v>
      </c>
      <c r="G292" s="73" t="s">
        <v>135</v>
      </c>
      <c r="H292" s="28">
        <v>46</v>
      </c>
      <c r="I292" s="35">
        <v>11</v>
      </c>
    </row>
    <row r="293" spans="1:9" x14ac:dyDescent="0.25">
      <c r="A293" s="57">
        <v>43565</v>
      </c>
      <c r="B293" s="35">
        <v>1521</v>
      </c>
      <c r="C293" s="11" t="s">
        <v>318</v>
      </c>
      <c r="D293" s="35">
        <v>293367</v>
      </c>
      <c r="E293" s="44"/>
      <c r="F293" s="224" t="s">
        <v>135</v>
      </c>
      <c r="G293" s="11" t="s">
        <v>135</v>
      </c>
      <c r="H293" s="35">
        <v>51</v>
      </c>
      <c r="I293" s="35">
        <v>10</v>
      </c>
    </row>
    <row r="294" spans="1:9" x14ac:dyDescent="0.25">
      <c r="A294" s="123">
        <v>43566</v>
      </c>
      <c r="B294" s="45">
        <v>1522</v>
      </c>
      <c r="C294" s="124" t="s">
        <v>320</v>
      </c>
      <c r="D294" s="45">
        <v>293366</v>
      </c>
      <c r="E294" s="155"/>
      <c r="F294" s="186" t="s">
        <v>135</v>
      </c>
      <c r="G294" s="178" t="s">
        <v>135</v>
      </c>
      <c r="H294" s="28">
        <v>44</v>
      </c>
      <c r="I294" s="28">
        <v>12</v>
      </c>
    </row>
    <row r="295" spans="1:9" x14ac:dyDescent="0.25">
      <c r="A295" s="59">
        <v>40145</v>
      </c>
      <c r="B295" s="28">
        <v>1524</v>
      </c>
      <c r="C295" s="29" t="s">
        <v>324</v>
      </c>
      <c r="D295" s="28">
        <v>281994</v>
      </c>
      <c r="E295" s="30"/>
      <c r="F295" s="24" t="s">
        <v>323</v>
      </c>
      <c r="G295" s="7" t="s">
        <v>208</v>
      </c>
      <c r="H295" s="28">
        <v>57</v>
      </c>
      <c r="I295" s="6">
        <v>4</v>
      </c>
    </row>
    <row r="296" spans="1:9" x14ac:dyDescent="0.25">
      <c r="A296" s="57">
        <v>43440</v>
      </c>
      <c r="B296" s="35">
        <v>1532</v>
      </c>
      <c r="C296" s="11" t="s">
        <v>328</v>
      </c>
      <c r="D296" s="35">
        <v>292577</v>
      </c>
      <c r="E296" s="44"/>
      <c r="F296" s="24" t="s">
        <v>326</v>
      </c>
      <c r="G296" s="11" t="s">
        <v>124</v>
      </c>
      <c r="H296" s="35">
        <v>66</v>
      </c>
      <c r="I296" s="35">
        <v>3</v>
      </c>
    </row>
    <row r="297" spans="1:9" x14ac:dyDescent="0.25">
      <c r="A297" s="180">
        <v>43090</v>
      </c>
      <c r="B297" s="181">
        <v>101</v>
      </c>
      <c r="C297" s="182" t="s">
        <v>214</v>
      </c>
      <c r="D297" s="6">
        <v>292006</v>
      </c>
      <c r="E297" s="7"/>
      <c r="F297" s="7" t="s">
        <v>336</v>
      </c>
      <c r="G297" s="7" t="s">
        <v>337</v>
      </c>
      <c r="H297" s="6">
        <v>66</v>
      </c>
      <c r="I297" s="6">
        <v>2</v>
      </c>
    </row>
    <row r="298" spans="1:9" x14ac:dyDescent="0.25">
      <c r="A298" s="59">
        <v>42129</v>
      </c>
      <c r="B298" s="45">
        <v>100</v>
      </c>
      <c r="C298" s="124" t="s">
        <v>339</v>
      </c>
      <c r="D298" s="45">
        <v>290302</v>
      </c>
      <c r="E298" s="46"/>
      <c r="F298" s="31" t="s">
        <v>338</v>
      </c>
      <c r="G298" s="29" t="s">
        <v>337</v>
      </c>
      <c r="H298" s="28">
        <v>69</v>
      </c>
      <c r="I298" s="28">
        <v>1</v>
      </c>
    </row>
    <row r="299" spans="1:9" x14ac:dyDescent="0.25">
      <c r="A299" s="133">
        <v>43596</v>
      </c>
      <c r="B299" s="134">
        <v>1566</v>
      </c>
      <c r="C299" s="135" t="s">
        <v>340</v>
      </c>
      <c r="D299" s="134">
        <v>293446</v>
      </c>
      <c r="E299" s="137"/>
      <c r="F299" s="138" t="s">
        <v>337</v>
      </c>
      <c r="G299" s="135" t="s">
        <v>337</v>
      </c>
      <c r="H299" s="28">
        <v>52</v>
      </c>
      <c r="I299" s="6">
        <v>9</v>
      </c>
    </row>
    <row r="300" spans="1:9" x14ac:dyDescent="0.25">
      <c r="A300" s="59">
        <v>41319</v>
      </c>
      <c r="B300" s="28">
        <v>1567</v>
      </c>
      <c r="C300" s="29" t="s">
        <v>341</v>
      </c>
      <c r="D300" s="28">
        <v>286367</v>
      </c>
      <c r="E300" s="30"/>
      <c r="F300" s="31" t="s">
        <v>163</v>
      </c>
      <c r="G300" s="29" t="s">
        <v>342</v>
      </c>
      <c r="H300" s="28">
        <v>55</v>
      </c>
      <c r="I300" s="28">
        <v>7</v>
      </c>
    </row>
    <row r="301" spans="1:9" x14ac:dyDescent="0.25">
      <c r="A301" s="59">
        <v>40446</v>
      </c>
      <c r="B301" s="28">
        <v>1568</v>
      </c>
      <c r="C301" s="29" t="s">
        <v>217</v>
      </c>
      <c r="D301" s="28">
        <v>282737</v>
      </c>
      <c r="E301" s="30"/>
      <c r="F301" s="29" t="s">
        <v>343</v>
      </c>
      <c r="G301" s="29" t="s">
        <v>218</v>
      </c>
      <c r="H301" s="28">
        <v>55</v>
      </c>
      <c r="I301" s="28">
        <v>8</v>
      </c>
    </row>
    <row r="302" spans="1:9" x14ac:dyDescent="0.25">
      <c r="A302" s="59">
        <v>41371</v>
      </c>
      <c r="B302" s="28">
        <v>1569</v>
      </c>
      <c r="C302" s="29" t="s">
        <v>203</v>
      </c>
      <c r="D302" s="28">
        <v>285873</v>
      </c>
      <c r="E302" s="30"/>
      <c r="F302" s="31" t="s">
        <v>344</v>
      </c>
      <c r="G302" s="29" t="s">
        <v>345</v>
      </c>
      <c r="H302" s="45">
        <v>36</v>
      </c>
      <c r="I302" s="45">
        <v>14</v>
      </c>
    </row>
    <row r="303" spans="1:9" x14ac:dyDescent="0.25">
      <c r="A303" s="59">
        <v>43040</v>
      </c>
      <c r="B303" s="28">
        <v>1459</v>
      </c>
      <c r="C303" s="29" t="s">
        <v>347</v>
      </c>
      <c r="D303" s="28">
        <v>293473</v>
      </c>
      <c r="E303" s="62"/>
      <c r="F303" s="31" t="s">
        <v>346</v>
      </c>
      <c r="G303" s="29" t="s">
        <v>132</v>
      </c>
      <c r="H303" s="28">
        <v>55</v>
      </c>
      <c r="I303" s="6">
        <v>6</v>
      </c>
    </row>
    <row r="304" spans="1:9" x14ac:dyDescent="0.25">
      <c r="A304" s="61"/>
      <c r="B304" s="33"/>
      <c r="C304" s="32"/>
      <c r="D304" s="33"/>
      <c r="E304" s="71"/>
      <c r="F304" s="34"/>
      <c r="G304" s="32"/>
      <c r="H304" s="225"/>
      <c r="I304" s="242"/>
    </row>
    <row r="305" spans="1:9" x14ac:dyDescent="0.25">
      <c r="A305" s="61"/>
      <c r="B305" s="33"/>
      <c r="C305" s="32"/>
      <c r="D305" s="34"/>
      <c r="E305" s="41"/>
      <c r="F305" s="34"/>
      <c r="G305" s="32"/>
      <c r="H305" s="33"/>
      <c r="I305" s="33"/>
    </row>
    <row r="306" spans="1:9" ht="16.5" thickBot="1" x14ac:dyDescent="0.3">
      <c r="A306" s="52" t="s">
        <v>147</v>
      </c>
      <c r="B306" s="15"/>
      <c r="C306" s="21" t="s">
        <v>274</v>
      </c>
      <c r="D306" s="17"/>
      <c r="E306" s="17"/>
      <c r="F306" s="17"/>
      <c r="G306" s="156"/>
      <c r="H306" s="33"/>
      <c r="I306" s="33"/>
    </row>
    <row r="307" spans="1:9" ht="15.75" thickBot="1" x14ac:dyDescent="0.3">
      <c r="A307" s="53" t="s">
        <v>19</v>
      </c>
      <c r="B307" s="38" t="s">
        <v>20</v>
      </c>
      <c r="C307" s="19" t="s">
        <v>21</v>
      </c>
      <c r="D307" s="19" t="s">
        <v>1</v>
      </c>
      <c r="E307" s="19" t="s">
        <v>2</v>
      </c>
      <c r="F307" s="19" t="s">
        <v>18</v>
      </c>
      <c r="G307" s="20" t="s">
        <v>3</v>
      </c>
      <c r="H307" s="19" t="s">
        <v>110</v>
      </c>
      <c r="I307" s="19" t="s">
        <v>76</v>
      </c>
    </row>
    <row r="308" spans="1:9" x14ac:dyDescent="0.25">
      <c r="A308" s="59">
        <v>42557</v>
      </c>
      <c r="B308" s="28">
        <v>1531</v>
      </c>
      <c r="C308" s="29" t="s">
        <v>327</v>
      </c>
      <c r="D308" s="28">
        <v>20025977</v>
      </c>
      <c r="E308" s="46"/>
      <c r="F308" s="31"/>
      <c r="G308" s="29" t="s">
        <v>124</v>
      </c>
      <c r="H308" s="45">
        <v>68</v>
      </c>
      <c r="I308" s="120">
        <v>1</v>
      </c>
    </row>
    <row r="309" spans="1:9" x14ac:dyDescent="0.25">
      <c r="A309" s="143">
        <v>41727</v>
      </c>
      <c r="B309" s="129">
        <v>1535</v>
      </c>
      <c r="C309" s="130" t="s">
        <v>331</v>
      </c>
      <c r="D309" s="129">
        <v>35070436</v>
      </c>
      <c r="E309" s="144"/>
      <c r="F309" s="130"/>
      <c r="G309" s="130" t="s">
        <v>124</v>
      </c>
      <c r="H309" s="6">
        <v>67</v>
      </c>
      <c r="I309" s="6">
        <v>2</v>
      </c>
    </row>
    <row r="310" spans="1:9" x14ac:dyDescent="0.25">
      <c r="A310" s="54">
        <v>43212</v>
      </c>
      <c r="B310" s="6">
        <v>1536</v>
      </c>
      <c r="C310" s="7" t="s">
        <v>219</v>
      </c>
      <c r="D310" s="6">
        <v>32204407</v>
      </c>
      <c r="E310" s="7"/>
      <c r="F310" s="7"/>
      <c r="G310" s="7" t="s">
        <v>124</v>
      </c>
      <c r="H310" s="45">
        <v>46</v>
      </c>
      <c r="I310" s="45">
        <v>4</v>
      </c>
    </row>
    <row r="311" spans="1:9" x14ac:dyDescent="0.25">
      <c r="A311" s="54">
        <v>42375</v>
      </c>
      <c r="B311" s="6">
        <v>1565</v>
      </c>
      <c r="C311" s="7" t="s">
        <v>166</v>
      </c>
      <c r="D311" s="6">
        <v>35189626</v>
      </c>
      <c r="E311" s="7"/>
      <c r="F311" s="7" t="s">
        <v>334</v>
      </c>
      <c r="G311" s="7" t="s">
        <v>335</v>
      </c>
      <c r="H311" s="6">
        <v>63</v>
      </c>
      <c r="I311" s="6">
        <v>3</v>
      </c>
    </row>
    <row r="312" spans="1:9" ht="29.25" customHeight="1" thickBot="1" x14ac:dyDescent="0.3">
      <c r="A312" s="52" t="s">
        <v>148</v>
      </c>
      <c r="B312" s="15"/>
      <c r="C312" s="21" t="s">
        <v>275</v>
      </c>
      <c r="D312" s="17"/>
      <c r="E312" s="17"/>
      <c r="F312" s="17"/>
      <c r="G312" s="18"/>
      <c r="H312" s="33"/>
      <c r="I312" s="33"/>
    </row>
    <row r="313" spans="1:9" ht="15.75" thickBot="1" x14ac:dyDescent="0.3">
      <c r="A313" s="53" t="s">
        <v>19</v>
      </c>
      <c r="B313" s="38" t="s">
        <v>20</v>
      </c>
      <c r="C313" s="19" t="s">
        <v>21</v>
      </c>
      <c r="D313" s="19" t="s">
        <v>1</v>
      </c>
      <c r="E313" s="19" t="s">
        <v>2</v>
      </c>
      <c r="F313" s="19" t="s">
        <v>18</v>
      </c>
      <c r="G313" s="164" t="s">
        <v>3</v>
      </c>
      <c r="H313" s="19" t="s">
        <v>110</v>
      </c>
      <c r="I313" s="187" t="s">
        <v>76</v>
      </c>
    </row>
    <row r="314" spans="1:9" x14ac:dyDescent="0.25">
      <c r="A314" s="173">
        <v>41147</v>
      </c>
      <c r="B314" s="6">
        <v>1528</v>
      </c>
      <c r="C314" s="27" t="s">
        <v>125</v>
      </c>
      <c r="D314" s="2">
        <v>284791</v>
      </c>
      <c r="E314" s="3"/>
      <c r="F314" s="22" t="s">
        <v>124</v>
      </c>
      <c r="G314" s="169" t="s">
        <v>124</v>
      </c>
      <c r="H314" s="170">
        <v>93</v>
      </c>
      <c r="I314" s="6">
        <v>1</v>
      </c>
    </row>
    <row r="315" spans="1:9" x14ac:dyDescent="0.25">
      <c r="A315" s="59">
        <v>41796</v>
      </c>
      <c r="B315" s="45">
        <v>1530</v>
      </c>
      <c r="C315" s="124" t="s">
        <v>192</v>
      </c>
      <c r="D315" s="45">
        <v>287852</v>
      </c>
      <c r="E315" s="46"/>
      <c r="F315" s="31" t="s">
        <v>124</v>
      </c>
      <c r="G315" s="162" t="s">
        <v>124</v>
      </c>
      <c r="H315" s="28">
        <v>86</v>
      </c>
      <c r="I315" s="28">
        <v>4</v>
      </c>
    </row>
    <row r="316" spans="1:9" x14ac:dyDescent="0.25">
      <c r="A316" s="54">
        <v>38149</v>
      </c>
      <c r="B316" s="6">
        <v>1460</v>
      </c>
      <c r="C316" s="7" t="s">
        <v>348</v>
      </c>
      <c r="D316" s="28">
        <v>257469</v>
      </c>
      <c r="E316" s="30"/>
      <c r="F316" s="125" t="s">
        <v>349</v>
      </c>
      <c r="G316" s="11" t="s">
        <v>350</v>
      </c>
      <c r="H316" s="35">
        <v>88</v>
      </c>
      <c r="I316" s="6">
        <v>2</v>
      </c>
    </row>
    <row r="317" spans="1:9" x14ac:dyDescent="0.25">
      <c r="A317" s="59">
        <v>40131</v>
      </c>
      <c r="B317" s="28">
        <v>186</v>
      </c>
      <c r="C317" s="29" t="s">
        <v>358</v>
      </c>
      <c r="D317" s="28">
        <v>279729</v>
      </c>
      <c r="E317" s="62"/>
      <c r="F317" s="138" t="s">
        <v>162</v>
      </c>
      <c r="G317" s="178" t="s">
        <v>162</v>
      </c>
      <c r="H317" s="6">
        <v>86</v>
      </c>
      <c r="I317" s="6">
        <v>3</v>
      </c>
    </row>
    <row r="318" spans="1:9" x14ac:dyDescent="0.25">
      <c r="A318" s="59">
        <v>39083</v>
      </c>
      <c r="B318" s="28">
        <v>104</v>
      </c>
      <c r="C318" s="29" t="s">
        <v>361</v>
      </c>
      <c r="D318" s="28">
        <v>274414</v>
      </c>
      <c r="E318" s="46"/>
      <c r="F318" s="31" t="s">
        <v>120</v>
      </c>
      <c r="G318" s="32" t="s">
        <v>120</v>
      </c>
      <c r="H318" s="6">
        <v>86</v>
      </c>
      <c r="I318" s="167">
        <v>5</v>
      </c>
    </row>
    <row r="319" spans="1:9" x14ac:dyDescent="0.25">
      <c r="A319" s="133">
        <v>41050</v>
      </c>
      <c r="B319" s="134">
        <v>105</v>
      </c>
      <c r="C319" s="135" t="s">
        <v>138</v>
      </c>
      <c r="D319" s="134">
        <v>284613</v>
      </c>
      <c r="E319" s="137"/>
      <c r="F319" s="138" t="s">
        <v>120</v>
      </c>
      <c r="G319" s="178" t="s">
        <v>120</v>
      </c>
      <c r="H319" s="6">
        <v>83</v>
      </c>
      <c r="I319" s="6">
        <v>6</v>
      </c>
    </row>
    <row r="320" spans="1:9" x14ac:dyDescent="0.25">
      <c r="A320" s="55"/>
      <c r="B320" s="26"/>
      <c r="C320" s="32"/>
      <c r="D320" s="41"/>
      <c r="E320" s="41"/>
      <c r="F320" s="34"/>
      <c r="G320" s="32"/>
      <c r="H320" s="33"/>
      <c r="I320" s="26"/>
    </row>
    <row r="321" spans="1:9" x14ac:dyDescent="0.25">
      <c r="A321" s="55"/>
      <c r="B321" s="26"/>
      <c r="C321" s="32"/>
      <c r="D321" s="41"/>
      <c r="E321" s="41"/>
      <c r="F321" s="34"/>
      <c r="G321" s="32"/>
      <c r="H321" s="33"/>
      <c r="I321" s="26"/>
    </row>
    <row r="322" spans="1:9" ht="16.5" thickBot="1" x14ac:dyDescent="0.3">
      <c r="A322" s="52" t="s">
        <v>149</v>
      </c>
      <c r="B322" s="15"/>
      <c r="C322" s="21" t="s">
        <v>276</v>
      </c>
      <c r="D322" s="17"/>
      <c r="E322" s="17"/>
      <c r="F322" s="17"/>
      <c r="G322" s="18"/>
      <c r="H322" s="33"/>
      <c r="I322" s="26"/>
    </row>
    <row r="323" spans="1:9" ht="15.75" thickBot="1" x14ac:dyDescent="0.3">
      <c r="A323" s="53" t="s">
        <v>19</v>
      </c>
      <c r="B323" s="38" t="s">
        <v>20</v>
      </c>
      <c r="C323" s="19" t="s">
        <v>21</v>
      </c>
      <c r="D323" s="19" t="s">
        <v>1</v>
      </c>
      <c r="E323" s="19" t="s">
        <v>2</v>
      </c>
      <c r="F323" s="19" t="s">
        <v>18</v>
      </c>
      <c r="G323" s="20" t="s">
        <v>3</v>
      </c>
      <c r="H323" s="19" t="s">
        <v>110</v>
      </c>
      <c r="I323" s="19" t="s">
        <v>76</v>
      </c>
    </row>
    <row r="324" spans="1:9" x14ac:dyDescent="0.25">
      <c r="A324" s="60">
        <v>41200</v>
      </c>
      <c r="B324" s="47">
        <v>1564</v>
      </c>
      <c r="C324" s="48" t="s">
        <v>127</v>
      </c>
      <c r="D324" s="47">
        <v>286198</v>
      </c>
      <c r="E324" s="47"/>
      <c r="F324" s="69" t="s">
        <v>326</v>
      </c>
      <c r="G324" s="48" t="s">
        <v>124</v>
      </c>
      <c r="H324" s="28">
        <v>92</v>
      </c>
      <c r="I324" s="6">
        <v>1</v>
      </c>
    </row>
    <row r="325" spans="1:9" x14ac:dyDescent="0.25">
      <c r="A325" s="61"/>
      <c r="B325" s="33"/>
      <c r="C325" s="32"/>
      <c r="D325" s="41"/>
      <c r="E325" s="41"/>
      <c r="F325" s="34"/>
      <c r="G325" s="32"/>
      <c r="H325" s="310"/>
      <c r="I325" s="311"/>
    </row>
    <row r="326" spans="1:9" x14ac:dyDescent="0.25">
      <c r="H326" s="163"/>
      <c r="I326" s="26"/>
    </row>
    <row r="327" spans="1:9" ht="16.5" thickBot="1" x14ac:dyDescent="0.3">
      <c r="A327" s="52" t="s">
        <v>150</v>
      </c>
      <c r="B327" s="15"/>
      <c r="C327" s="21" t="s">
        <v>277</v>
      </c>
      <c r="D327" s="17"/>
      <c r="E327" s="17"/>
      <c r="F327" s="17"/>
      <c r="G327" s="18"/>
      <c r="H327" s="33"/>
      <c r="I327" s="26"/>
    </row>
    <row r="328" spans="1:9" ht="15.75" thickBot="1" x14ac:dyDescent="0.3">
      <c r="A328" s="53" t="s">
        <v>19</v>
      </c>
      <c r="B328" s="38" t="s">
        <v>20</v>
      </c>
      <c r="C328" s="19" t="s">
        <v>21</v>
      </c>
      <c r="D328" s="19" t="s">
        <v>1</v>
      </c>
      <c r="E328" s="19" t="s">
        <v>2</v>
      </c>
      <c r="F328" s="19" t="s">
        <v>18</v>
      </c>
      <c r="G328" s="20" t="s">
        <v>3</v>
      </c>
      <c r="H328" s="19" t="s">
        <v>110</v>
      </c>
      <c r="I328" s="19" t="s">
        <v>76</v>
      </c>
    </row>
    <row r="329" spans="1:9" x14ac:dyDescent="0.25">
      <c r="A329" s="74">
        <v>39382</v>
      </c>
      <c r="B329" s="6">
        <v>1516</v>
      </c>
      <c r="C329" s="7" t="s">
        <v>134</v>
      </c>
      <c r="D329" s="6">
        <v>272267</v>
      </c>
      <c r="E329" s="8"/>
      <c r="F329" s="23" t="s">
        <v>314</v>
      </c>
      <c r="G329" s="161" t="s">
        <v>135</v>
      </c>
      <c r="H329" s="45">
        <v>91</v>
      </c>
      <c r="I329" s="185">
        <v>3</v>
      </c>
    </row>
    <row r="330" spans="1:9" x14ac:dyDescent="0.25">
      <c r="A330" s="152">
        <v>40272</v>
      </c>
      <c r="B330" s="126">
        <v>1517</v>
      </c>
      <c r="C330" s="128" t="s">
        <v>168</v>
      </c>
      <c r="D330" s="126">
        <v>287631</v>
      </c>
      <c r="E330" s="128"/>
      <c r="F330" s="82" t="s">
        <v>135</v>
      </c>
      <c r="G330" s="184" t="s">
        <v>135</v>
      </c>
      <c r="H330" s="196">
        <v>65</v>
      </c>
      <c r="I330" s="309">
        <v>6</v>
      </c>
    </row>
    <row r="331" spans="1:9" x14ac:dyDescent="0.25">
      <c r="A331" s="59">
        <v>41154</v>
      </c>
      <c r="B331" s="28">
        <v>1525</v>
      </c>
      <c r="C331" s="29" t="s">
        <v>123</v>
      </c>
      <c r="D331" s="28">
        <v>284927</v>
      </c>
      <c r="E331" s="30"/>
      <c r="F331" s="31" t="s">
        <v>124</v>
      </c>
      <c r="G331" s="29" t="s">
        <v>124</v>
      </c>
      <c r="H331" s="28">
        <v>93</v>
      </c>
      <c r="I331" s="28">
        <v>1</v>
      </c>
    </row>
    <row r="332" spans="1:9" x14ac:dyDescent="0.25">
      <c r="A332" s="57">
        <v>42190</v>
      </c>
      <c r="B332" s="35">
        <v>1527</v>
      </c>
      <c r="C332" s="11" t="s">
        <v>174</v>
      </c>
      <c r="D332" s="35">
        <v>291207</v>
      </c>
      <c r="E332" s="46"/>
      <c r="F332" s="24" t="s">
        <v>326</v>
      </c>
      <c r="G332" s="11" t="s">
        <v>124</v>
      </c>
      <c r="H332" s="35">
        <v>91</v>
      </c>
      <c r="I332" s="35">
        <v>2</v>
      </c>
    </row>
    <row r="333" spans="1:9" x14ac:dyDescent="0.25">
      <c r="A333" s="59">
        <v>40467</v>
      </c>
      <c r="B333" s="28">
        <v>1458</v>
      </c>
      <c r="C333" s="29" t="s">
        <v>165</v>
      </c>
      <c r="D333" s="28">
        <v>281956</v>
      </c>
      <c r="E333" s="46"/>
      <c r="F333" s="31" t="s">
        <v>346</v>
      </c>
      <c r="G333" s="29" t="s">
        <v>132</v>
      </c>
      <c r="H333" s="28">
        <v>79</v>
      </c>
      <c r="I333" s="6">
        <v>4</v>
      </c>
    </row>
    <row r="334" spans="1:9" x14ac:dyDescent="0.25">
      <c r="A334" s="54">
        <v>42025</v>
      </c>
      <c r="B334" s="6">
        <v>106</v>
      </c>
      <c r="C334" s="7" t="s">
        <v>360</v>
      </c>
      <c r="D334" s="6">
        <v>287928</v>
      </c>
      <c r="E334" s="30"/>
      <c r="F334" s="23" t="s">
        <v>120</v>
      </c>
      <c r="G334" s="7" t="s">
        <v>120</v>
      </c>
      <c r="H334" s="35">
        <v>74</v>
      </c>
      <c r="I334" s="28">
        <v>5</v>
      </c>
    </row>
    <row r="335" spans="1:9" x14ac:dyDescent="0.25">
      <c r="A335" s="55"/>
      <c r="B335" s="26"/>
      <c r="C335" s="25"/>
      <c r="D335" s="26"/>
      <c r="E335" s="41"/>
      <c r="F335" s="50"/>
      <c r="G335" s="25"/>
      <c r="H335" s="26"/>
      <c r="I335" s="33"/>
    </row>
    <row r="336" spans="1:9" x14ac:dyDescent="0.25">
      <c r="A336" s="55"/>
      <c r="B336" s="26"/>
      <c r="C336" s="25"/>
      <c r="D336" s="26"/>
      <c r="E336" s="41"/>
      <c r="F336" s="50"/>
      <c r="G336" s="25"/>
      <c r="H336" s="26"/>
      <c r="I336" s="33"/>
    </row>
    <row r="337" spans="1:9" ht="16.5" thickBot="1" x14ac:dyDescent="0.3">
      <c r="A337" s="52" t="s">
        <v>151</v>
      </c>
      <c r="B337" s="15"/>
      <c r="C337" s="21" t="s">
        <v>278</v>
      </c>
      <c r="D337" s="17"/>
      <c r="E337" s="17"/>
      <c r="F337" s="17"/>
      <c r="G337" s="18"/>
      <c r="H337" s="33"/>
      <c r="I337" s="33"/>
    </row>
    <row r="338" spans="1:9" ht="15.75" thickBot="1" x14ac:dyDescent="0.3">
      <c r="A338" s="53" t="s">
        <v>19</v>
      </c>
      <c r="B338" s="38" t="s">
        <v>20</v>
      </c>
      <c r="C338" s="19" t="s">
        <v>329</v>
      </c>
      <c r="D338" s="19" t="s">
        <v>1</v>
      </c>
      <c r="E338" s="19" t="s">
        <v>2</v>
      </c>
      <c r="F338" s="19" t="s">
        <v>18</v>
      </c>
      <c r="G338" s="20" t="s">
        <v>3</v>
      </c>
      <c r="H338" s="188" t="s">
        <v>110</v>
      </c>
      <c r="I338" s="189" t="s">
        <v>76</v>
      </c>
    </row>
    <row r="339" spans="1:9" x14ac:dyDescent="0.25">
      <c r="A339" s="54">
        <v>39252</v>
      </c>
      <c r="B339" s="6">
        <v>1533</v>
      </c>
      <c r="C339" s="7" t="s">
        <v>330</v>
      </c>
      <c r="D339" s="6">
        <v>30709409</v>
      </c>
      <c r="E339" s="8"/>
      <c r="F339" s="8"/>
      <c r="G339" s="7" t="s">
        <v>124</v>
      </c>
      <c r="H339" s="115">
        <v>89</v>
      </c>
      <c r="I339" s="115">
        <v>1</v>
      </c>
    </row>
    <row r="340" spans="1:9" x14ac:dyDescent="0.25">
      <c r="A340" s="59">
        <v>42088</v>
      </c>
      <c r="B340" s="28">
        <v>1534</v>
      </c>
      <c r="C340" s="29" t="s">
        <v>130</v>
      </c>
      <c r="D340" s="28">
        <v>289335</v>
      </c>
      <c r="E340" s="30"/>
      <c r="F340" s="24" t="s">
        <v>326</v>
      </c>
      <c r="G340" s="11" t="s">
        <v>124</v>
      </c>
      <c r="H340" s="35">
        <v>86</v>
      </c>
      <c r="I340" s="35">
        <v>2</v>
      </c>
    </row>
    <row r="341" spans="1:9" x14ac:dyDescent="0.25">
      <c r="A341" s="54">
        <v>42310</v>
      </c>
      <c r="B341" s="6">
        <v>178</v>
      </c>
      <c r="C341" s="7" t="s">
        <v>122</v>
      </c>
      <c r="D341" s="6">
        <v>35228073</v>
      </c>
      <c r="E341" s="8"/>
      <c r="F341" s="24" t="s">
        <v>359</v>
      </c>
      <c r="G341" s="11" t="s">
        <v>162</v>
      </c>
      <c r="H341" s="28">
        <v>78</v>
      </c>
      <c r="I341" s="28">
        <v>3</v>
      </c>
    </row>
    <row r="342" spans="1:9" x14ac:dyDescent="0.25">
      <c r="A342" s="55"/>
      <c r="B342" s="26"/>
      <c r="C342" s="25"/>
      <c r="D342" s="26"/>
      <c r="E342" s="36"/>
      <c r="F342" s="50"/>
      <c r="G342" s="25"/>
      <c r="H342" s="33"/>
      <c r="I342" s="33"/>
    </row>
    <row r="343" spans="1:9" x14ac:dyDescent="0.25">
      <c r="A343" s="55"/>
      <c r="B343" s="33"/>
      <c r="C343" s="32"/>
      <c r="D343" s="41"/>
      <c r="E343" s="41"/>
      <c r="F343" s="71"/>
      <c r="G343" s="32"/>
      <c r="H343" s="33"/>
      <c r="I343" s="163"/>
    </row>
    <row r="344" spans="1:9" ht="16.5" thickBot="1" x14ac:dyDescent="0.3">
      <c r="A344" s="52" t="s">
        <v>152</v>
      </c>
      <c r="B344" s="15"/>
      <c r="C344" s="21" t="s">
        <v>279</v>
      </c>
      <c r="D344" s="17"/>
      <c r="E344" s="17"/>
      <c r="F344" s="17"/>
      <c r="G344" s="18"/>
      <c r="H344" s="33"/>
      <c r="I344" s="33"/>
    </row>
    <row r="345" spans="1:9" ht="15.75" thickBot="1" x14ac:dyDescent="0.3">
      <c r="A345" s="53" t="s">
        <v>19</v>
      </c>
      <c r="B345" s="38" t="s">
        <v>20</v>
      </c>
      <c r="C345" s="19" t="s">
        <v>21</v>
      </c>
      <c r="D345" s="19" t="s">
        <v>1</v>
      </c>
      <c r="E345" s="19" t="s">
        <v>2</v>
      </c>
      <c r="F345" s="19" t="s">
        <v>18</v>
      </c>
      <c r="G345" s="20" t="s">
        <v>3</v>
      </c>
      <c r="H345" s="19" t="s">
        <v>110</v>
      </c>
      <c r="I345" s="177" t="s">
        <v>76</v>
      </c>
    </row>
    <row r="346" spans="1:9" x14ac:dyDescent="0.25">
      <c r="A346" s="233">
        <v>41926</v>
      </c>
      <c r="B346" s="228">
        <v>1518</v>
      </c>
      <c r="C346" s="229" t="s">
        <v>136</v>
      </c>
      <c r="D346" s="228">
        <v>288001</v>
      </c>
      <c r="E346" s="230"/>
      <c r="F346" s="186" t="s">
        <v>315</v>
      </c>
      <c r="G346" s="229" t="s">
        <v>135</v>
      </c>
      <c r="H346" s="45">
        <v>59</v>
      </c>
      <c r="I346" s="35">
        <v>7</v>
      </c>
    </row>
    <row r="347" spans="1:9" x14ac:dyDescent="0.25">
      <c r="A347" s="74">
        <v>43239</v>
      </c>
      <c r="B347" s="6">
        <v>1519</v>
      </c>
      <c r="C347" s="7" t="s">
        <v>316</v>
      </c>
      <c r="D347" s="6">
        <v>291949</v>
      </c>
      <c r="E347" s="30"/>
      <c r="F347" s="7" t="s">
        <v>135</v>
      </c>
      <c r="G347" s="7" t="s">
        <v>135</v>
      </c>
      <c r="H347" s="6">
        <v>45</v>
      </c>
      <c r="I347" s="6">
        <v>14</v>
      </c>
    </row>
    <row r="348" spans="1:9" x14ac:dyDescent="0.25">
      <c r="A348" s="86">
        <v>43195</v>
      </c>
      <c r="B348" s="81">
        <v>1520</v>
      </c>
      <c r="C348" s="73" t="s">
        <v>317</v>
      </c>
      <c r="D348" s="81">
        <v>292119</v>
      </c>
      <c r="E348" s="82"/>
      <c r="F348" s="82" t="s">
        <v>135</v>
      </c>
      <c r="G348" s="73" t="s">
        <v>135</v>
      </c>
      <c r="H348" s="28">
        <v>57</v>
      </c>
      <c r="I348" s="6">
        <v>9</v>
      </c>
    </row>
    <row r="349" spans="1:9" x14ac:dyDescent="0.25">
      <c r="A349" s="54">
        <v>43565</v>
      </c>
      <c r="B349" s="6">
        <v>1521</v>
      </c>
      <c r="C349" s="7" t="s">
        <v>318</v>
      </c>
      <c r="D349" s="6">
        <v>283367</v>
      </c>
      <c r="E349" s="8"/>
      <c r="F349" s="42" t="s">
        <v>135</v>
      </c>
      <c r="G349" s="7" t="s">
        <v>135</v>
      </c>
      <c r="H349" s="6">
        <v>64</v>
      </c>
      <c r="I349" s="6">
        <v>5</v>
      </c>
    </row>
    <row r="350" spans="1:9" x14ac:dyDescent="0.25">
      <c r="A350" s="59">
        <v>43566</v>
      </c>
      <c r="B350" s="28">
        <v>1522</v>
      </c>
      <c r="C350" s="29" t="s">
        <v>320</v>
      </c>
      <c r="D350" s="28">
        <v>283366</v>
      </c>
      <c r="E350" s="62"/>
      <c r="F350" s="138" t="s">
        <v>135</v>
      </c>
      <c r="G350" s="135" t="s">
        <v>135</v>
      </c>
      <c r="H350" s="28">
        <v>55</v>
      </c>
      <c r="I350" s="28">
        <v>11</v>
      </c>
    </row>
    <row r="351" spans="1:9" x14ac:dyDescent="0.25">
      <c r="A351" s="59">
        <v>40145</v>
      </c>
      <c r="B351" s="28">
        <v>1524</v>
      </c>
      <c r="C351" s="29" t="s">
        <v>324</v>
      </c>
      <c r="D351" s="28">
        <v>281994</v>
      </c>
      <c r="E351" s="30"/>
      <c r="F351" s="23" t="s">
        <v>323</v>
      </c>
      <c r="G351" s="7" t="s">
        <v>208</v>
      </c>
      <c r="H351" s="28">
        <v>69</v>
      </c>
      <c r="I351" s="6">
        <v>4</v>
      </c>
    </row>
    <row r="352" spans="1:9" x14ac:dyDescent="0.25">
      <c r="A352" s="57">
        <v>43440</v>
      </c>
      <c r="B352" s="35">
        <v>1532</v>
      </c>
      <c r="C352" s="11" t="s">
        <v>328</v>
      </c>
      <c r="D352" s="35">
        <v>292577</v>
      </c>
      <c r="E352" s="44"/>
      <c r="F352" s="24" t="s">
        <v>326</v>
      </c>
      <c r="G352" s="11" t="s">
        <v>124</v>
      </c>
      <c r="H352" s="35">
        <v>70</v>
      </c>
      <c r="I352" s="35">
        <v>3</v>
      </c>
    </row>
    <row r="353" spans="1:9" x14ac:dyDescent="0.25">
      <c r="A353" s="180">
        <v>43090</v>
      </c>
      <c r="B353" s="181">
        <v>101</v>
      </c>
      <c r="C353" s="182" t="s">
        <v>214</v>
      </c>
      <c r="D353" s="6">
        <v>292006</v>
      </c>
      <c r="E353" s="7"/>
      <c r="F353" s="7" t="s">
        <v>336</v>
      </c>
      <c r="G353" s="7" t="s">
        <v>337</v>
      </c>
      <c r="H353" s="6">
        <v>73</v>
      </c>
      <c r="I353" s="6">
        <v>1</v>
      </c>
    </row>
    <row r="354" spans="1:9" x14ac:dyDescent="0.25">
      <c r="A354" s="59">
        <v>42129</v>
      </c>
      <c r="B354" s="45">
        <v>100</v>
      </c>
      <c r="C354" s="124" t="s">
        <v>339</v>
      </c>
      <c r="D354" s="45">
        <v>290302</v>
      </c>
      <c r="E354" s="46"/>
      <c r="F354" s="31" t="s">
        <v>338</v>
      </c>
      <c r="G354" s="29" t="s">
        <v>337</v>
      </c>
      <c r="H354" s="28">
        <v>72</v>
      </c>
      <c r="I354" s="28">
        <v>2</v>
      </c>
    </row>
    <row r="355" spans="1:9" x14ac:dyDescent="0.25">
      <c r="A355" s="133">
        <v>43596</v>
      </c>
      <c r="B355" s="134">
        <v>1566</v>
      </c>
      <c r="C355" s="135" t="s">
        <v>340</v>
      </c>
      <c r="D355" s="134">
        <v>293446</v>
      </c>
      <c r="E355" s="137"/>
      <c r="F355" s="138" t="s">
        <v>337</v>
      </c>
      <c r="G355" s="135" t="s">
        <v>337</v>
      </c>
      <c r="H355" s="28">
        <v>57</v>
      </c>
      <c r="I355" s="6">
        <v>10</v>
      </c>
    </row>
    <row r="356" spans="1:9" x14ac:dyDescent="0.25">
      <c r="A356" s="59">
        <v>41319</v>
      </c>
      <c r="B356" s="28">
        <v>1567</v>
      </c>
      <c r="C356" s="29" t="s">
        <v>341</v>
      </c>
      <c r="D356" s="28">
        <v>286367</v>
      </c>
      <c r="E356" s="30"/>
      <c r="F356" s="68" t="s">
        <v>163</v>
      </c>
      <c r="G356" s="67" t="s">
        <v>342</v>
      </c>
      <c r="H356" s="28">
        <v>57</v>
      </c>
      <c r="I356" s="28">
        <v>8</v>
      </c>
    </row>
    <row r="357" spans="1:9" x14ac:dyDescent="0.25">
      <c r="A357" s="59">
        <v>40446</v>
      </c>
      <c r="B357" s="28">
        <v>1568</v>
      </c>
      <c r="C357" s="29" t="s">
        <v>217</v>
      </c>
      <c r="D357" s="28">
        <v>282737</v>
      </c>
      <c r="E357" s="30"/>
      <c r="F357" s="29" t="s">
        <v>343</v>
      </c>
      <c r="G357" s="29" t="s">
        <v>218</v>
      </c>
      <c r="H357" s="28">
        <v>59</v>
      </c>
      <c r="I357" s="28">
        <v>6</v>
      </c>
    </row>
    <row r="358" spans="1:9" x14ac:dyDescent="0.25">
      <c r="A358" s="59">
        <v>41371</v>
      </c>
      <c r="B358" s="28">
        <v>1569</v>
      </c>
      <c r="C358" s="29" t="s">
        <v>203</v>
      </c>
      <c r="D358" s="28">
        <v>285873</v>
      </c>
      <c r="E358" s="30"/>
      <c r="F358" s="31" t="s">
        <v>344</v>
      </c>
      <c r="G358" s="29" t="s">
        <v>345</v>
      </c>
      <c r="H358" s="45">
        <v>51</v>
      </c>
      <c r="I358" s="45">
        <v>13</v>
      </c>
    </row>
    <row r="359" spans="1:9" x14ac:dyDescent="0.25">
      <c r="A359" s="59">
        <v>43040</v>
      </c>
      <c r="B359" s="28">
        <v>1459</v>
      </c>
      <c r="C359" s="29" t="s">
        <v>347</v>
      </c>
      <c r="D359" s="28">
        <v>293473</v>
      </c>
      <c r="E359" s="62"/>
      <c r="F359" s="31" t="s">
        <v>346</v>
      </c>
      <c r="G359" s="29" t="s">
        <v>132</v>
      </c>
      <c r="H359" s="28">
        <v>52</v>
      </c>
      <c r="I359" s="6">
        <v>12</v>
      </c>
    </row>
    <row r="360" spans="1:9" x14ac:dyDescent="0.25">
      <c r="A360" s="61"/>
      <c r="B360" s="33"/>
      <c r="C360" s="32"/>
      <c r="D360" s="34"/>
      <c r="E360" s="41"/>
      <c r="F360" s="34"/>
      <c r="G360" s="32"/>
      <c r="H360" s="225"/>
      <c r="I360" s="225"/>
    </row>
    <row r="361" spans="1:9" x14ac:dyDescent="0.25">
      <c r="A361" s="61"/>
      <c r="B361" s="33"/>
      <c r="C361" s="32"/>
      <c r="D361" s="34"/>
      <c r="E361" s="41"/>
      <c r="F361" s="50"/>
      <c r="G361" s="25"/>
      <c r="H361" s="33"/>
      <c r="I361" s="26"/>
    </row>
    <row r="362" spans="1:9" ht="16.5" thickBot="1" x14ac:dyDescent="0.3">
      <c r="A362" s="52" t="s">
        <v>153</v>
      </c>
      <c r="B362" s="15"/>
      <c r="C362" s="21" t="s">
        <v>280</v>
      </c>
      <c r="D362" s="17"/>
      <c r="E362" s="17"/>
      <c r="F362" s="17"/>
      <c r="G362" s="18"/>
      <c r="H362" s="243"/>
      <c r="I362" s="243"/>
    </row>
    <row r="363" spans="1:9" ht="15.75" thickBot="1" x14ac:dyDescent="0.3">
      <c r="A363" s="53" t="s">
        <v>19</v>
      </c>
      <c r="B363" s="38" t="s">
        <v>20</v>
      </c>
      <c r="C363" s="19" t="s">
        <v>21</v>
      </c>
      <c r="D363" s="19" t="s">
        <v>1</v>
      </c>
      <c r="E363" s="19" t="s">
        <v>2</v>
      </c>
      <c r="F363" s="19" t="s">
        <v>18</v>
      </c>
      <c r="G363" s="20" t="s">
        <v>3</v>
      </c>
      <c r="H363" s="19" t="s">
        <v>110</v>
      </c>
      <c r="I363" s="19" t="s">
        <v>76</v>
      </c>
    </row>
    <row r="364" spans="1:9" x14ac:dyDescent="0.25">
      <c r="A364" s="59">
        <v>42557</v>
      </c>
      <c r="B364" s="28">
        <v>1531</v>
      </c>
      <c r="C364" s="29" t="s">
        <v>327</v>
      </c>
      <c r="D364" s="31">
        <v>20025977</v>
      </c>
      <c r="E364" s="46"/>
      <c r="F364" s="31"/>
      <c r="G364" s="29" t="s">
        <v>124</v>
      </c>
      <c r="H364" s="28">
        <v>75</v>
      </c>
      <c r="I364" s="66">
        <v>1</v>
      </c>
    </row>
    <row r="365" spans="1:9" x14ac:dyDescent="0.25">
      <c r="A365" s="143">
        <v>41727</v>
      </c>
      <c r="B365" s="129">
        <v>1535</v>
      </c>
      <c r="C365" s="130" t="s">
        <v>331</v>
      </c>
      <c r="D365" s="132">
        <v>35070436</v>
      </c>
      <c r="E365" s="144"/>
      <c r="F365" s="130"/>
      <c r="G365" s="130" t="s">
        <v>124</v>
      </c>
      <c r="H365" s="6">
        <v>67</v>
      </c>
      <c r="I365" s="6">
        <v>2</v>
      </c>
    </row>
    <row r="366" spans="1:9" x14ac:dyDescent="0.25">
      <c r="A366" s="54">
        <v>43212</v>
      </c>
      <c r="B366" s="6">
        <v>1536</v>
      </c>
      <c r="C366" s="7" t="s">
        <v>219</v>
      </c>
      <c r="D366" s="23">
        <v>32204407</v>
      </c>
      <c r="E366" s="7"/>
      <c r="F366" s="7"/>
      <c r="G366" s="7" t="s">
        <v>124</v>
      </c>
      <c r="H366" s="45">
        <v>41</v>
      </c>
      <c r="I366" s="45">
        <v>4</v>
      </c>
    </row>
    <row r="367" spans="1:9" x14ac:dyDescent="0.25">
      <c r="A367" s="54">
        <v>42375</v>
      </c>
      <c r="B367" s="6">
        <v>1565</v>
      </c>
      <c r="C367" s="7" t="s">
        <v>166</v>
      </c>
      <c r="D367" s="23">
        <v>35189626</v>
      </c>
      <c r="E367" s="7"/>
      <c r="F367" s="7" t="s">
        <v>334</v>
      </c>
      <c r="G367" s="7" t="s">
        <v>335</v>
      </c>
      <c r="H367" s="6">
        <v>64</v>
      </c>
      <c r="I367" s="6">
        <v>3</v>
      </c>
    </row>
    <row r="368" spans="1:9" x14ac:dyDescent="0.25">
      <c r="A368" s="55"/>
      <c r="B368" s="26"/>
      <c r="C368" s="25"/>
      <c r="D368" s="50"/>
      <c r="E368" s="25"/>
      <c r="F368" s="25"/>
      <c r="G368" s="25"/>
      <c r="H368" s="25"/>
      <c r="I368" s="25"/>
    </row>
    <row r="369" spans="1:10" x14ac:dyDescent="0.25">
      <c r="A369" s="207"/>
      <c r="H369" s="33"/>
      <c r="I369" s="33"/>
    </row>
    <row r="370" spans="1:10" ht="16.5" thickBot="1" x14ac:dyDescent="0.3">
      <c r="A370" s="52" t="s">
        <v>154</v>
      </c>
      <c r="B370" s="15"/>
      <c r="C370" s="21" t="s">
        <v>281</v>
      </c>
      <c r="D370" s="17"/>
      <c r="E370" s="17"/>
      <c r="F370" s="17"/>
      <c r="G370" s="18"/>
      <c r="H370" s="26"/>
      <c r="I370" s="32"/>
    </row>
    <row r="371" spans="1:10" ht="15.75" thickBot="1" x14ac:dyDescent="0.3">
      <c r="A371" s="53" t="s">
        <v>19</v>
      </c>
      <c r="B371" s="38" t="s">
        <v>20</v>
      </c>
      <c r="C371" s="19" t="s">
        <v>21</v>
      </c>
      <c r="D371" s="19" t="s">
        <v>1</v>
      </c>
      <c r="E371" s="19" t="s">
        <v>2</v>
      </c>
      <c r="F371" s="19" t="s">
        <v>18</v>
      </c>
      <c r="G371" s="20" t="s">
        <v>3</v>
      </c>
      <c r="H371" s="19" t="s">
        <v>110</v>
      </c>
      <c r="I371" s="19" t="s">
        <v>76</v>
      </c>
    </row>
    <row r="372" spans="1:10" x14ac:dyDescent="0.25">
      <c r="A372" s="173">
        <v>41147</v>
      </c>
      <c r="B372" s="6">
        <v>1528</v>
      </c>
      <c r="C372" s="27" t="s">
        <v>125</v>
      </c>
      <c r="D372" s="2">
        <v>284791</v>
      </c>
      <c r="E372" s="3"/>
      <c r="F372" s="22" t="s">
        <v>124</v>
      </c>
      <c r="G372" s="169" t="s">
        <v>124</v>
      </c>
      <c r="H372" s="206">
        <v>81</v>
      </c>
      <c r="I372" s="35">
        <v>4</v>
      </c>
    </row>
    <row r="373" spans="1:10" x14ac:dyDescent="0.25">
      <c r="A373" s="59">
        <v>41796</v>
      </c>
      <c r="B373" s="45">
        <v>1530</v>
      </c>
      <c r="C373" s="124" t="s">
        <v>192</v>
      </c>
      <c r="D373" s="45">
        <v>287852</v>
      </c>
      <c r="E373" s="46"/>
      <c r="F373" s="31" t="s">
        <v>124</v>
      </c>
      <c r="G373" s="162" t="s">
        <v>124</v>
      </c>
      <c r="H373" s="28">
        <v>79</v>
      </c>
      <c r="I373" s="28">
        <v>6</v>
      </c>
    </row>
    <row r="374" spans="1:10" x14ac:dyDescent="0.25">
      <c r="A374" s="54">
        <v>38149</v>
      </c>
      <c r="B374" s="6">
        <v>1460</v>
      </c>
      <c r="C374" s="7" t="s">
        <v>348</v>
      </c>
      <c r="D374" s="28">
        <v>257469</v>
      </c>
      <c r="E374" s="30"/>
      <c r="F374" s="125" t="s">
        <v>349</v>
      </c>
      <c r="G374" s="11" t="s">
        <v>350</v>
      </c>
      <c r="H374" s="35">
        <v>80</v>
      </c>
      <c r="I374" s="6">
        <v>5</v>
      </c>
      <c r="J374" s="157"/>
    </row>
    <row r="375" spans="1:10" x14ac:dyDescent="0.25">
      <c r="A375" s="59">
        <v>40131</v>
      </c>
      <c r="B375" s="28">
        <v>186</v>
      </c>
      <c r="C375" s="29" t="s">
        <v>358</v>
      </c>
      <c r="D375" s="28">
        <v>279729</v>
      </c>
      <c r="E375" s="62"/>
      <c r="F375" s="138" t="s">
        <v>162</v>
      </c>
      <c r="G375" s="178" t="s">
        <v>162</v>
      </c>
      <c r="H375" s="6">
        <v>90</v>
      </c>
      <c r="I375" s="6">
        <v>1</v>
      </c>
    </row>
    <row r="376" spans="1:10" x14ac:dyDescent="0.25">
      <c r="A376" s="59">
        <v>39083</v>
      </c>
      <c r="B376" s="28">
        <v>104</v>
      </c>
      <c r="C376" s="29" t="s">
        <v>361</v>
      </c>
      <c r="D376" s="28">
        <v>274414</v>
      </c>
      <c r="E376" s="46"/>
      <c r="F376" s="31" t="s">
        <v>120</v>
      </c>
      <c r="G376" s="32" t="s">
        <v>120</v>
      </c>
      <c r="H376" s="6">
        <v>84</v>
      </c>
      <c r="I376" s="167">
        <v>3</v>
      </c>
    </row>
    <row r="377" spans="1:10" x14ac:dyDescent="0.25">
      <c r="A377" s="133">
        <v>41050</v>
      </c>
      <c r="B377" s="134">
        <v>105</v>
      </c>
      <c r="C377" s="135" t="s">
        <v>138</v>
      </c>
      <c r="D377" s="134">
        <v>284613</v>
      </c>
      <c r="E377" s="137"/>
      <c r="F377" s="138" t="s">
        <v>120</v>
      </c>
      <c r="G377" s="178" t="s">
        <v>120</v>
      </c>
      <c r="H377" s="6">
        <v>87</v>
      </c>
      <c r="I377" s="6">
        <v>2</v>
      </c>
    </row>
    <row r="378" spans="1:10" x14ac:dyDescent="0.25">
      <c r="A378" s="298"/>
      <c r="B378" s="299"/>
      <c r="C378" s="156"/>
      <c r="D378" s="299"/>
      <c r="E378" s="301"/>
      <c r="F378" s="302"/>
      <c r="G378" s="156"/>
      <c r="H378" s="26"/>
      <c r="I378" s="26"/>
    </row>
    <row r="379" spans="1:10" x14ac:dyDescent="0.25">
      <c r="A379" s="55"/>
      <c r="B379" s="26"/>
      <c r="C379" s="32"/>
      <c r="D379" s="41"/>
      <c r="E379" s="41"/>
      <c r="F379" s="34"/>
      <c r="G379" s="32"/>
      <c r="H379" s="163"/>
      <c r="I379" s="26"/>
    </row>
    <row r="380" spans="1:10" ht="16.5" thickBot="1" x14ac:dyDescent="0.3">
      <c r="A380" s="52" t="s">
        <v>155</v>
      </c>
      <c r="B380" s="15"/>
      <c r="C380" s="21" t="s">
        <v>282</v>
      </c>
      <c r="D380" s="17"/>
      <c r="E380" s="17"/>
      <c r="F380" s="17"/>
      <c r="G380" s="32"/>
      <c r="H380" s="26"/>
      <c r="I380" s="37"/>
    </row>
    <row r="381" spans="1:10" ht="15.75" thickBot="1" x14ac:dyDescent="0.3">
      <c r="A381" s="53" t="s">
        <v>19</v>
      </c>
      <c r="B381" s="38" t="s">
        <v>20</v>
      </c>
      <c r="C381" s="19" t="s">
        <v>21</v>
      </c>
      <c r="D381" s="19" t="s">
        <v>1</v>
      </c>
      <c r="E381" s="19" t="s">
        <v>2</v>
      </c>
      <c r="F381" s="19" t="s">
        <v>18</v>
      </c>
      <c r="G381" s="20" t="s">
        <v>3</v>
      </c>
      <c r="H381" s="19" t="s">
        <v>110</v>
      </c>
      <c r="I381" s="19" t="s">
        <v>76</v>
      </c>
    </row>
    <row r="382" spans="1:10" x14ac:dyDescent="0.25">
      <c r="A382" s="60">
        <v>41200</v>
      </c>
      <c r="B382" s="47">
        <v>1564</v>
      </c>
      <c r="C382" s="48" t="s">
        <v>127</v>
      </c>
      <c r="D382" s="47">
        <v>286198</v>
      </c>
      <c r="E382" s="47"/>
      <c r="F382" s="69" t="s">
        <v>326</v>
      </c>
      <c r="G382" s="48" t="s">
        <v>124</v>
      </c>
      <c r="H382" s="315">
        <v>97</v>
      </c>
      <c r="I382" s="2">
        <v>1</v>
      </c>
    </row>
    <row r="383" spans="1:10" x14ac:dyDescent="0.25">
      <c r="A383" s="241"/>
      <c r="B383" s="312"/>
      <c r="C383" s="313"/>
      <c r="D383" s="312"/>
      <c r="E383" s="312"/>
      <c r="F383" s="314"/>
      <c r="G383" s="313"/>
      <c r="H383" s="33"/>
      <c r="I383" s="26"/>
    </row>
    <row r="384" spans="1:10" x14ac:dyDescent="0.25">
      <c r="A384" s="61"/>
      <c r="B384" s="33"/>
      <c r="C384" s="32"/>
      <c r="D384" s="41"/>
      <c r="E384" s="41"/>
      <c r="F384" s="41"/>
      <c r="G384" s="32"/>
      <c r="H384" s="163"/>
      <c r="I384" s="26"/>
    </row>
    <row r="385" spans="1:9" ht="16.5" thickBot="1" x14ac:dyDescent="0.3">
      <c r="A385" s="52" t="s">
        <v>156</v>
      </c>
      <c r="B385" s="15"/>
      <c r="C385" s="21" t="s">
        <v>283</v>
      </c>
      <c r="D385" s="17"/>
      <c r="E385" s="17"/>
      <c r="F385" s="17"/>
      <c r="G385" s="32"/>
      <c r="H385" s="26"/>
      <c r="I385" s="159"/>
    </row>
    <row r="386" spans="1:9" ht="15.75" thickBot="1" x14ac:dyDescent="0.3">
      <c r="A386" s="53" t="s">
        <v>19</v>
      </c>
      <c r="B386" s="38" t="s">
        <v>20</v>
      </c>
      <c r="C386" s="19" t="s">
        <v>0</v>
      </c>
      <c r="D386" s="19" t="s">
        <v>1</v>
      </c>
      <c r="E386" s="19" t="s">
        <v>2</v>
      </c>
      <c r="F386" s="19" t="s">
        <v>18</v>
      </c>
      <c r="G386" s="164" t="s">
        <v>3</v>
      </c>
      <c r="H386" s="19" t="s">
        <v>110</v>
      </c>
      <c r="I386" s="193" t="s">
        <v>76</v>
      </c>
    </row>
    <row r="387" spans="1:9" x14ac:dyDescent="0.25">
      <c r="A387" s="74">
        <v>39382</v>
      </c>
      <c r="B387" s="6">
        <v>1516</v>
      </c>
      <c r="C387" s="7" t="s">
        <v>134</v>
      </c>
      <c r="D387" s="6">
        <v>272267</v>
      </c>
      <c r="E387" s="8"/>
      <c r="F387" s="23" t="s">
        <v>314</v>
      </c>
      <c r="G387" s="161" t="s">
        <v>135</v>
      </c>
      <c r="H387" s="45">
        <v>82</v>
      </c>
      <c r="I387" s="226">
        <v>4</v>
      </c>
    </row>
    <row r="388" spans="1:9" x14ac:dyDescent="0.25">
      <c r="A388" s="86">
        <v>40272</v>
      </c>
      <c r="B388" s="81">
        <v>1517</v>
      </c>
      <c r="C388" s="82" t="s">
        <v>168</v>
      </c>
      <c r="D388" s="81">
        <v>287631</v>
      </c>
      <c r="E388" s="82"/>
      <c r="F388" s="82" t="s">
        <v>135</v>
      </c>
      <c r="G388" s="184" t="s">
        <v>135</v>
      </c>
      <c r="H388" s="196">
        <v>78</v>
      </c>
      <c r="I388" s="309">
        <v>5</v>
      </c>
    </row>
    <row r="389" spans="1:9" x14ac:dyDescent="0.25">
      <c r="A389" s="59">
        <v>41154</v>
      </c>
      <c r="B389" s="28">
        <v>1525</v>
      </c>
      <c r="C389" s="29" t="s">
        <v>123</v>
      </c>
      <c r="D389" s="28">
        <v>284927</v>
      </c>
      <c r="E389" s="30"/>
      <c r="F389" s="31" t="s">
        <v>124</v>
      </c>
      <c r="G389" s="29" t="s">
        <v>124</v>
      </c>
      <c r="H389" s="28">
        <v>92</v>
      </c>
      <c r="I389" s="28">
        <v>1</v>
      </c>
    </row>
    <row r="390" spans="1:9" x14ac:dyDescent="0.25">
      <c r="A390" s="57">
        <v>42190</v>
      </c>
      <c r="B390" s="35">
        <v>1527</v>
      </c>
      <c r="C390" s="11" t="s">
        <v>174</v>
      </c>
      <c r="D390" s="35">
        <v>291207</v>
      </c>
      <c r="E390" s="46"/>
      <c r="F390" s="24" t="s">
        <v>326</v>
      </c>
      <c r="G390" s="11" t="s">
        <v>124</v>
      </c>
      <c r="H390" s="35">
        <v>87</v>
      </c>
      <c r="I390" s="35">
        <v>3</v>
      </c>
    </row>
    <row r="391" spans="1:9" x14ac:dyDescent="0.25">
      <c r="A391" s="59">
        <v>40467</v>
      </c>
      <c r="B391" s="28">
        <v>1458</v>
      </c>
      <c r="C391" s="29" t="s">
        <v>165</v>
      </c>
      <c r="D391" s="28">
        <v>281956</v>
      </c>
      <c r="E391" s="46"/>
      <c r="F391" s="31" t="s">
        <v>346</v>
      </c>
      <c r="G391" s="29" t="s">
        <v>132</v>
      </c>
      <c r="H391" s="28">
        <v>91</v>
      </c>
      <c r="I391" s="6">
        <v>2</v>
      </c>
    </row>
    <row r="392" spans="1:9" x14ac:dyDescent="0.25">
      <c r="A392" s="54">
        <v>42025</v>
      </c>
      <c r="B392" s="6">
        <v>106</v>
      </c>
      <c r="C392" s="7" t="s">
        <v>360</v>
      </c>
      <c r="D392" s="6">
        <v>287928</v>
      </c>
      <c r="E392" s="30"/>
      <c r="F392" s="23" t="s">
        <v>120</v>
      </c>
      <c r="G392" s="7" t="s">
        <v>120</v>
      </c>
      <c r="H392" s="35">
        <v>71</v>
      </c>
      <c r="I392" s="28">
        <v>6</v>
      </c>
    </row>
    <row r="393" spans="1:9" x14ac:dyDescent="0.25">
      <c r="A393" s="55"/>
      <c r="B393" s="26"/>
      <c r="C393" s="25"/>
      <c r="D393" s="36"/>
      <c r="E393" s="41"/>
      <c r="F393" s="50"/>
      <c r="G393" s="25"/>
      <c r="H393" s="244"/>
      <c r="I393" s="244"/>
    </row>
    <row r="394" spans="1:9" ht="16.5" thickBot="1" x14ac:dyDescent="0.3">
      <c r="A394" s="52" t="s">
        <v>157</v>
      </c>
      <c r="B394" s="15"/>
      <c r="C394" s="21" t="s">
        <v>284</v>
      </c>
      <c r="D394" s="17"/>
      <c r="E394" s="17"/>
      <c r="F394" s="17"/>
      <c r="G394" s="18"/>
      <c r="H394" s="26"/>
      <c r="I394" s="163"/>
    </row>
    <row r="395" spans="1:9" ht="15.75" thickBot="1" x14ac:dyDescent="0.3">
      <c r="A395" s="53" t="s">
        <v>19</v>
      </c>
      <c r="B395" s="38" t="s">
        <v>20</v>
      </c>
      <c r="C395" s="19" t="s">
        <v>0</v>
      </c>
      <c r="D395" s="19" t="s">
        <v>1</v>
      </c>
      <c r="E395" s="19" t="s">
        <v>2</v>
      </c>
      <c r="F395" s="19" t="s">
        <v>18</v>
      </c>
      <c r="G395" s="164" t="s">
        <v>3</v>
      </c>
      <c r="H395" s="166" t="s">
        <v>110</v>
      </c>
      <c r="I395" s="193" t="s">
        <v>76</v>
      </c>
    </row>
    <row r="396" spans="1:9" x14ac:dyDescent="0.25">
      <c r="A396" s="54">
        <v>39252</v>
      </c>
      <c r="B396" s="6">
        <v>1533</v>
      </c>
      <c r="C396" s="7" t="s">
        <v>330</v>
      </c>
      <c r="D396" s="6">
        <v>30709409</v>
      </c>
      <c r="E396" s="8"/>
      <c r="F396" s="8"/>
      <c r="G396" s="7" t="s">
        <v>124</v>
      </c>
      <c r="H396" s="227">
        <v>84</v>
      </c>
      <c r="I396" s="115">
        <v>1</v>
      </c>
    </row>
    <row r="397" spans="1:9" x14ac:dyDescent="0.25">
      <c r="A397" s="59">
        <v>42088</v>
      </c>
      <c r="B397" s="28">
        <v>1534</v>
      </c>
      <c r="C397" s="29" t="s">
        <v>130</v>
      </c>
      <c r="D397" s="28">
        <v>289335</v>
      </c>
      <c r="E397" s="30"/>
      <c r="F397" s="24" t="s">
        <v>326</v>
      </c>
      <c r="G397" s="11" t="s">
        <v>124</v>
      </c>
      <c r="H397" s="35">
        <v>64</v>
      </c>
      <c r="I397" s="35">
        <v>3</v>
      </c>
    </row>
    <row r="398" spans="1:9" x14ac:dyDescent="0.25">
      <c r="A398" s="54">
        <v>42310</v>
      </c>
      <c r="B398" s="6">
        <v>178</v>
      </c>
      <c r="C398" s="7" t="s">
        <v>122</v>
      </c>
      <c r="D398" s="6">
        <v>35228073</v>
      </c>
      <c r="E398" s="8"/>
      <c r="F398" s="24" t="s">
        <v>359</v>
      </c>
      <c r="G398" s="11" t="s">
        <v>162</v>
      </c>
      <c r="H398" s="28">
        <v>81</v>
      </c>
      <c r="I398" s="28">
        <v>2</v>
      </c>
    </row>
    <row r="399" spans="1:9" x14ac:dyDescent="0.25">
      <c r="A399" s="61"/>
      <c r="B399" s="33"/>
      <c r="C399" s="32"/>
      <c r="D399" s="33"/>
      <c r="E399" s="41"/>
      <c r="F399" s="50"/>
      <c r="G399" s="25"/>
      <c r="H399" s="26"/>
      <c r="I399" s="26"/>
    </row>
    <row r="400" spans="1:9" x14ac:dyDescent="0.25">
      <c r="A400" s="55"/>
      <c r="B400" s="26"/>
      <c r="C400" s="25"/>
      <c r="D400" s="36"/>
      <c r="E400" s="36"/>
      <c r="F400" s="50"/>
      <c r="G400" s="25"/>
      <c r="H400" s="26"/>
      <c r="I400" s="159"/>
    </row>
    <row r="401" spans="1:9" ht="16.5" thickBot="1" x14ac:dyDescent="0.3">
      <c r="A401" s="52" t="s">
        <v>285</v>
      </c>
      <c r="B401" s="15"/>
      <c r="C401" s="21" t="s">
        <v>286</v>
      </c>
      <c r="D401" s="17"/>
      <c r="E401" s="17"/>
      <c r="F401" s="17"/>
      <c r="G401" s="18"/>
      <c r="H401" s="163"/>
      <c r="I401" s="163"/>
    </row>
    <row r="402" spans="1:9" ht="15.75" thickBot="1" x14ac:dyDescent="0.3">
      <c r="A402" s="53" t="s">
        <v>19</v>
      </c>
      <c r="B402" s="38" t="s">
        <v>20</v>
      </c>
      <c r="C402" s="19" t="s">
        <v>0</v>
      </c>
      <c r="D402" s="19" t="s">
        <v>1</v>
      </c>
      <c r="E402" s="19" t="s">
        <v>2</v>
      </c>
      <c r="F402" s="19" t="s">
        <v>18</v>
      </c>
      <c r="G402" s="20" t="s">
        <v>3</v>
      </c>
      <c r="H402" s="166" t="s">
        <v>110</v>
      </c>
      <c r="I402" s="193" t="s">
        <v>76</v>
      </c>
    </row>
    <row r="403" spans="1:9" x14ac:dyDescent="0.25">
      <c r="A403" s="233">
        <v>41926</v>
      </c>
      <c r="B403" s="228">
        <v>1518</v>
      </c>
      <c r="C403" s="229" t="s">
        <v>136</v>
      </c>
      <c r="D403" s="228">
        <v>288001</v>
      </c>
      <c r="E403" s="230"/>
      <c r="F403" s="186" t="s">
        <v>315</v>
      </c>
      <c r="G403" s="229" t="s">
        <v>135</v>
      </c>
      <c r="H403" s="206">
        <v>46</v>
      </c>
      <c r="I403" s="35">
        <v>10</v>
      </c>
    </row>
    <row r="404" spans="1:9" x14ac:dyDescent="0.25">
      <c r="A404" s="74">
        <v>43239</v>
      </c>
      <c r="B404" s="6">
        <v>1519</v>
      </c>
      <c r="C404" s="7" t="s">
        <v>316</v>
      </c>
      <c r="D404" s="6">
        <v>291949</v>
      </c>
      <c r="E404" s="30"/>
      <c r="F404" s="7" t="s">
        <v>135</v>
      </c>
      <c r="G404" s="7" t="s">
        <v>135</v>
      </c>
      <c r="H404" s="160">
        <v>45</v>
      </c>
      <c r="I404" s="6">
        <v>11</v>
      </c>
    </row>
    <row r="405" spans="1:9" x14ac:dyDescent="0.25">
      <c r="A405" s="86">
        <v>43195</v>
      </c>
      <c r="B405" s="81">
        <v>1520</v>
      </c>
      <c r="C405" s="73" t="s">
        <v>317</v>
      </c>
      <c r="D405" s="81">
        <v>292119</v>
      </c>
      <c r="E405" s="82"/>
      <c r="F405" s="82" t="s">
        <v>135</v>
      </c>
      <c r="G405" s="73" t="s">
        <v>135</v>
      </c>
      <c r="H405" s="170">
        <v>48</v>
      </c>
      <c r="I405" s="6">
        <v>9</v>
      </c>
    </row>
    <row r="406" spans="1:9" x14ac:dyDescent="0.25">
      <c r="A406" s="54">
        <v>43565</v>
      </c>
      <c r="B406" s="6">
        <v>1521</v>
      </c>
      <c r="C406" s="7" t="s">
        <v>318</v>
      </c>
      <c r="D406" s="6">
        <v>283367</v>
      </c>
      <c r="E406" s="8"/>
      <c r="F406" s="42" t="s">
        <v>135</v>
      </c>
      <c r="G406" s="7" t="s">
        <v>135</v>
      </c>
      <c r="H406" s="160">
        <v>50</v>
      </c>
      <c r="I406" s="6">
        <v>8</v>
      </c>
    </row>
    <row r="407" spans="1:9" x14ac:dyDescent="0.25">
      <c r="A407" s="59">
        <v>43566</v>
      </c>
      <c r="B407" s="28">
        <v>1522</v>
      </c>
      <c r="C407" s="29" t="s">
        <v>320</v>
      </c>
      <c r="D407" s="28">
        <v>283366</v>
      </c>
      <c r="E407" s="62"/>
      <c r="F407" s="138" t="s">
        <v>135</v>
      </c>
      <c r="G407" s="178" t="s">
        <v>135</v>
      </c>
      <c r="H407" s="170">
        <v>50</v>
      </c>
      <c r="I407" s="28">
        <v>7</v>
      </c>
    </row>
    <row r="408" spans="1:9" x14ac:dyDescent="0.25">
      <c r="A408" s="59">
        <v>40145</v>
      </c>
      <c r="B408" s="28">
        <v>1524</v>
      </c>
      <c r="C408" s="29" t="s">
        <v>324</v>
      </c>
      <c r="D408" s="28">
        <v>281994</v>
      </c>
      <c r="E408" s="30"/>
      <c r="F408" s="23" t="s">
        <v>323</v>
      </c>
      <c r="G408" s="7" t="s">
        <v>208</v>
      </c>
      <c r="H408" s="170">
        <v>59</v>
      </c>
      <c r="I408" s="6">
        <v>5</v>
      </c>
    </row>
    <row r="409" spans="1:9" x14ac:dyDescent="0.25">
      <c r="A409" s="57">
        <v>43440</v>
      </c>
      <c r="B409" s="35">
        <v>1532</v>
      </c>
      <c r="C409" s="11" t="s">
        <v>328</v>
      </c>
      <c r="D409" s="35">
        <v>292577</v>
      </c>
      <c r="E409" s="44"/>
      <c r="F409" s="24" t="s">
        <v>326</v>
      </c>
      <c r="G409" s="11" t="s">
        <v>124</v>
      </c>
      <c r="H409" s="160">
        <v>62</v>
      </c>
      <c r="I409" s="6">
        <v>4</v>
      </c>
    </row>
    <row r="410" spans="1:9" x14ac:dyDescent="0.25">
      <c r="A410" s="180">
        <v>43090</v>
      </c>
      <c r="B410" s="181">
        <v>101</v>
      </c>
      <c r="C410" s="182" t="s">
        <v>214</v>
      </c>
      <c r="D410" s="6">
        <v>292006</v>
      </c>
      <c r="E410" s="7"/>
      <c r="F410" s="7" t="s">
        <v>336</v>
      </c>
      <c r="G410" s="7" t="s">
        <v>337</v>
      </c>
      <c r="H410" s="6" t="s">
        <v>370</v>
      </c>
      <c r="I410" s="6">
        <v>14</v>
      </c>
    </row>
    <row r="411" spans="1:9" x14ac:dyDescent="0.25">
      <c r="A411" s="59">
        <v>42129</v>
      </c>
      <c r="B411" s="45">
        <v>100</v>
      </c>
      <c r="C411" s="124" t="s">
        <v>339</v>
      </c>
      <c r="D411" s="45">
        <v>290302</v>
      </c>
      <c r="E411" s="46"/>
      <c r="F411" s="31" t="s">
        <v>338</v>
      </c>
      <c r="G411" s="29" t="s">
        <v>337</v>
      </c>
      <c r="H411" s="28">
        <v>65</v>
      </c>
      <c r="I411" s="28">
        <v>1</v>
      </c>
    </row>
    <row r="412" spans="1:9" x14ac:dyDescent="0.25">
      <c r="A412" s="133">
        <v>43596</v>
      </c>
      <c r="B412" s="134">
        <v>1566</v>
      </c>
      <c r="C412" s="135" t="s">
        <v>340</v>
      </c>
      <c r="D412" s="134">
        <v>293446</v>
      </c>
      <c r="E412" s="137"/>
      <c r="F412" s="138" t="s">
        <v>337</v>
      </c>
      <c r="G412" s="135" t="s">
        <v>337</v>
      </c>
      <c r="H412" s="28">
        <v>54</v>
      </c>
      <c r="I412" s="6">
        <v>6</v>
      </c>
    </row>
    <row r="413" spans="1:9" x14ac:dyDescent="0.25">
      <c r="A413" s="59">
        <v>41319</v>
      </c>
      <c r="B413" s="28">
        <v>1567</v>
      </c>
      <c r="C413" s="29" t="s">
        <v>341</v>
      </c>
      <c r="D413" s="28">
        <v>286367</v>
      </c>
      <c r="E413" s="30"/>
      <c r="F413" s="68" t="s">
        <v>163</v>
      </c>
      <c r="G413" s="67" t="s">
        <v>342</v>
      </c>
      <c r="H413" s="28">
        <v>63</v>
      </c>
      <c r="I413" s="28">
        <v>3</v>
      </c>
    </row>
    <row r="414" spans="1:9" x14ac:dyDescent="0.25">
      <c r="A414" s="59">
        <v>40446</v>
      </c>
      <c r="B414" s="28">
        <v>1568</v>
      </c>
      <c r="C414" s="29" t="s">
        <v>217</v>
      </c>
      <c r="D414" s="28">
        <v>282737</v>
      </c>
      <c r="E414" s="30"/>
      <c r="F414" s="29" t="s">
        <v>343</v>
      </c>
      <c r="G414" s="29" t="s">
        <v>218</v>
      </c>
      <c r="H414" s="28">
        <v>44</v>
      </c>
      <c r="I414" s="28">
        <v>12</v>
      </c>
    </row>
    <row r="415" spans="1:9" x14ac:dyDescent="0.25">
      <c r="A415" s="59">
        <v>41371</v>
      </c>
      <c r="B415" s="28">
        <v>1569</v>
      </c>
      <c r="C415" s="29" t="s">
        <v>203</v>
      </c>
      <c r="D415" s="28">
        <v>285873</v>
      </c>
      <c r="E415" s="30"/>
      <c r="F415" s="31" t="s">
        <v>344</v>
      </c>
      <c r="G415" s="29" t="s">
        <v>345</v>
      </c>
      <c r="H415" s="45">
        <v>37</v>
      </c>
      <c r="I415" s="45">
        <v>13</v>
      </c>
    </row>
    <row r="416" spans="1:9" x14ac:dyDescent="0.25">
      <c r="A416" s="59">
        <v>43040</v>
      </c>
      <c r="B416" s="28">
        <v>1459</v>
      </c>
      <c r="C416" s="29" t="s">
        <v>347</v>
      </c>
      <c r="D416" s="28">
        <v>293473</v>
      </c>
      <c r="E416" s="62"/>
      <c r="F416" s="31" t="s">
        <v>346</v>
      </c>
      <c r="G416" s="29" t="s">
        <v>132</v>
      </c>
      <c r="H416" s="28">
        <v>64</v>
      </c>
      <c r="I416" s="6">
        <v>2</v>
      </c>
    </row>
    <row r="417" spans="1:9" x14ac:dyDescent="0.25">
      <c r="A417" s="61"/>
      <c r="B417" s="33"/>
      <c r="C417" s="32"/>
      <c r="D417" s="34"/>
      <c r="E417" s="41"/>
      <c r="F417" s="34"/>
      <c r="G417" s="32"/>
      <c r="H417" s="33"/>
      <c r="I417" s="33"/>
    </row>
    <row r="418" spans="1:9" x14ac:dyDescent="0.25">
      <c r="A418" s="61"/>
      <c r="B418" s="33"/>
      <c r="C418" s="32"/>
      <c r="D418" s="34"/>
      <c r="E418" s="41"/>
      <c r="F418" s="34"/>
      <c r="G418" s="32"/>
      <c r="H418" s="33"/>
      <c r="I418" s="33"/>
    </row>
    <row r="419" spans="1:9" ht="16.5" thickBot="1" x14ac:dyDescent="0.3">
      <c r="A419" s="52" t="s">
        <v>287</v>
      </c>
      <c r="B419" s="15"/>
      <c r="C419" s="21" t="s">
        <v>288</v>
      </c>
      <c r="D419" s="17"/>
      <c r="E419" s="17"/>
      <c r="F419" s="17"/>
      <c r="G419" s="18"/>
      <c r="H419" s="26"/>
      <c r="I419" s="163"/>
    </row>
    <row r="420" spans="1:9" ht="15.75" thickBot="1" x14ac:dyDescent="0.3">
      <c r="A420" s="53" t="s">
        <v>19</v>
      </c>
      <c r="B420" s="38" t="s">
        <v>20</v>
      </c>
      <c r="C420" s="19" t="s">
        <v>0</v>
      </c>
      <c r="D420" s="19" t="s">
        <v>1</v>
      </c>
      <c r="E420" s="19" t="s">
        <v>2</v>
      </c>
      <c r="F420" s="19" t="s">
        <v>18</v>
      </c>
      <c r="G420" s="20" t="s">
        <v>3</v>
      </c>
      <c r="H420" s="19" t="s">
        <v>110</v>
      </c>
      <c r="I420" s="231" t="s">
        <v>76</v>
      </c>
    </row>
    <row r="421" spans="1:9" x14ac:dyDescent="0.25">
      <c r="A421" s="59">
        <v>42557</v>
      </c>
      <c r="B421" s="28">
        <v>1531</v>
      </c>
      <c r="C421" s="29" t="s">
        <v>327</v>
      </c>
      <c r="D421" s="28">
        <v>20025977</v>
      </c>
      <c r="E421" s="46"/>
      <c r="F421" s="31"/>
      <c r="G421" s="29" t="s">
        <v>124</v>
      </c>
      <c r="H421" s="206">
        <v>73</v>
      </c>
      <c r="I421" s="45">
        <v>1</v>
      </c>
    </row>
    <row r="422" spans="1:9" x14ac:dyDescent="0.25">
      <c r="A422" s="143">
        <v>41727</v>
      </c>
      <c r="B422" s="129">
        <v>1535</v>
      </c>
      <c r="C422" s="130" t="s">
        <v>331</v>
      </c>
      <c r="D422" s="129">
        <v>35070436</v>
      </c>
      <c r="E422" s="144"/>
      <c r="F422" s="130"/>
      <c r="G422" s="130" t="s">
        <v>124</v>
      </c>
      <c r="H422" s="160">
        <v>65</v>
      </c>
      <c r="I422" s="35">
        <v>2</v>
      </c>
    </row>
    <row r="423" spans="1:9" x14ac:dyDescent="0.25">
      <c r="A423" s="54">
        <v>43212</v>
      </c>
      <c r="B423" s="6">
        <v>1536</v>
      </c>
      <c r="C423" s="7" t="s">
        <v>219</v>
      </c>
      <c r="D423" s="6">
        <v>32204407</v>
      </c>
      <c r="E423" s="7"/>
      <c r="F423" s="7"/>
      <c r="G423" s="7" t="s">
        <v>124</v>
      </c>
      <c r="H423" s="28">
        <v>43</v>
      </c>
      <c r="I423" s="28">
        <v>4</v>
      </c>
    </row>
    <row r="424" spans="1:9" x14ac:dyDescent="0.25">
      <c r="A424" s="54">
        <v>42375</v>
      </c>
      <c r="B424" s="6">
        <v>1565</v>
      </c>
      <c r="C424" s="7" t="s">
        <v>166</v>
      </c>
      <c r="D424" s="7">
        <v>35189626</v>
      </c>
      <c r="E424" s="7"/>
      <c r="F424" s="7" t="s">
        <v>334</v>
      </c>
      <c r="G424" s="7" t="s">
        <v>335</v>
      </c>
      <c r="H424" s="6">
        <v>61</v>
      </c>
      <c r="I424" s="6">
        <v>3</v>
      </c>
    </row>
    <row r="425" spans="1:9" x14ac:dyDescent="0.25">
      <c r="A425" s="55"/>
      <c r="B425" s="26"/>
      <c r="C425" s="25"/>
      <c r="D425" s="25"/>
      <c r="E425" s="25"/>
      <c r="F425" s="25"/>
      <c r="G425" s="25"/>
      <c r="H425" s="25"/>
      <c r="I425" s="25"/>
    </row>
    <row r="426" spans="1:9" x14ac:dyDescent="0.25">
      <c r="A426" s="55"/>
      <c r="B426" s="26"/>
      <c r="C426" s="25"/>
      <c r="D426" s="25"/>
      <c r="E426" s="25"/>
      <c r="F426" s="25"/>
      <c r="G426" s="25"/>
      <c r="H426" s="25"/>
      <c r="I426" s="25"/>
    </row>
    <row r="427" spans="1:9" ht="16.5" thickBot="1" x14ac:dyDescent="0.3">
      <c r="A427" s="52" t="s">
        <v>289</v>
      </c>
      <c r="B427" s="15"/>
      <c r="C427" s="21" t="s">
        <v>290</v>
      </c>
      <c r="D427" s="17"/>
      <c r="E427" s="17"/>
      <c r="F427" s="17"/>
      <c r="G427" s="18"/>
      <c r="H427" s="26"/>
      <c r="I427" s="163"/>
    </row>
    <row r="428" spans="1:9" ht="15.75" thickBot="1" x14ac:dyDescent="0.3">
      <c r="A428" s="53" t="s">
        <v>19</v>
      </c>
      <c r="B428" s="38" t="s">
        <v>20</v>
      </c>
      <c r="C428" s="19" t="s">
        <v>27</v>
      </c>
      <c r="D428" s="19" t="s">
        <v>1</v>
      </c>
      <c r="E428" s="19" t="s">
        <v>2</v>
      </c>
      <c r="F428" s="19" t="s">
        <v>18</v>
      </c>
      <c r="G428" s="20" t="s">
        <v>3</v>
      </c>
      <c r="H428" s="19" t="s">
        <v>110</v>
      </c>
      <c r="I428" s="193" t="s">
        <v>76</v>
      </c>
    </row>
    <row r="429" spans="1:9" x14ac:dyDescent="0.25">
      <c r="A429" s="173">
        <v>41147</v>
      </c>
      <c r="B429" s="6">
        <v>1528</v>
      </c>
      <c r="C429" s="27" t="s">
        <v>125</v>
      </c>
      <c r="D429" s="2">
        <v>284791</v>
      </c>
      <c r="E429" s="3"/>
      <c r="F429" s="22" t="s">
        <v>124</v>
      </c>
      <c r="G429" s="169" t="s">
        <v>124</v>
      </c>
      <c r="H429" s="35"/>
      <c r="I429" s="45" t="s">
        <v>365</v>
      </c>
    </row>
    <row r="430" spans="1:9" x14ac:dyDescent="0.25">
      <c r="A430" s="61"/>
      <c r="B430" s="33"/>
      <c r="C430" s="32"/>
      <c r="D430" s="41"/>
      <c r="E430" s="41"/>
      <c r="F430" s="34"/>
      <c r="G430" s="32"/>
      <c r="H430" s="25"/>
      <c r="I430" s="159"/>
    </row>
    <row r="431" spans="1:9" ht="16.5" thickBot="1" x14ac:dyDescent="0.3">
      <c r="A431" s="52" t="s">
        <v>291</v>
      </c>
      <c r="B431" s="15"/>
      <c r="C431" s="21" t="s">
        <v>292</v>
      </c>
      <c r="D431" s="17"/>
      <c r="E431" s="17"/>
      <c r="F431" s="17"/>
      <c r="G431" s="18"/>
      <c r="H431" s="245"/>
      <c r="I431" s="246"/>
    </row>
    <row r="432" spans="1:9" ht="15.75" thickBot="1" x14ac:dyDescent="0.3">
      <c r="A432" s="53" t="s">
        <v>19</v>
      </c>
      <c r="B432" s="38" t="s">
        <v>20</v>
      </c>
      <c r="C432" s="19" t="s">
        <v>27</v>
      </c>
      <c r="D432" s="19" t="s">
        <v>1</v>
      </c>
      <c r="E432" s="19" t="s">
        <v>2</v>
      </c>
      <c r="F432" s="19" t="s">
        <v>18</v>
      </c>
      <c r="G432" s="20" t="s">
        <v>3</v>
      </c>
      <c r="H432" s="166" t="s">
        <v>110</v>
      </c>
      <c r="I432" s="193" t="s">
        <v>76</v>
      </c>
    </row>
    <row r="433" spans="1:9" x14ac:dyDescent="0.25">
      <c r="A433" s="59">
        <v>40131</v>
      </c>
      <c r="B433" s="28">
        <v>186</v>
      </c>
      <c r="C433" s="29" t="s">
        <v>358</v>
      </c>
      <c r="D433" s="28">
        <v>279729</v>
      </c>
      <c r="E433" s="62"/>
      <c r="F433" s="138" t="s">
        <v>162</v>
      </c>
      <c r="G433" s="178" t="s">
        <v>162</v>
      </c>
      <c r="H433" s="35"/>
      <c r="I433" s="45" t="s">
        <v>366</v>
      </c>
    </row>
    <row r="434" spans="1:9" x14ac:dyDescent="0.25">
      <c r="A434" s="55"/>
      <c r="B434" s="26"/>
      <c r="C434" s="25"/>
      <c r="D434" s="36"/>
      <c r="E434" s="36"/>
      <c r="F434" s="50"/>
      <c r="G434" s="25"/>
      <c r="H434" s="234"/>
      <c r="I434" s="235"/>
    </row>
    <row r="435" spans="1:9" ht="16.5" thickBot="1" x14ac:dyDescent="0.3">
      <c r="A435" s="52" t="s">
        <v>293</v>
      </c>
      <c r="B435" s="15"/>
      <c r="C435" s="21" t="s">
        <v>294</v>
      </c>
      <c r="D435" s="36"/>
      <c r="E435" s="36"/>
      <c r="F435" s="50"/>
      <c r="G435" s="25"/>
      <c r="H435" s="236"/>
      <c r="I435" s="237"/>
    </row>
    <row r="436" spans="1:9" ht="15.75" thickBot="1" x14ac:dyDescent="0.3">
      <c r="A436" s="53" t="s">
        <v>19</v>
      </c>
      <c r="B436" s="38" t="s">
        <v>20</v>
      </c>
      <c r="C436" s="19" t="s">
        <v>0</v>
      </c>
      <c r="D436" s="19" t="s">
        <v>1</v>
      </c>
      <c r="E436" s="19" t="s">
        <v>2</v>
      </c>
      <c r="F436" s="19" t="s">
        <v>18</v>
      </c>
      <c r="G436" s="20" t="s">
        <v>3</v>
      </c>
      <c r="H436" s="19" t="s">
        <v>110</v>
      </c>
      <c r="I436" s="193" t="s">
        <v>76</v>
      </c>
    </row>
    <row r="437" spans="1:9" x14ac:dyDescent="0.25">
      <c r="A437" s="60">
        <v>41200</v>
      </c>
      <c r="B437" s="47">
        <v>1564</v>
      </c>
      <c r="C437" s="48" t="s">
        <v>127</v>
      </c>
      <c r="D437" s="47">
        <v>286198</v>
      </c>
      <c r="E437" s="47"/>
      <c r="F437" s="69" t="s">
        <v>326</v>
      </c>
      <c r="G437" s="48" t="s">
        <v>124</v>
      </c>
      <c r="H437" s="11"/>
      <c r="I437" s="45" t="s">
        <v>365</v>
      </c>
    </row>
    <row r="438" spans="1:9" x14ac:dyDescent="0.25">
      <c r="A438" s="55"/>
      <c r="B438" s="26"/>
      <c r="C438" s="25"/>
      <c r="D438" s="36"/>
      <c r="E438" s="36"/>
      <c r="F438" s="50"/>
      <c r="G438" s="25"/>
      <c r="H438" s="25"/>
      <c r="I438" s="159"/>
    </row>
    <row r="439" spans="1:9" ht="16.5" thickBot="1" x14ac:dyDescent="0.3">
      <c r="A439" s="52" t="s">
        <v>295</v>
      </c>
      <c r="B439" s="15"/>
      <c r="C439" s="21" t="s">
        <v>296</v>
      </c>
      <c r="D439" s="36"/>
      <c r="E439" s="36"/>
      <c r="F439" s="50"/>
      <c r="G439" s="25"/>
      <c r="I439" s="163"/>
    </row>
    <row r="440" spans="1:9" ht="15.75" thickBot="1" x14ac:dyDescent="0.3">
      <c r="A440" s="53" t="s">
        <v>19</v>
      </c>
      <c r="B440" s="38" t="s">
        <v>20</v>
      </c>
      <c r="C440" s="19" t="s">
        <v>0</v>
      </c>
      <c r="D440" s="19" t="s">
        <v>1</v>
      </c>
      <c r="E440" s="19" t="s">
        <v>2</v>
      </c>
      <c r="F440" s="19" t="s">
        <v>18</v>
      </c>
      <c r="G440" s="190" t="s">
        <v>3</v>
      </c>
      <c r="H440" s="19" t="s">
        <v>110</v>
      </c>
      <c r="I440" s="193" t="s">
        <v>76</v>
      </c>
    </row>
    <row r="441" spans="1:9" x14ac:dyDescent="0.25">
      <c r="A441" s="54"/>
      <c r="B441" s="6"/>
      <c r="C441" s="7"/>
      <c r="D441" s="8"/>
      <c r="E441" s="8"/>
      <c r="F441" s="8"/>
      <c r="G441" s="7"/>
      <c r="H441" s="11"/>
      <c r="I441" s="45"/>
    </row>
    <row r="442" spans="1:9" x14ac:dyDescent="0.25">
      <c r="A442" s="55"/>
      <c r="B442" s="26"/>
      <c r="C442" s="25"/>
      <c r="D442" s="36"/>
      <c r="E442" s="36"/>
      <c r="F442" s="50"/>
      <c r="G442" s="25"/>
      <c r="I442" s="25"/>
    </row>
    <row r="443" spans="1:9" ht="16.5" thickBot="1" x14ac:dyDescent="0.3">
      <c r="A443" s="52" t="s">
        <v>297</v>
      </c>
      <c r="B443" s="15"/>
      <c r="C443" s="21" t="s">
        <v>298</v>
      </c>
      <c r="D443" s="36"/>
      <c r="E443" s="36"/>
      <c r="F443" s="50"/>
      <c r="G443" s="25"/>
      <c r="I443" s="25"/>
    </row>
    <row r="444" spans="1:9" ht="15.75" thickBot="1" x14ac:dyDescent="0.3">
      <c r="A444" s="53" t="s">
        <v>19</v>
      </c>
      <c r="B444" s="38" t="s">
        <v>20</v>
      </c>
      <c r="C444" s="19" t="s">
        <v>0</v>
      </c>
      <c r="D444" s="19" t="s">
        <v>1</v>
      </c>
      <c r="E444" s="19" t="s">
        <v>2</v>
      </c>
      <c r="F444" s="19" t="s">
        <v>18</v>
      </c>
      <c r="G444" s="164" t="s">
        <v>3</v>
      </c>
      <c r="H444" s="19" t="s">
        <v>110</v>
      </c>
      <c r="I444" s="193" t="s">
        <v>76</v>
      </c>
    </row>
    <row r="445" spans="1:9" x14ac:dyDescent="0.25">
      <c r="A445" s="59">
        <v>41154</v>
      </c>
      <c r="B445" s="28">
        <v>1525</v>
      </c>
      <c r="C445" s="29" t="s">
        <v>123</v>
      </c>
      <c r="D445" s="28">
        <v>284927</v>
      </c>
      <c r="E445" s="30"/>
      <c r="F445" s="31" t="s">
        <v>124</v>
      </c>
      <c r="G445" s="29" t="s">
        <v>124</v>
      </c>
      <c r="H445" s="11"/>
      <c r="I445" s="45" t="s">
        <v>365</v>
      </c>
    </row>
    <row r="446" spans="1:9" x14ac:dyDescent="0.25">
      <c r="A446" s="55"/>
      <c r="B446" s="26"/>
      <c r="C446" s="25"/>
      <c r="D446" s="36"/>
      <c r="E446" s="36"/>
      <c r="F446" s="50"/>
      <c r="G446" s="25"/>
      <c r="I446" s="25"/>
    </row>
    <row r="447" spans="1:9" ht="16.5" thickBot="1" x14ac:dyDescent="0.3">
      <c r="A447" s="52" t="s">
        <v>299</v>
      </c>
      <c r="B447" s="15"/>
      <c r="C447" s="21" t="s">
        <v>300</v>
      </c>
      <c r="D447" s="36"/>
      <c r="E447" s="36"/>
      <c r="F447" s="50"/>
      <c r="G447" s="25"/>
      <c r="I447" s="25"/>
    </row>
    <row r="448" spans="1:9" ht="15.75" thickBot="1" x14ac:dyDescent="0.3">
      <c r="A448" s="53" t="s">
        <v>19</v>
      </c>
      <c r="B448" s="38" t="s">
        <v>20</v>
      </c>
      <c r="C448" s="19" t="s">
        <v>0</v>
      </c>
      <c r="D448" s="19" t="s">
        <v>1</v>
      </c>
      <c r="E448" s="19" t="s">
        <v>2</v>
      </c>
      <c r="F448" s="19" t="s">
        <v>18</v>
      </c>
      <c r="G448" s="20" t="s">
        <v>3</v>
      </c>
      <c r="H448" s="19" t="s">
        <v>110</v>
      </c>
      <c r="I448" s="193" t="s">
        <v>76</v>
      </c>
    </row>
    <row r="449" spans="1:9" x14ac:dyDescent="0.25">
      <c r="A449" s="57">
        <v>42190</v>
      </c>
      <c r="B449" s="35">
        <v>1527</v>
      </c>
      <c r="C449" s="11" t="s">
        <v>174</v>
      </c>
      <c r="D449" s="35">
        <v>291207</v>
      </c>
      <c r="E449" s="46"/>
      <c r="F449" s="24" t="s">
        <v>326</v>
      </c>
      <c r="G449" s="11" t="s">
        <v>124</v>
      </c>
      <c r="H449" s="11"/>
      <c r="I449" s="45" t="s">
        <v>366</v>
      </c>
    </row>
    <row r="450" spans="1:9" x14ac:dyDescent="0.25">
      <c r="A450" s="55"/>
      <c r="B450" s="26"/>
      <c r="C450" s="25"/>
      <c r="D450" s="36"/>
      <c r="E450" s="36"/>
      <c r="F450" s="50"/>
      <c r="G450" s="25"/>
      <c r="I450" s="25"/>
    </row>
    <row r="451" spans="1:9" ht="16.5" thickBot="1" x14ac:dyDescent="0.3">
      <c r="A451" s="52" t="s">
        <v>301</v>
      </c>
      <c r="B451" s="15"/>
      <c r="C451" s="21" t="s">
        <v>302</v>
      </c>
      <c r="D451" s="36"/>
      <c r="E451" s="36"/>
      <c r="F451" s="50"/>
      <c r="G451" s="25"/>
      <c r="H451" s="25"/>
      <c r="I451" s="25"/>
    </row>
    <row r="452" spans="1:9" ht="15.75" thickBot="1" x14ac:dyDescent="0.3">
      <c r="A452" s="53" t="s">
        <v>19</v>
      </c>
      <c r="B452" s="38" t="s">
        <v>20</v>
      </c>
      <c r="C452" s="19" t="s">
        <v>0</v>
      </c>
      <c r="D452" s="19" t="s">
        <v>1</v>
      </c>
      <c r="E452" s="19" t="s">
        <v>2</v>
      </c>
      <c r="F452" s="19" t="s">
        <v>18</v>
      </c>
      <c r="G452" s="164" t="s">
        <v>3</v>
      </c>
      <c r="H452" s="19" t="s">
        <v>110</v>
      </c>
      <c r="I452" s="231" t="s">
        <v>76</v>
      </c>
    </row>
    <row r="453" spans="1:9" x14ac:dyDescent="0.25">
      <c r="A453" s="54">
        <v>39252</v>
      </c>
      <c r="B453" s="6">
        <v>1533</v>
      </c>
      <c r="C453" s="7" t="s">
        <v>330</v>
      </c>
      <c r="D453" s="6">
        <v>30709409</v>
      </c>
      <c r="E453" s="8"/>
      <c r="F453" s="8"/>
      <c r="G453" s="7" t="s">
        <v>124</v>
      </c>
      <c r="H453" s="11"/>
      <c r="I453" s="45" t="s">
        <v>365</v>
      </c>
    </row>
    <row r="454" spans="1:9" x14ac:dyDescent="0.25">
      <c r="G454" s="25"/>
      <c r="I454" s="25"/>
    </row>
    <row r="455" spans="1:9" ht="16.5" thickBot="1" x14ac:dyDescent="0.3">
      <c r="A455" s="52" t="s">
        <v>303</v>
      </c>
      <c r="B455" s="15"/>
      <c r="C455" s="21" t="s">
        <v>304</v>
      </c>
      <c r="D455" s="36"/>
      <c r="E455" s="36"/>
      <c r="F455" s="50"/>
      <c r="G455" s="25"/>
      <c r="I455" s="25"/>
    </row>
    <row r="456" spans="1:9" ht="15.75" thickBot="1" x14ac:dyDescent="0.3">
      <c r="A456" s="53" t="s">
        <v>19</v>
      </c>
      <c r="B456" s="38" t="s">
        <v>20</v>
      </c>
      <c r="C456" s="19" t="s">
        <v>0</v>
      </c>
      <c r="D456" s="19" t="s">
        <v>1</v>
      </c>
      <c r="E456" s="19" t="s">
        <v>2</v>
      </c>
      <c r="F456" s="19" t="s">
        <v>18</v>
      </c>
      <c r="G456" s="20" t="s">
        <v>3</v>
      </c>
      <c r="H456" s="19" t="s">
        <v>110</v>
      </c>
      <c r="I456" s="231" t="s">
        <v>76</v>
      </c>
    </row>
    <row r="457" spans="1:9" x14ac:dyDescent="0.25">
      <c r="A457" s="54">
        <v>42310</v>
      </c>
      <c r="B457" s="6">
        <v>178</v>
      </c>
      <c r="C457" s="7" t="s">
        <v>122</v>
      </c>
      <c r="D457" s="6">
        <v>35228073</v>
      </c>
      <c r="E457" s="8"/>
      <c r="F457" s="24" t="s">
        <v>359</v>
      </c>
      <c r="G457" s="11" t="s">
        <v>162</v>
      </c>
      <c r="H457" s="11"/>
      <c r="I457" s="45"/>
    </row>
    <row r="458" spans="1:9" x14ac:dyDescent="0.25">
      <c r="A458" s="154"/>
      <c r="B458" s="140"/>
      <c r="C458" s="141"/>
      <c r="D458" s="142"/>
      <c r="E458" s="142"/>
      <c r="F458" s="141"/>
      <c r="G458" s="141"/>
      <c r="H458" s="25"/>
      <c r="I458" s="33"/>
    </row>
    <row r="459" spans="1:9" ht="16.5" thickBot="1" x14ac:dyDescent="0.3">
      <c r="A459" s="52" t="s">
        <v>305</v>
      </c>
      <c r="B459" s="15"/>
      <c r="C459" s="21" t="s">
        <v>306</v>
      </c>
      <c r="D459" s="36"/>
      <c r="E459" s="36"/>
      <c r="F459" s="50"/>
      <c r="G459" s="25"/>
    </row>
    <row r="460" spans="1:9" ht="15.75" thickBot="1" x14ac:dyDescent="0.3">
      <c r="A460" s="53" t="s">
        <v>19</v>
      </c>
      <c r="B460" s="38" t="s">
        <v>20</v>
      </c>
      <c r="C460" s="19" t="s">
        <v>0</v>
      </c>
      <c r="D460" s="19" t="s">
        <v>1</v>
      </c>
      <c r="E460" s="19" t="s">
        <v>2</v>
      </c>
      <c r="F460" s="19" t="s">
        <v>18</v>
      </c>
      <c r="G460" s="20" t="s">
        <v>3</v>
      </c>
      <c r="H460" s="19" t="s">
        <v>110</v>
      </c>
      <c r="I460" s="231" t="s">
        <v>76</v>
      </c>
    </row>
    <row r="461" spans="1:9" x14ac:dyDescent="0.25">
      <c r="A461" s="59">
        <v>42129</v>
      </c>
      <c r="B461" s="45">
        <v>100</v>
      </c>
      <c r="C461" s="124" t="s">
        <v>339</v>
      </c>
      <c r="D461" s="45">
        <v>290302</v>
      </c>
      <c r="E461" s="46"/>
      <c r="F461" s="31" t="s">
        <v>338</v>
      </c>
      <c r="G461" s="29" t="s">
        <v>337</v>
      </c>
      <c r="H461" s="11"/>
      <c r="I461" s="115" t="s">
        <v>365</v>
      </c>
    </row>
    <row r="462" spans="1:9" x14ac:dyDescent="0.25">
      <c r="I462" s="26"/>
    </row>
    <row r="463" spans="1:9" ht="16.5" thickBot="1" x14ac:dyDescent="0.3">
      <c r="A463" s="52" t="s">
        <v>307</v>
      </c>
      <c r="B463" s="15"/>
      <c r="C463" s="21" t="s">
        <v>308</v>
      </c>
      <c r="D463" s="36"/>
      <c r="E463" s="36"/>
      <c r="F463" s="50"/>
      <c r="G463" s="25"/>
    </row>
    <row r="464" spans="1:9" ht="15.75" thickBot="1" x14ac:dyDescent="0.3">
      <c r="A464" s="53" t="s">
        <v>19</v>
      </c>
      <c r="B464" s="38" t="s">
        <v>20</v>
      </c>
      <c r="C464" s="19" t="s">
        <v>0</v>
      </c>
      <c r="D464" s="19" t="s">
        <v>1</v>
      </c>
      <c r="E464" s="19" t="s">
        <v>2</v>
      </c>
      <c r="F464" s="19" t="s">
        <v>18</v>
      </c>
      <c r="G464" s="20" t="s">
        <v>3</v>
      </c>
      <c r="H464" s="19" t="s">
        <v>110</v>
      </c>
      <c r="I464" s="231" t="s">
        <v>76</v>
      </c>
    </row>
    <row r="465" spans="1:9" x14ac:dyDescent="0.25">
      <c r="A465" s="57">
        <v>43440</v>
      </c>
      <c r="B465" s="35">
        <v>1532</v>
      </c>
      <c r="C465" s="11" t="s">
        <v>328</v>
      </c>
      <c r="D465" s="35">
        <v>292577</v>
      </c>
      <c r="E465" s="44"/>
      <c r="F465" s="24" t="s">
        <v>326</v>
      </c>
      <c r="G465" s="11" t="s">
        <v>124</v>
      </c>
      <c r="H465" s="169"/>
      <c r="I465" s="115" t="s">
        <v>366</v>
      </c>
    </row>
    <row r="467" spans="1:9" ht="16.5" thickBot="1" x14ac:dyDescent="0.3">
      <c r="A467" s="52" t="s">
        <v>309</v>
      </c>
      <c r="B467" s="15"/>
      <c r="C467" s="21" t="s">
        <v>310</v>
      </c>
      <c r="D467" s="36"/>
      <c r="E467" s="36"/>
      <c r="F467" s="50"/>
      <c r="G467" s="25"/>
    </row>
    <row r="468" spans="1:9" ht="15.75" thickBot="1" x14ac:dyDescent="0.3">
      <c r="A468" s="53" t="s">
        <v>19</v>
      </c>
      <c r="B468" s="38" t="s">
        <v>20</v>
      </c>
      <c r="C468" s="19" t="s">
        <v>0</v>
      </c>
      <c r="D468" s="19" t="s">
        <v>1</v>
      </c>
      <c r="E468" s="19" t="s">
        <v>2</v>
      </c>
      <c r="F468" s="19" t="s">
        <v>18</v>
      </c>
      <c r="G468" s="20" t="s">
        <v>3</v>
      </c>
      <c r="H468" s="19" t="s">
        <v>110</v>
      </c>
      <c r="I468" s="231" t="s">
        <v>76</v>
      </c>
    </row>
    <row r="469" spans="1:9" x14ac:dyDescent="0.25">
      <c r="A469" s="59">
        <v>42557</v>
      </c>
      <c r="B469" s="28">
        <v>1531</v>
      </c>
      <c r="C469" s="29" t="s">
        <v>327</v>
      </c>
      <c r="D469" s="28">
        <v>20025977</v>
      </c>
      <c r="E469" s="46"/>
      <c r="F469" s="31"/>
      <c r="G469" s="29" t="s">
        <v>124</v>
      </c>
      <c r="H469" s="169"/>
      <c r="I469" s="115" t="s">
        <v>365</v>
      </c>
    </row>
    <row r="470" spans="1:9" x14ac:dyDescent="0.25">
      <c r="A470" s="50"/>
      <c r="B470" s="25"/>
      <c r="C470" s="25"/>
      <c r="D470" s="25"/>
      <c r="E470" s="25"/>
      <c r="F470" s="25"/>
      <c r="G470" s="25"/>
      <c r="H470" s="25"/>
      <c r="I470" s="33"/>
    </row>
    <row r="471" spans="1:9" ht="16.5" thickBot="1" x14ac:dyDescent="0.3">
      <c r="A471" s="52" t="s">
        <v>311</v>
      </c>
      <c r="B471" s="15"/>
      <c r="C471" s="21" t="s">
        <v>312</v>
      </c>
      <c r="D471" s="36"/>
      <c r="E471" s="36"/>
      <c r="F471" s="50"/>
      <c r="G471" s="25"/>
    </row>
    <row r="472" spans="1:9" ht="15.75" thickBot="1" x14ac:dyDescent="0.3">
      <c r="A472" s="53" t="s">
        <v>19</v>
      </c>
      <c r="B472" s="38" t="s">
        <v>20</v>
      </c>
      <c r="C472" s="19" t="s">
        <v>0</v>
      </c>
      <c r="D472" s="19" t="s">
        <v>1</v>
      </c>
      <c r="E472" s="19" t="s">
        <v>2</v>
      </c>
      <c r="F472" s="19" t="s">
        <v>18</v>
      </c>
      <c r="G472" s="20" t="s">
        <v>3</v>
      </c>
      <c r="H472" s="19" t="s">
        <v>110</v>
      </c>
      <c r="I472" s="231" t="s">
        <v>76</v>
      </c>
    </row>
    <row r="473" spans="1:9" x14ac:dyDescent="0.25">
      <c r="A473" s="143">
        <v>41727</v>
      </c>
      <c r="B473" s="129">
        <v>1535</v>
      </c>
      <c r="C473" s="130" t="s">
        <v>331</v>
      </c>
      <c r="D473" s="129">
        <v>35070436</v>
      </c>
      <c r="E473" s="144"/>
      <c r="F473" s="130"/>
      <c r="G473" s="130" t="s">
        <v>124</v>
      </c>
      <c r="H473" s="3"/>
      <c r="I473" s="45" t="s">
        <v>366</v>
      </c>
    </row>
    <row r="493" spans="4:4" ht="18.75" x14ac:dyDescent="0.3">
      <c r="D493" s="238"/>
    </row>
  </sheetData>
  <mergeCells count="3">
    <mergeCell ref="A1:I1"/>
    <mergeCell ref="A2:I2"/>
    <mergeCell ref="A3:I3"/>
  </mergeCells>
  <pageMargins left="0.25" right="0.25" top="0.75" bottom="0.75" header="0.3" footer="0.3"/>
  <pageSetup scale="9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7"/>
  <sheetViews>
    <sheetView topLeftCell="A13" workbookViewId="0">
      <selection activeCell="A202" sqref="A202"/>
    </sheetView>
  </sheetViews>
  <sheetFormatPr defaultColWidth="9.140625" defaultRowHeight="15" x14ac:dyDescent="0.25"/>
  <cols>
    <col min="1" max="1" width="29.5703125" style="70" customWidth="1"/>
    <col min="2" max="3" width="9.140625" style="70"/>
    <col min="4" max="4" width="3.7109375" style="70" customWidth="1"/>
    <col min="5" max="5" width="9.140625" style="70"/>
    <col min="6" max="6" width="3.5703125" style="70" customWidth="1"/>
    <col min="7" max="7" width="9.140625" style="70"/>
    <col min="8" max="8" width="3.7109375" style="70" customWidth="1"/>
    <col min="9" max="9" width="9.140625" style="70"/>
    <col min="10" max="10" width="3.42578125" style="70" customWidth="1"/>
    <col min="11" max="11" width="9.140625" style="70"/>
    <col min="12" max="12" width="4.140625" style="70" customWidth="1"/>
    <col min="13" max="13" width="9.140625" style="70"/>
    <col min="14" max="14" width="9.5703125" style="70" customWidth="1"/>
    <col min="15" max="16384" width="9.140625" style="70"/>
  </cols>
  <sheetData>
    <row r="1" spans="1:14" ht="25.5" x14ac:dyDescent="0.25">
      <c r="A1" s="88" t="s">
        <v>198</v>
      </c>
      <c r="B1" s="89"/>
      <c r="C1" s="252" t="s">
        <v>197</v>
      </c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0.25" x14ac:dyDescent="0.25">
      <c r="A2" s="88" t="s">
        <v>199</v>
      </c>
      <c r="B2" s="89"/>
      <c r="C2" s="252" t="s">
        <v>78</v>
      </c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</row>
    <row r="3" spans="1:14" ht="15.75" thickBot="1" x14ac:dyDescent="0.3">
      <c r="A3" s="90" t="s">
        <v>79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4" ht="51.75" thickTop="1" x14ac:dyDescent="0.25">
      <c r="A4" s="91" t="s">
        <v>80</v>
      </c>
      <c r="B4" s="92"/>
      <c r="C4" s="253" t="s">
        <v>81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5"/>
    </row>
    <row r="5" spans="1:14" ht="39" thickBot="1" x14ac:dyDescent="0.3">
      <c r="A5" s="93" t="s">
        <v>82</v>
      </c>
      <c r="B5" s="94"/>
      <c r="C5" s="256" t="s">
        <v>83</v>
      </c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8"/>
    </row>
    <row r="6" spans="1:14" ht="32.25" customHeight="1" thickTop="1" x14ac:dyDescent="0.25">
      <c r="A6" s="259" t="s">
        <v>84</v>
      </c>
      <c r="B6" s="261"/>
      <c r="C6" s="263">
        <v>1</v>
      </c>
      <c r="D6" s="264"/>
      <c r="E6" s="264">
        <v>1</v>
      </c>
      <c r="F6" s="264"/>
      <c r="G6" s="264">
        <v>1</v>
      </c>
      <c r="H6" s="264"/>
      <c r="I6" s="266"/>
      <c r="J6" s="266"/>
      <c r="K6" s="268"/>
      <c r="L6" s="268"/>
      <c r="M6" s="270"/>
      <c r="N6" s="261"/>
    </row>
    <row r="7" spans="1:14" ht="15.75" thickBot="1" x14ac:dyDescent="0.3">
      <c r="A7" s="260"/>
      <c r="B7" s="262"/>
      <c r="C7" s="265"/>
      <c r="D7" s="265"/>
      <c r="E7" s="265"/>
      <c r="F7" s="265"/>
      <c r="G7" s="265"/>
      <c r="H7" s="265"/>
      <c r="I7" s="267"/>
      <c r="J7" s="267"/>
      <c r="K7" s="269"/>
      <c r="L7" s="269"/>
      <c r="M7" s="271"/>
      <c r="N7" s="262"/>
    </row>
    <row r="8" spans="1:14" ht="15.75" thickTop="1" x14ac:dyDescent="0.25">
      <c r="A8" s="276" t="s">
        <v>85</v>
      </c>
      <c r="B8" s="276" t="s">
        <v>86</v>
      </c>
      <c r="C8" s="272" t="s">
        <v>87</v>
      </c>
      <c r="D8" s="273"/>
      <c r="E8" s="272" t="s">
        <v>88</v>
      </c>
      <c r="F8" s="273"/>
      <c r="G8" s="272" t="s">
        <v>89</v>
      </c>
      <c r="H8" s="283"/>
      <c r="I8" s="272" t="s">
        <v>22</v>
      </c>
      <c r="J8" s="273"/>
      <c r="K8" s="272" t="s">
        <v>90</v>
      </c>
      <c r="L8" s="273"/>
      <c r="M8" s="276" t="s">
        <v>91</v>
      </c>
      <c r="N8" s="276" t="s">
        <v>92</v>
      </c>
    </row>
    <row r="9" spans="1:14" ht="32.25" customHeight="1" thickBot="1" x14ac:dyDescent="0.3">
      <c r="A9" s="282"/>
      <c r="B9" s="282"/>
      <c r="C9" s="274"/>
      <c r="D9" s="275"/>
      <c r="E9" s="274"/>
      <c r="F9" s="275"/>
      <c r="G9" s="284"/>
      <c r="H9" s="285"/>
      <c r="I9" s="274"/>
      <c r="J9" s="275"/>
      <c r="K9" s="274"/>
      <c r="L9" s="275"/>
      <c r="M9" s="277"/>
      <c r="N9" s="277"/>
    </row>
    <row r="10" spans="1:14" ht="16.5" thickTop="1" thickBot="1" x14ac:dyDescent="0.3">
      <c r="A10" s="278" t="s">
        <v>127</v>
      </c>
      <c r="B10" s="280">
        <v>4429</v>
      </c>
      <c r="C10" s="95"/>
      <c r="D10" s="96">
        <v>1</v>
      </c>
      <c r="E10" s="95"/>
      <c r="F10" s="96">
        <v>1</v>
      </c>
      <c r="G10" s="95"/>
      <c r="H10" s="96">
        <v>1</v>
      </c>
      <c r="I10" s="95"/>
      <c r="J10" s="96"/>
      <c r="K10" s="95"/>
      <c r="L10" s="96"/>
      <c r="M10" s="280">
        <f>SUM(C11+E11+G11+I11+K11)</f>
        <v>3</v>
      </c>
      <c r="N10" s="280" t="s">
        <v>111</v>
      </c>
    </row>
    <row r="11" spans="1:14" ht="15" customHeight="1" thickTop="1" thickBot="1" x14ac:dyDescent="0.3">
      <c r="A11" s="286"/>
      <c r="B11" s="281"/>
      <c r="C11" s="97">
        <v>1</v>
      </c>
      <c r="D11" s="98"/>
      <c r="E11" s="97">
        <v>1</v>
      </c>
      <c r="F11" s="98"/>
      <c r="G11" s="97">
        <v>1</v>
      </c>
      <c r="H11" s="98"/>
      <c r="I11" s="97"/>
      <c r="J11" s="98"/>
      <c r="K11" s="97"/>
      <c r="L11" s="98"/>
      <c r="M11" s="265"/>
      <c r="N11" s="265"/>
    </row>
    <row r="12" spans="1:14" ht="16.5" thickTop="1" thickBot="1" x14ac:dyDescent="0.3">
      <c r="A12" s="278"/>
      <c r="B12" s="280"/>
      <c r="C12" s="95"/>
      <c r="D12" s="96"/>
      <c r="E12" s="95"/>
      <c r="F12" s="96"/>
      <c r="G12" s="95"/>
      <c r="H12" s="96"/>
      <c r="I12" s="95"/>
      <c r="J12" s="96"/>
      <c r="K12" s="95"/>
      <c r="L12" s="96"/>
      <c r="M12" s="280">
        <f t="shared" ref="M12" si="0">SUM(C13+E13+G13+I13+K13)</f>
        <v>0</v>
      </c>
      <c r="N12" s="280" t="s">
        <v>7</v>
      </c>
    </row>
    <row r="13" spans="1:14" ht="16.5" thickTop="1" thickBot="1" x14ac:dyDescent="0.3">
      <c r="A13" s="279"/>
      <c r="B13" s="281"/>
      <c r="C13" s="97"/>
      <c r="D13" s="98"/>
      <c r="E13" s="97"/>
      <c r="F13" s="98"/>
      <c r="G13" s="97"/>
      <c r="H13" s="98"/>
      <c r="I13" s="97"/>
      <c r="J13" s="98"/>
      <c r="K13" s="97"/>
      <c r="L13" s="98"/>
      <c r="M13" s="265"/>
      <c r="N13" s="265"/>
    </row>
    <row r="14" spans="1:14" ht="16.5" thickTop="1" thickBot="1" x14ac:dyDescent="0.3">
      <c r="A14" s="278"/>
      <c r="B14" s="280"/>
      <c r="C14" s="95"/>
      <c r="D14" s="96"/>
      <c r="E14" s="95"/>
      <c r="F14" s="96"/>
      <c r="G14" s="95"/>
      <c r="H14" s="96"/>
      <c r="I14" s="95"/>
      <c r="J14" s="96"/>
      <c r="K14" s="95"/>
      <c r="L14" s="96"/>
      <c r="M14" s="280">
        <f t="shared" ref="M14" si="1">SUM(C15+E15+G15+I15+K15)</f>
        <v>0</v>
      </c>
      <c r="N14" s="280" t="s">
        <v>7</v>
      </c>
    </row>
    <row r="15" spans="1:14" ht="16.5" thickTop="1" thickBot="1" x14ac:dyDescent="0.3">
      <c r="A15" s="279"/>
      <c r="B15" s="281"/>
      <c r="C15" s="97"/>
      <c r="D15" s="98"/>
      <c r="E15" s="97"/>
      <c r="F15" s="98"/>
      <c r="G15" s="97"/>
      <c r="H15" s="98"/>
      <c r="I15" s="97"/>
      <c r="J15" s="98"/>
      <c r="K15" s="97"/>
      <c r="L15" s="98"/>
      <c r="M15" s="265"/>
      <c r="N15" s="265"/>
    </row>
    <row r="16" spans="1:14" ht="16.5" thickTop="1" thickBot="1" x14ac:dyDescent="0.3">
      <c r="A16" s="278"/>
      <c r="B16" s="280"/>
      <c r="C16" s="95"/>
      <c r="D16" s="96" t="s">
        <v>7</v>
      </c>
      <c r="E16" s="95"/>
      <c r="F16" s="96" t="s">
        <v>7</v>
      </c>
      <c r="G16" s="95"/>
      <c r="H16" s="96" t="s">
        <v>7</v>
      </c>
      <c r="I16" s="95"/>
      <c r="J16" s="96" t="s">
        <v>7</v>
      </c>
      <c r="K16" s="95"/>
      <c r="L16" s="99" t="s">
        <v>7</v>
      </c>
      <c r="M16" s="280"/>
      <c r="N16" s="280"/>
    </row>
    <row r="17" spans="1:14" ht="16.5" thickTop="1" thickBot="1" x14ac:dyDescent="0.3">
      <c r="A17" s="279"/>
      <c r="B17" s="281"/>
      <c r="C17" s="97" t="s">
        <v>7</v>
      </c>
      <c r="D17" s="98"/>
      <c r="E17" s="97" t="s">
        <v>7</v>
      </c>
      <c r="F17" s="98"/>
      <c r="G17" s="97" t="s">
        <v>7</v>
      </c>
      <c r="H17" s="98"/>
      <c r="I17" s="97" t="s">
        <v>7</v>
      </c>
      <c r="J17" s="98"/>
      <c r="K17" s="97" t="s">
        <v>7</v>
      </c>
      <c r="L17" s="98"/>
      <c r="M17" s="265"/>
      <c r="N17" s="265"/>
    </row>
    <row r="18" spans="1:14" ht="16.5" thickTop="1" thickBot="1" x14ac:dyDescent="0.3">
      <c r="A18" s="278"/>
      <c r="B18" s="280"/>
      <c r="C18" s="95"/>
      <c r="D18" s="96" t="s">
        <v>7</v>
      </c>
      <c r="E18" s="95"/>
      <c r="F18" s="96" t="s">
        <v>7</v>
      </c>
      <c r="G18" s="95"/>
      <c r="H18" s="96" t="s">
        <v>7</v>
      </c>
      <c r="I18" s="95"/>
      <c r="J18" s="96" t="s">
        <v>7</v>
      </c>
      <c r="K18" s="95"/>
      <c r="L18" s="96" t="s">
        <v>7</v>
      </c>
      <c r="M18" s="280"/>
      <c r="N18" s="280"/>
    </row>
    <row r="19" spans="1:14" ht="16.5" thickTop="1" thickBot="1" x14ac:dyDescent="0.3">
      <c r="A19" s="279"/>
      <c r="B19" s="281"/>
      <c r="C19" s="97" t="s">
        <v>7</v>
      </c>
      <c r="D19" s="98"/>
      <c r="E19" s="97" t="s">
        <v>7</v>
      </c>
      <c r="F19" s="98"/>
      <c r="G19" s="97" t="s">
        <v>7</v>
      </c>
      <c r="H19" s="98"/>
      <c r="I19" s="97" t="s">
        <v>7</v>
      </c>
      <c r="J19" s="98"/>
      <c r="K19" s="97" t="s">
        <v>7</v>
      </c>
      <c r="L19" s="98"/>
      <c r="M19" s="265"/>
      <c r="N19" s="265"/>
    </row>
    <row r="20" spans="1:14" ht="16.5" thickTop="1" thickBot="1" x14ac:dyDescent="0.3">
      <c r="A20" s="278"/>
      <c r="B20" s="280"/>
      <c r="C20" s="95"/>
      <c r="D20" s="96" t="s">
        <v>7</v>
      </c>
      <c r="E20" s="95"/>
      <c r="F20" s="96" t="s">
        <v>7</v>
      </c>
      <c r="G20" s="95"/>
      <c r="H20" s="96" t="s">
        <v>7</v>
      </c>
      <c r="I20" s="95"/>
      <c r="J20" s="96" t="s">
        <v>7</v>
      </c>
      <c r="K20" s="95"/>
      <c r="L20" s="96" t="s">
        <v>7</v>
      </c>
      <c r="M20" s="280"/>
      <c r="N20" s="280"/>
    </row>
    <row r="21" spans="1:14" ht="16.5" thickTop="1" thickBot="1" x14ac:dyDescent="0.3">
      <c r="A21" s="279"/>
      <c r="B21" s="281"/>
      <c r="C21" s="97" t="s">
        <v>7</v>
      </c>
      <c r="D21" s="98"/>
      <c r="E21" s="97" t="s">
        <v>7</v>
      </c>
      <c r="F21" s="98"/>
      <c r="G21" s="97" t="s">
        <v>7</v>
      </c>
      <c r="H21" s="98"/>
      <c r="I21" s="97" t="s">
        <v>7</v>
      </c>
      <c r="J21" s="98"/>
      <c r="K21" s="97" t="s">
        <v>7</v>
      </c>
      <c r="L21" s="98"/>
      <c r="M21" s="265"/>
      <c r="N21" s="265"/>
    </row>
    <row r="22" spans="1:14" ht="16.5" thickTop="1" thickBot="1" x14ac:dyDescent="0.3">
      <c r="A22" s="278"/>
      <c r="B22" s="280"/>
      <c r="C22" s="95"/>
      <c r="D22" s="96" t="s">
        <v>7</v>
      </c>
      <c r="E22" s="95"/>
      <c r="F22" s="96" t="s">
        <v>7</v>
      </c>
      <c r="G22" s="95"/>
      <c r="H22" s="96" t="s">
        <v>7</v>
      </c>
      <c r="I22" s="95"/>
      <c r="J22" s="96" t="s">
        <v>7</v>
      </c>
      <c r="K22" s="95"/>
      <c r="L22" s="100" t="s">
        <v>7</v>
      </c>
      <c r="M22" s="280"/>
      <c r="N22" s="280"/>
    </row>
    <row r="23" spans="1:14" ht="16.5" thickTop="1" thickBot="1" x14ac:dyDescent="0.3">
      <c r="A23" s="279"/>
      <c r="B23" s="281"/>
      <c r="C23" s="97" t="s">
        <v>7</v>
      </c>
      <c r="D23" s="98"/>
      <c r="E23" s="97" t="s">
        <v>7</v>
      </c>
      <c r="F23" s="98"/>
      <c r="G23" s="97" t="s">
        <v>7</v>
      </c>
      <c r="H23" s="98"/>
      <c r="I23" s="97" t="s">
        <v>7</v>
      </c>
      <c r="J23" s="98"/>
      <c r="K23" s="97" t="s">
        <v>7</v>
      </c>
      <c r="L23" s="98"/>
      <c r="M23" s="265"/>
      <c r="N23" s="265"/>
    </row>
    <row r="24" spans="1:14" ht="16.5" thickTop="1" thickBot="1" x14ac:dyDescent="0.3">
      <c r="A24" s="278"/>
      <c r="B24" s="280"/>
      <c r="C24" s="95"/>
      <c r="D24" s="100" t="s">
        <v>7</v>
      </c>
      <c r="E24" s="95"/>
      <c r="F24" s="96" t="s">
        <v>7</v>
      </c>
      <c r="G24" s="95"/>
      <c r="H24" s="96" t="s">
        <v>7</v>
      </c>
      <c r="I24" s="95"/>
      <c r="J24" s="96" t="s">
        <v>7</v>
      </c>
      <c r="K24" s="95"/>
      <c r="L24" s="96" t="s">
        <v>7</v>
      </c>
      <c r="M24" s="280"/>
      <c r="N24" s="280"/>
    </row>
    <row r="25" spans="1:14" ht="16.5" thickTop="1" thickBot="1" x14ac:dyDescent="0.3">
      <c r="A25" s="279"/>
      <c r="B25" s="281"/>
      <c r="C25" s="97" t="s">
        <v>7</v>
      </c>
      <c r="D25" s="98"/>
      <c r="E25" s="97" t="s">
        <v>7</v>
      </c>
      <c r="F25" s="98"/>
      <c r="G25" s="97" t="s">
        <v>7</v>
      </c>
      <c r="H25" s="98"/>
      <c r="I25" s="97" t="s">
        <v>7</v>
      </c>
      <c r="J25" s="98"/>
      <c r="K25" s="97" t="s">
        <v>7</v>
      </c>
      <c r="L25" s="98"/>
      <c r="M25" s="265"/>
      <c r="N25" s="265"/>
    </row>
    <row r="26" spans="1:14" ht="16.5" thickTop="1" thickBot="1" x14ac:dyDescent="0.3">
      <c r="A26" s="278"/>
      <c r="B26" s="280"/>
      <c r="C26" s="95"/>
      <c r="D26" s="96" t="s">
        <v>7</v>
      </c>
      <c r="E26" s="95"/>
      <c r="F26" s="96" t="s">
        <v>7</v>
      </c>
      <c r="G26" s="95"/>
      <c r="H26" s="96" t="s">
        <v>7</v>
      </c>
      <c r="I26" s="95"/>
      <c r="J26" s="96" t="s">
        <v>7</v>
      </c>
      <c r="K26" s="95"/>
      <c r="L26" s="96" t="s">
        <v>7</v>
      </c>
      <c r="M26" s="280"/>
      <c r="N26" s="280"/>
    </row>
    <row r="27" spans="1:14" ht="16.5" thickTop="1" thickBot="1" x14ac:dyDescent="0.3">
      <c r="A27" s="279"/>
      <c r="B27" s="281"/>
      <c r="C27" s="97" t="s">
        <v>7</v>
      </c>
      <c r="D27" s="98"/>
      <c r="E27" s="97" t="s">
        <v>7</v>
      </c>
      <c r="F27" s="98"/>
      <c r="G27" s="97" t="s">
        <v>7</v>
      </c>
      <c r="H27" s="98"/>
      <c r="I27" s="97" t="s">
        <v>7</v>
      </c>
      <c r="J27" s="98"/>
      <c r="K27" s="97" t="s">
        <v>7</v>
      </c>
      <c r="L27" s="98"/>
      <c r="M27" s="265"/>
      <c r="N27" s="265"/>
    </row>
    <row r="28" spans="1:14" ht="16.5" thickTop="1" thickBot="1" x14ac:dyDescent="0.3">
      <c r="A28" s="278"/>
      <c r="B28" s="280"/>
      <c r="C28" s="95"/>
      <c r="D28" s="96" t="s">
        <v>7</v>
      </c>
      <c r="E28" s="95"/>
      <c r="F28" s="96" t="s">
        <v>7</v>
      </c>
      <c r="G28" s="95"/>
      <c r="H28" s="96" t="s">
        <v>7</v>
      </c>
      <c r="I28" s="95"/>
      <c r="J28" s="96" t="s">
        <v>7</v>
      </c>
      <c r="K28" s="95"/>
      <c r="L28" s="96" t="s">
        <v>7</v>
      </c>
      <c r="M28" s="280"/>
      <c r="N28" s="280"/>
    </row>
    <row r="29" spans="1:14" ht="16.5" thickTop="1" thickBot="1" x14ac:dyDescent="0.3">
      <c r="A29" s="279"/>
      <c r="B29" s="281"/>
      <c r="C29" s="97" t="s">
        <v>7</v>
      </c>
      <c r="D29" s="98"/>
      <c r="E29" s="97" t="s">
        <v>7</v>
      </c>
      <c r="F29" s="98"/>
      <c r="G29" s="97" t="s">
        <v>7</v>
      </c>
      <c r="H29" s="98"/>
      <c r="I29" s="97" t="s">
        <v>7</v>
      </c>
      <c r="J29" s="98"/>
      <c r="K29" s="97" t="s">
        <v>7</v>
      </c>
      <c r="L29" s="98"/>
      <c r="M29" s="265"/>
      <c r="N29" s="265"/>
    </row>
    <row r="30" spans="1:14" ht="16.5" thickTop="1" thickBot="1" x14ac:dyDescent="0.3">
      <c r="A30" s="278"/>
      <c r="B30" s="280"/>
      <c r="C30" s="95"/>
      <c r="D30" s="96" t="s">
        <v>7</v>
      </c>
      <c r="E30" s="95"/>
      <c r="F30" s="96" t="s">
        <v>7</v>
      </c>
      <c r="G30" s="95"/>
      <c r="H30" s="96" t="s">
        <v>7</v>
      </c>
      <c r="I30" s="95"/>
      <c r="J30" s="100" t="s">
        <v>7</v>
      </c>
      <c r="K30" s="95"/>
      <c r="L30" s="96" t="s">
        <v>7</v>
      </c>
      <c r="M30" s="280"/>
      <c r="N30" s="280"/>
    </row>
    <row r="31" spans="1:14" ht="16.5" thickTop="1" thickBot="1" x14ac:dyDescent="0.3">
      <c r="A31" s="279"/>
      <c r="B31" s="281"/>
      <c r="C31" s="97" t="s">
        <v>7</v>
      </c>
      <c r="D31" s="98"/>
      <c r="E31" s="97" t="s">
        <v>7</v>
      </c>
      <c r="F31" s="98"/>
      <c r="G31" s="97" t="s">
        <v>7</v>
      </c>
      <c r="H31" s="98"/>
      <c r="I31" s="97" t="s">
        <v>7</v>
      </c>
      <c r="J31" s="98"/>
      <c r="K31" s="97" t="s">
        <v>7</v>
      </c>
      <c r="L31" s="98"/>
      <c r="M31" s="265"/>
      <c r="N31" s="265"/>
    </row>
    <row r="32" spans="1:14" ht="16.5" thickTop="1" thickBot="1" x14ac:dyDescent="0.3">
      <c r="A32" s="278"/>
      <c r="B32" s="280"/>
      <c r="C32" s="95"/>
      <c r="D32" s="96" t="s">
        <v>7</v>
      </c>
      <c r="E32" s="95"/>
      <c r="F32" s="96" t="s">
        <v>7</v>
      </c>
      <c r="G32" s="95"/>
      <c r="H32" s="96" t="s">
        <v>7</v>
      </c>
      <c r="I32" s="95"/>
      <c r="J32" s="96" t="s">
        <v>7</v>
      </c>
      <c r="K32" s="95"/>
      <c r="L32" s="96" t="s">
        <v>7</v>
      </c>
      <c r="M32" s="280"/>
      <c r="N32" s="280"/>
    </row>
    <row r="33" spans="1:14" ht="16.5" thickTop="1" thickBot="1" x14ac:dyDescent="0.3">
      <c r="A33" s="279"/>
      <c r="B33" s="281"/>
      <c r="C33" s="97" t="s">
        <v>7</v>
      </c>
      <c r="D33" s="98"/>
      <c r="E33" s="97" t="s">
        <v>7</v>
      </c>
      <c r="F33" s="98"/>
      <c r="G33" s="97" t="s">
        <v>7</v>
      </c>
      <c r="H33" s="98"/>
      <c r="I33" s="97" t="s">
        <v>7</v>
      </c>
      <c r="J33" s="98"/>
      <c r="K33" s="97" t="s">
        <v>7</v>
      </c>
      <c r="L33" s="98"/>
      <c r="M33" s="265"/>
      <c r="N33" s="265"/>
    </row>
    <row r="34" spans="1:14" ht="15.75" thickTop="1" x14ac:dyDescent="0.25">
      <c r="A34" s="95"/>
      <c r="B34" s="101"/>
      <c r="C34" s="102"/>
      <c r="D34" s="103"/>
      <c r="E34" s="102"/>
      <c r="F34" s="103"/>
      <c r="G34" s="102"/>
      <c r="H34" s="103"/>
      <c r="I34" s="102"/>
      <c r="J34" s="103"/>
      <c r="K34" s="102"/>
      <c r="L34" s="103"/>
      <c r="M34" s="104"/>
      <c r="N34" s="105"/>
    </row>
    <row r="35" spans="1:14" ht="15.75" customHeight="1" x14ac:dyDescent="0.25">
      <c r="A35" s="106" t="s">
        <v>93</v>
      </c>
      <c r="B35" s="107" t="s">
        <v>94</v>
      </c>
      <c r="C35" s="107" t="s">
        <v>95</v>
      </c>
      <c r="D35" s="107" t="s">
        <v>96</v>
      </c>
      <c r="E35" s="107" t="s">
        <v>97</v>
      </c>
      <c r="F35" s="108" t="s">
        <v>98</v>
      </c>
      <c r="G35" s="107" t="s">
        <v>99</v>
      </c>
      <c r="H35" s="107" t="s">
        <v>100</v>
      </c>
      <c r="I35" s="107" t="s">
        <v>101</v>
      </c>
      <c r="J35" s="107" t="s">
        <v>102</v>
      </c>
      <c r="K35" s="107" t="s">
        <v>103</v>
      </c>
      <c r="L35" s="89"/>
      <c r="M35" s="89"/>
      <c r="N35" s="109"/>
    </row>
    <row r="36" spans="1:14" x14ac:dyDescent="0.25">
      <c r="A36" s="106">
        <v>1</v>
      </c>
      <c r="B36" s="107">
        <v>1</v>
      </c>
      <c r="C36" s="107"/>
      <c r="D36" s="107"/>
      <c r="E36" s="107"/>
      <c r="F36" s="108"/>
      <c r="G36" s="107"/>
      <c r="H36" s="107"/>
      <c r="I36" s="107"/>
      <c r="J36" s="107"/>
      <c r="K36" s="107"/>
      <c r="L36" s="89"/>
      <c r="M36" s="89"/>
      <c r="N36" s="109"/>
    </row>
    <row r="37" spans="1:14" x14ac:dyDescent="0.25">
      <c r="A37" s="110" t="s">
        <v>104</v>
      </c>
      <c r="B37" s="107">
        <v>2</v>
      </c>
      <c r="C37" s="107">
        <v>1</v>
      </c>
      <c r="D37" s="107"/>
      <c r="E37" s="107"/>
      <c r="F37" s="108"/>
      <c r="G37" s="107"/>
      <c r="H37" s="107"/>
      <c r="I37" s="107"/>
      <c r="J37" s="107"/>
      <c r="K37" s="107"/>
      <c r="L37" s="89"/>
      <c r="M37" s="89"/>
      <c r="N37" s="109"/>
    </row>
    <row r="38" spans="1:14" x14ac:dyDescent="0.25">
      <c r="A38" s="106">
        <v>5</v>
      </c>
      <c r="B38" s="107">
        <v>3</v>
      </c>
      <c r="C38" s="107">
        <v>2</v>
      </c>
      <c r="D38" s="107">
        <v>1</v>
      </c>
      <c r="E38" s="107"/>
      <c r="F38" s="108"/>
      <c r="G38" s="107"/>
      <c r="H38" s="107"/>
      <c r="I38" s="107"/>
      <c r="J38" s="107"/>
      <c r="K38" s="107"/>
      <c r="L38" s="89"/>
      <c r="M38" s="89"/>
      <c r="N38" s="109"/>
    </row>
    <row r="39" spans="1:14" x14ac:dyDescent="0.25">
      <c r="A39" s="106">
        <v>6</v>
      </c>
      <c r="B39" s="107">
        <v>4</v>
      </c>
      <c r="C39" s="107">
        <v>3</v>
      </c>
      <c r="D39" s="107">
        <v>2</v>
      </c>
      <c r="E39" s="107">
        <v>1</v>
      </c>
      <c r="F39" s="108"/>
      <c r="G39" s="107"/>
      <c r="H39" s="107"/>
      <c r="I39" s="107"/>
      <c r="J39" s="107"/>
      <c r="K39" s="107"/>
      <c r="L39" s="89"/>
      <c r="M39" s="89"/>
      <c r="N39" s="109"/>
    </row>
    <row r="40" spans="1:14" x14ac:dyDescent="0.25">
      <c r="A40" s="106">
        <v>7</v>
      </c>
      <c r="B40" s="107">
        <v>5</v>
      </c>
      <c r="C40" s="107">
        <v>4</v>
      </c>
      <c r="D40" s="107">
        <v>3</v>
      </c>
      <c r="E40" s="107">
        <v>2</v>
      </c>
      <c r="F40" s="108">
        <v>1</v>
      </c>
      <c r="G40" s="107"/>
      <c r="H40" s="107"/>
      <c r="I40" s="107"/>
      <c r="J40" s="107"/>
      <c r="K40" s="107"/>
      <c r="L40" s="89"/>
      <c r="M40" s="89"/>
      <c r="N40" s="109"/>
    </row>
    <row r="41" spans="1:14" x14ac:dyDescent="0.25">
      <c r="A41" s="106" t="s">
        <v>105</v>
      </c>
      <c r="B41" s="107">
        <v>6</v>
      </c>
      <c r="C41" s="107">
        <v>5</v>
      </c>
      <c r="D41" s="107">
        <v>4</v>
      </c>
      <c r="E41" s="107">
        <v>3</v>
      </c>
      <c r="F41" s="108">
        <v>2</v>
      </c>
      <c r="G41" s="107">
        <v>1</v>
      </c>
      <c r="H41" s="107"/>
      <c r="I41" s="107"/>
      <c r="J41" s="107"/>
      <c r="K41" s="107"/>
      <c r="L41" s="89"/>
      <c r="M41" s="89"/>
      <c r="N41" s="109"/>
    </row>
    <row r="42" spans="1:14" x14ac:dyDescent="0.25">
      <c r="A42" s="106" t="s">
        <v>106</v>
      </c>
      <c r="B42" s="107">
        <v>7</v>
      </c>
      <c r="C42" s="107">
        <v>6</v>
      </c>
      <c r="D42" s="107">
        <v>5</v>
      </c>
      <c r="E42" s="107">
        <v>4</v>
      </c>
      <c r="F42" s="108">
        <v>3</v>
      </c>
      <c r="G42" s="107">
        <v>2</v>
      </c>
      <c r="H42" s="107">
        <v>1</v>
      </c>
      <c r="I42" s="107"/>
      <c r="J42" s="107"/>
      <c r="K42" s="107"/>
      <c r="L42" s="89"/>
      <c r="M42" s="89"/>
      <c r="N42" s="109"/>
    </row>
    <row r="43" spans="1:14" x14ac:dyDescent="0.25">
      <c r="A43" s="106" t="s">
        <v>107</v>
      </c>
      <c r="B43" s="107">
        <v>8</v>
      </c>
      <c r="C43" s="107">
        <v>7</v>
      </c>
      <c r="D43" s="107">
        <v>6</v>
      </c>
      <c r="E43" s="107">
        <v>5</v>
      </c>
      <c r="F43" s="108">
        <v>4</v>
      </c>
      <c r="G43" s="107">
        <v>3</v>
      </c>
      <c r="H43" s="107">
        <v>2</v>
      </c>
      <c r="I43" s="107">
        <v>1</v>
      </c>
      <c r="J43" s="107"/>
      <c r="K43" s="107"/>
      <c r="L43" s="89"/>
      <c r="M43" s="89"/>
      <c r="N43" s="109"/>
    </row>
    <row r="44" spans="1:14" x14ac:dyDescent="0.25">
      <c r="A44" s="106" t="s">
        <v>108</v>
      </c>
      <c r="B44" s="107">
        <v>9</v>
      </c>
      <c r="C44" s="107">
        <v>8</v>
      </c>
      <c r="D44" s="107">
        <v>7</v>
      </c>
      <c r="E44" s="107">
        <v>6</v>
      </c>
      <c r="F44" s="108">
        <v>5</v>
      </c>
      <c r="G44" s="107">
        <v>4</v>
      </c>
      <c r="H44" s="107">
        <v>3</v>
      </c>
      <c r="I44" s="107">
        <v>2</v>
      </c>
      <c r="J44" s="107">
        <v>1</v>
      </c>
      <c r="K44" s="107"/>
      <c r="L44" s="89"/>
      <c r="M44" s="89"/>
      <c r="N44" s="109"/>
    </row>
    <row r="45" spans="1:14" x14ac:dyDescent="0.25">
      <c r="A45" s="106" t="s">
        <v>109</v>
      </c>
      <c r="B45" s="107">
        <v>10</v>
      </c>
      <c r="C45" s="107">
        <v>9</v>
      </c>
      <c r="D45" s="107">
        <v>8</v>
      </c>
      <c r="E45" s="107">
        <v>7</v>
      </c>
      <c r="F45" s="108">
        <v>6</v>
      </c>
      <c r="G45" s="107">
        <v>5</v>
      </c>
      <c r="H45" s="107">
        <v>4</v>
      </c>
      <c r="I45" s="107">
        <v>3</v>
      </c>
      <c r="J45" s="107">
        <v>2</v>
      </c>
      <c r="K45" s="107">
        <v>1</v>
      </c>
      <c r="L45" s="89"/>
      <c r="M45" s="89"/>
      <c r="N45" s="109"/>
    </row>
    <row r="46" spans="1:14" ht="15.75" thickBot="1" x14ac:dyDescent="0.3">
      <c r="A46" s="150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149"/>
    </row>
    <row r="47" spans="1:14" ht="15.75" thickTop="1" x14ac:dyDescent="0.25"/>
  </sheetData>
  <mergeCells count="70"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A12:A13"/>
    <mergeCell ref="B12:B13"/>
    <mergeCell ref="M12:M13"/>
    <mergeCell ref="N12:N13"/>
    <mergeCell ref="A14:A15"/>
    <mergeCell ref="B14:B15"/>
    <mergeCell ref="M14:M15"/>
    <mergeCell ref="N14:N15"/>
    <mergeCell ref="A16:A17"/>
    <mergeCell ref="B16:B17"/>
    <mergeCell ref="M16:M17"/>
    <mergeCell ref="N16:N17"/>
    <mergeCell ref="A18:A19"/>
    <mergeCell ref="B18:B19"/>
    <mergeCell ref="M18:M19"/>
    <mergeCell ref="N18:N19"/>
    <mergeCell ref="A20:A21"/>
    <mergeCell ref="B20:B21"/>
    <mergeCell ref="M20:M21"/>
    <mergeCell ref="N20:N21"/>
    <mergeCell ref="A22:A23"/>
    <mergeCell ref="B22:B23"/>
    <mergeCell ref="M22:M23"/>
    <mergeCell ref="N22:N23"/>
    <mergeCell ref="A24:A25"/>
    <mergeCell ref="B24:B25"/>
    <mergeCell ref="M24:M25"/>
    <mergeCell ref="N24:N25"/>
    <mergeCell ref="A26:A27"/>
    <mergeCell ref="B26:B27"/>
    <mergeCell ref="M26:M27"/>
    <mergeCell ref="N26:N27"/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E14BC-488B-4B29-B47C-031E5452E346}">
  <dimension ref="A1"/>
  <sheetViews>
    <sheetView zoomScale="75" zoomScaleNormal="75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3AD30"/>
  </sheetPr>
  <dimension ref="A1:M75"/>
  <sheetViews>
    <sheetView topLeftCell="A31" workbookViewId="0">
      <selection activeCell="A35" sqref="A35:D35"/>
    </sheetView>
  </sheetViews>
  <sheetFormatPr defaultRowHeight="15" x14ac:dyDescent="0.25"/>
  <cols>
    <col min="2" max="2" width="31.5703125" bestFit="1" customWidth="1"/>
    <col min="3" max="3" width="10.85546875" customWidth="1"/>
    <col min="4" max="4" width="9.28515625" customWidth="1"/>
    <col min="5" max="5" width="21.5703125" bestFit="1" customWidth="1"/>
    <col min="6" max="6" width="13.5703125" customWidth="1"/>
    <col min="7" max="7" width="13.42578125" customWidth="1"/>
    <col min="8" max="8" width="12.140625" customWidth="1"/>
    <col min="258" max="258" width="31.5703125" bestFit="1" customWidth="1"/>
    <col min="259" max="259" width="10.85546875" customWidth="1"/>
    <col min="260" max="260" width="9.7109375" bestFit="1" customWidth="1"/>
    <col min="261" max="261" width="21.5703125" bestFit="1" customWidth="1"/>
    <col min="262" max="262" width="13.5703125" customWidth="1"/>
    <col min="263" max="263" width="13.42578125" customWidth="1"/>
    <col min="264" max="264" width="12.140625" customWidth="1"/>
    <col min="514" max="514" width="31.5703125" bestFit="1" customWidth="1"/>
    <col min="515" max="515" width="10.85546875" customWidth="1"/>
    <col min="516" max="516" width="9.7109375" bestFit="1" customWidth="1"/>
    <col min="517" max="517" width="21.5703125" bestFit="1" customWidth="1"/>
    <col min="518" max="518" width="13.5703125" customWidth="1"/>
    <col min="519" max="519" width="13.42578125" customWidth="1"/>
    <col min="520" max="520" width="12.140625" customWidth="1"/>
    <col min="770" max="770" width="31.5703125" bestFit="1" customWidth="1"/>
    <col min="771" max="771" width="10.85546875" customWidth="1"/>
    <col min="772" max="772" width="9.7109375" bestFit="1" customWidth="1"/>
    <col min="773" max="773" width="21.5703125" bestFit="1" customWidth="1"/>
    <col min="774" max="774" width="13.5703125" customWidth="1"/>
    <col min="775" max="775" width="13.42578125" customWidth="1"/>
    <col min="776" max="776" width="12.140625" customWidth="1"/>
    <col min="1026" max="1026" width="31.5703125" bestFit="1" customWidth="1"/>
    <col min="1027" max="1027" width="10.85546875" customWidth="1"/>
    <col min="1028" max="1028" width="9.7109375" bestFit="1" customWidth="1"/>
    <col min="1029" max="1029" width="21.5703125" bestFit="1" customWidth="1"/>
    <col min="1030" max="1030" width="13.5703125" customWidth="1"/>
    <col min="1031" max="1031" width="13.42578125" customWidth="1"/>
    <col min="1032" max="1032" width="12.140625" customWidth="1"/>
    <col min="1282" max="1282" width="31.5703125" bestFit="1" customWidth="1"/>
    <col min="1283" max="1283" width="10.85546875" customWidth="1"/>
    <col min="1284" max="1284" width="9.7109375" bestFit="1" customWidth="1"/>
    <col min="1285" max="1285" width="21.5703125" bestFit="1" customWidth="1"/>
    <col min="1286" max="1286" width="13.5703125" customWidth="1"/>
    <col min="1287" max="1287" width="13.42578125" customWidth="1"/>
    <col min="1288" max="1288" width="12.140625" customWidth="1"/>
    <col min="1538" max="1538" width="31.5703125" bestFit="1" customWidth="1"/>
    <col min="1539" max="1539" width="10.85546875" customWidth="1"/>
    <col min="1540" max="1540" width="9.7109375" bestFit="1" customWidth="1"/>
    <col min="1541" max="1541" width="21.5703125" bestFit="1" customWidth="1"/>
    <col min="1542" max="1542" width="13.5703125" customWidth="1"/>
    <col min="1543" max="1543" width="13.42578125" customWidth="1"/>
    <col min="1544" max="1544" width="12.140625" customWidth="1"/>
    <col min="1794" max="1794" width="31.5703125" bestFit="1" customWidth="1"/>
    <col min="1795" max="1795" width="10.85546875" customWidth="1"/>
    <col min="1796" max="1796" width="9.7109375" bestFit="1" customWidth="1"/>
    <col min="1797" max="1797" width="21.5703125" bestFit="1" customWidth="1"/>
    <col min="1798" max="1798" width="13.5703125" customWidth="1"/>
    <col min="1799" max="1799" width="13.42578125" customWidth="1"/>
    <col min="1800" max="1800" width="12.140625" customWidth="1"/>
    <col min="2050" max="2050" width="31.5703125" bestFit="1" customWidth="1"/>
    <col min="2051" max="2051" width="10.85546875" customWidth="1"/>
    <col min="2052" max="2052" width="9.7109375" bestFit="1" customWidth="1"/>
    <col min="2053" max="2053" width="21.5703125" bestFit="1" customWidth="1"/>
    <col min="2054" max="2054" width="13.5703125" customWidth="1"/>
    <col min="2055" max="2055" width="13.42578125" customWidth="1"/>
    <col min="2056" max="2056" width="12.140625" customWidth="1"/>
    <col min="2306" max="2306" width="31.5703125" bestFit="1" customWidth="1"/>
    <col min="2307" max="2307" width="10.85546875" customWidth="1"/>
    <col min="2308" max="2308" width="9.7109375" bestFit="1" customWidth="1"/>
    <col min="2309" max="2309" width="21.5703125" bestFit="1" customWidth="1"/>
    <col min="2310" max="2310" width="13.5703125" customWidth="1"/>
    <col min="2311" max="2311" width="13.42578125" customWidth="1"/>
    <col min="2312" max="2312" width="12.140625" customWidth="1"/>
    <col min="2562" max="2562" width="31.5703125" bestFit="1" customWidth="1"/>
    <col min="2563" max="2563" width="10.85546875" customWidth="1"/>
    <col min="2564" max="2564" width="9.7109375" bestFit="1" customWidth="1"/>
    <col min="2565" max="2565" width="21.5703125" bestFit="1" customWidth="1"/>
    <col min="2566" max="2566" width="13.5703125" customWidth="1"/>
    <col min="2567" max="2567" width="13.42578125" customWidth="1"/>
    <col min="2568" max="2568" width="12.140625" customWidth="1"/>
    <col min="2818" max="2818" width="31.5703125" bestFit="1" customWidth="1"/>
    <col min="2819" max="2819" width="10.85546875" customWidth="1"/>
    <col min="2820" max="2820" width="9.7109375" bestFit="1" customWidth="1"/>
    <col min="2821" max="2821" width="21.5703125" bestFit="1" customWidth="1"/>
    <col min="2822" max="2822" width="13.5703125" customWidth="1"/>
    <col min="2823" max="2823" width="13.42578125" customWidth="1"/>
    <col min="2824" max="2824" width="12.140625" customWidth="1"/>
    <col min="3074" max="3074" width="31.5703125" bestFit="1" customWidth="1"/>
    <col min="3075" max="3075" width="10.85546875" customWidth="1"/>
    <col min="3076" max="3076" width="9.7109375" bestFit="1" customWidth="1"/>
    <col min="3077" max="3077" width="21.5703125" bestFit="1" customWidth="1"/>
    <col min="3078" max="3078" width="13.5703125" customWidth="1"/>
    <col min="3079" max="3079" width="13.42578125" customWidth="1"/>
    <col min="3080" max="3080" width="12.140625" customWidth="1"/>
    <col min="3330" max="3330" width="31.5703125" bestFit="1" customWidth="1"/>
    <col min="3331" max="3331" width="10.85546875" customWidth="1"/>
    <col min="3332" max="3332" width="9.7109375" bestFit="1" customWidth="1"/>
    <col min="3333" max="3333" width="21.5703125" bestFit="1" customWidth="1"/>
    <col min="3334" max="3334" width="13.5703125" customWidth="1"/>
    <col min="3335" max="3335" width="13.42578125" customWidth="1"/>
    <col min="3336" max="3336" width="12.140625" customWidth="1"/>
    <col min="3586" max="3586" width="31.5703125" bestFit="1" customWidth="1"/>
    <col min="3587" max="3587" width="10.85546875" customWidth="1"/>
    <col min="3588" max="3588" width="9.7109375" bestFit="1" customWidth="1"/>
    <col min="3589" max="3589" width="21.5703125" bestFit="1" customWidth="1"/>
    <col min="3590" max="3590" width="13.5703125" customWidth="1"/>
    <col min="3591" max="3591" width="13.42578125" customWidth="1"/>
    <col min="3592" max="3592" width="12.140625" customWidth="1"/>
    <col min="3842" max="3842" width="31.5703125" bestFit="1" customWidth="1"/>
    <col min="3843" max="3843" width="10.85546875" customWidth="1"/>
    <col min="3844" max="3844" width="9.7109375" bestFit="1" customWidth="1"/>
    <col min="3845" max="3845" width="21.5703125" bestFit="1" customWidth="1"/>
    <col min="3846" max="3846" width="13.5703125" customWidth="1"/>
    <col min="3847" max="3847" width="13.42578125" customWidth="1"/>
    <col min="3848" max="3848" width="12.140625" customWidth="1"/>
    <col min="4098" max="4098" width="31.5703125" bestFit="1" customWidth="1"/>
    <col min="4099" max="4099" width="10.85546875" customWidth="1"/>
    <col min="4100" max="4100" width="9.7109375" bestFit="1" customWidth="1"/>
    <col min="4101" max="4101" width="21.5703125" bestFit="1" customWidth="1"/>
    <col min="4102" max="4102" width="13.5703125" customWidth="1"/>
    <col min="4103" max="4103" width="13.42578125" customWidth="1"/>
    <col min="4104" max="4104" width="12.140625" customWidth="1"/>
    <col min="4354" max="4354" width="31.5703125" bestFit="1" customWidth="1"/>
    <col min="4355" max="4355" width="10.85546875" customWidth="1"/>
    <col min="4356" max="4356" width="9.7109375" bestFit="1" customWidth="1"/>
    <col min="4357" max="4357" width="21.5703125" bestFit="1" customWidth="1"/>
    <col min="4358" max="4358" width="13.5703125" customWidth="1"/>
    <col min="4359" max="4359" width="13.42578125" customWidth="1"/>
    <col min="4360" max="4360" width="12.140625" customWidth="1"/>
    <col min="4610" max="4610" width="31.5703125" bestFit="1" customWidth="1"/>
    <col min="4611" max="4611" width="10.85546875" customWidth="1"/>
    <col min="4612" max="4612" width="9.7109375" bestFit="1" customWidth="1"/>
    <col min="4613" max="4613" width="21.5703125" bestFit="1" customWidth="1"/>
    <col min="4614" max="4614" width="13.5703125" customWidth="1"/>
    <col min="4615" max="4615" width="13.42578125" customWidth="1"/>
    <col min="4616" max="4616" width="12.140625" customWidth="1"/>
    <col min="4866" max="4866" width="31.5703125" bestFit="1" customWidth="1"/>
    <col min="4867" max="4867" width="10.85546875" customWidth="1"/>
    <col min="4868" max="4868" width="9.7109375" bestFit="1" customWidth="1"/>
    <col min="4869" max="4869" width="21.5703125" bestFit="1" customWidth="1"/>
    <col min="4870" max="4870" width="13.5703125" customWidth="1"/>
    <col min="4871" max="4871" width="13.42578125" customWidth="1"/>
    <col min="4872" max="4872" width="12.140625" customWidth="1"/>
    <col min="5122" max="5122" width="31.5703125" bestFit="1" customWidth="1"/>
    <col min="5123" max="5123" width="10.85546875" customWidth="1"/>
    <col min="5124" max="5124" width="9.7109375" bestFit="1" customWidth="1"/>
    <col min="5125" max="5125" width="21.5703125" bestFit="1" customWidth="1"/>
    <col min="5126" max="5126" width="13.5703125" customWidth="1"/>
    <col min="5127" max="5127" width="13.42578125" customWidth="1"/>
    <col min="5128" max="5128" width="12.140625" customWidth="1"/>
    <col min="5378" max="5378" width="31.5703125" bestFit="1" customWidth="1"/>
    <col min="5379" max="5379" width="10.85546875" customWidth="1"/>
    <col min="5380" max="5380" width="9.7109375" bestFit="1" customWidth="1"/>
    <col min="5381" max="5381" width="21.5703125" bestFit="1" customWidth="1"/>
    <col min="5382" max="5382" width="13.5703125" customWidth="1"/>
    <col min="5383" max="5383" width="13.42578125" customWidth="1"/>
    <col min="5384" max="5384" width="12.140625" customWidth="1"/>
    <col min="5634" max="5634" width="31.5703125" bestFit="1" customWidth="1"/>
    <col min="5635" max="5635" width="10.85546875" customWidth="1"/>
    <col min="5636" max="5636" width="9.7109375" bestFit="1" customWidth="1"/>
    <col min="5637" max="5637" width="21.5703125" bestFit="1" customWidth="1"/>
    <col min="5638" max="5638" width="13.5703125" customWidth="1"/>
    <col min="5639" max="5639" width="13.42578125" customWidth="1"/>
    <col min="5640" max="5640" width="12.140625" customWidth="1"/>
    <col min="5890" max="5890" width="31.5703125" bestFit="1" customWidth="1"/>
    <col min="5891" max="5891" width="10.85546875" customWidth="1"/>
    <col min="5892" max="5892" width="9.7109375" bestFit="1" customWidth="1"/>
    <col min="5893" max="5893" width="21.5703125" bestFit="1" customWidth="1"/>
    <col min="5894" max="5894" width="13.5703125" customWidth="1"/>
    <col min="5895" max="5895" width="13.42578125" customWidth="1"/>
    <col min="5896" max="5896" width="12.140625" customWidth="1"/>
    <col min="6146" max="6146" width="31.5703125" bestFit="1" customWidth="1"/>
    <col min="6147" max="6147" width="10.85546875" customWidth="1"/>
    <col min="6148" max="6148" width="9.7109375" bestFit="1" customWidth="1"/>
    <col min="6149" max="6149" width="21.5703125" bestFit="1" customWidth="1"/>
    <col min="6150" max="6150" width="13.5703125" customWidth="1"/>
    <col min="6151" max="6151" width="13.42578125" customWidth="1"/>
    <col min="6152" max="6152" width="12.140625" customWidth="1"/>
    <col min="6402" max="6402" width="31.5703125" bestFit="1" customWidth="1"/>
    <col min="6403" max="6403" width="10.85546875" customWidth="1"/>
    <col min="6404" max="6404" width="9.7109375" bestFit="1" customWidth="1"/>
    <col min="6405" max="6405" width="21.5703125" bestFit="1" customWidth="1"/>
    <col min="6406" max="6406" width="13.5703125" customWidth="1"/>
    <col min="6407" max="6407" width="13.42578125" customWidth="1"/>
    <col min="6408" max="6408" width="12.140625" customWidth="1"/>
    <col min="6658" max="6658" width="31.5703125" bestFit="1" customWidth="1"/>
    <col min="6659" max="6659" width="10.85546875" customWidth="1"/>
    <col min="6660" max="6660" width="9.7109375" bestFit="1" customWidth="1"/>
    <col min="6661" max="6661" width="21.5703125" bestFit="1" customWidth="1"/>
    <col min="6662" max="6662" width="13.5703125" customWidth="1"/>
    <col min="6663" max="6663" width="13.42578125" customWidth="1"/>
    <col min="6664" max="6664" width="12.140625" customWidth="1"/>
    <col min="6914" max="6914" width="31.5703125" bestFit="1" customWidth="1"/>
    <col min="6915" max="6915" width="10.85546875" customWidth="1"/>
    <col min="6916" max="6916" width="9.7109375" bestFit="1" customWidth="1"/>
    <col min="6917" max="6917" width="21.5703125" bestFit="1" customWidth="1"/>
    <col min="6918" max="6918" width="13.5703125" customWidth="1"/>
    <col min="6919" max="6919" width="13.42578125" customWidth="1"/>
    <col min="6920" max="6920" width="12.140625" customWidth="1"/>
    <col min="7170" max="7170" width="31.5703125" bestFit="1" customWidth="1"/>
    <col min="7171" max="7171" width="10.85546875" customWidth="1"/>
    <col min="7172" max="7172" width="9.7109375" bestFit="1" customWidth="1"/>
    <col min="7173" max="7173" width="21.5703125" bestFit="1" customWidth="1"/>
    <col min="7174" max="7174" width="13.5703125" customWidth="1"/>
    <col min="7175" max="7175" width="13.42578125" customWidth="1"/>
    <col min="7176" max="7176" width="12.140625" customWidth="1"/>
    <col min="7426" max="7426" width="31.5703125" bestFit="1" customWidth="1"/>
    <col min="7427" max="7427" width="10.85546875" customWidth="1"/>
    <col min="7428" max="7428" width="9.7109375" bestFit="1" customWidth="1"/>
    <col min="7429" max="7429" width="21.5703125" bestFit="1" customWidth="1"/>
    <col min="7430" max="7430" width="13.5703125" customWidth="1"/>
    <col min="7431" max="7431" width="13.42578125" customWidth="1"/>
    <col min="7432" max="7432" width="12.140625" customWidth="1"/>
    <col min="7682" max="7682" width="31.5703125" bestFit="1" customWidth="1"/>
    <col min="7683" max="7683" width="10.85546875" customWidth="1"/>
    <col min="7684" max="7684" width="9.7109375" bestFit="1" customWidth="1"/>
    <col min="7685" max="7685" width="21.5703125" bestFit="1" customWidth="1"/>
    <col min="7686" max="7686" width="13.5703125" customWidth="1"/>
    <col min="7687" max="7687" width="13.42578125" customWidth="1"/>
    <col min="7688" max="7688" width="12.140625" customWidth="1"/>
    <col min="7938" max="7938" width="31.5703125" bestFit="1" customWidth="1"/>
    <col min="7939" max="7939" width="10.85546875" customWidth="1"/>
    <col min="7940" max="7940" width="9.7109375" bestFit="1" customWidth="1"/>
    <col min="7941" max="7941" width="21.5703125" bestFit="1" customWidth="1"/>
    <col min="7942" max="7942" width="13.5703125" customWidth="1"/>
    <col min="7943" max="7943" width="13.42578125" customWidth="1"/>
    <col min="7944" max="7944" width="12.140625" customWidth="1"/>
    <col min="8194" max="8194" width="31.5703125" bestFit="1" customWidth="1"/>
    <col min="8195" max="8195" width="10.85546875" customWidth="1"/>
    <col min="8196" max="8196" width="9.7109375" bestFit="1" customWidth="1"/>
    <col min="8197" max="8197" width="21.5703125" bestFit="1" customWidth="1"/>
    <col min="8198" max="8198" width="13.5703125" customWidth="1"/>
    <col min="8199" max="8199" width="13.42578125" customWidth="1"/>
    <col min="8200" max="8200" width="12.140625" customWidth="1"/>
    <col min="8450" max="8450" width="31.5703125" bestFit="1" customWidth="1"/>
    <col min="8451" max="8451" width="10.85546875" customWidth="1"/>
    <col min="8452" max="8452" width="9.7109375" bestFit="1" customWidth="1"/>
    <col min="8453" max="8453" width="21.5703125" bestFit="1" customWidth="1"/>
    <col min="8454" max="8454" width="13.5703125" customWidth="1"/>
    <col min="8455" max="8455" width="13.42578125" customWidth="1"/>
    <col min="8456" max="8456" width="12.140625" customWidth="1"/>
    <col min="8706" max="8706" width="31.5703125" bestFit="1" customWidth="1"/>
    <col min="8707" max="8707" width="10.85546875" customWidth="1"/>
    <col min="8708" max="8708" width="9.7109375" bestFit="1" customWidth="1"/>
    <col min="8709" max="8709" width="21.5703125" bestFit="1" customWidth="1"/>
    <col min="8710" max="8710" width="13.5703125" customWidth="1"/>
    <col min="8711" max="8711" width="13.42578125" customWidth="1"/>
    <col min="8712" max="8712" width="12.140625" customWidth="1"/>
    <col min="8962" max="8962" width="31.5703125" bestFit="1" customWidth="1"/>
    <col min="8963" max="8963" width="10.85546875" customWidth="1"/>
    <col min="8964" max="8964" width="9.7109375" bestFit="1" customWidth="1"/>
    <col min="8965" max="8965" width="21.5703125" bestFit="1" customWidth="1"/>
    <col min="8966" max="8966" width="13.5703125" customWidth="1"/>
    <col min="8967" max="8967" width="13.42578125" customWidth="1"/>
    <col min="8968" max="8968" width="12.140625" customWidth="1"/>
    <col min="9218" max="9218" width="31.5703125" bestFit="1" customWidth="1"/>
    <col min="9219" max="9219" width="10.85546875" customWidth="1"/>
    <col min="9220" max="9220" width="9.7109375" bestFit="1" customWidth="1"/>
    <col min="9221" max="9221" width="21.5703125" bestFit="1" customWidth="1"/>
    <col min="9222" max="9222" width="13.5703125" customWidth="1"/>
    <col min="9223" max="9223" width="13.42578125" customWidth="1"/>
    <col min="9224" max="9224" width="12.140625" customWidth="1"/>
    <col min="9474" max="9474" width="31.5703125" bestFit="1" customWidth="1"/>
    <col min="9475" max="9475" width="10.85546875" customWidth="1"/>
    <col min="9476" max="9476" width="9.7109375" bestFit="1" customWidth="1"/>
    <col min="9477" max="9477" width="21.5703125" bestFit="1" customWidth="1"/>
    <col min="9478" max="9478" width="13.5703125" customWidth="1"/>
    <col min="9479" max="9479" width="13.42578125" customWidth="1"/>
    <col min="9480" max="9480" width="12.140625" customWidth="1"/>
    <col min="9730" max="9730" width="31.5703125" bestFit="1" customWidth="1"/>
    <col min="9731" max="9731" width="10.85546875" customWidth="1"/>
    <col min="9732" max="9732" width="9.7109375" bestFit="1" customWidth="1"/>
    <col min="9733" max="9733" width="21.5703125" bestFit="1" customWidth="1"/>
    <col min="9734" max="9734" width="13.5703125" customWidth="1"/>
    <col min="9735" max="9735" width="13.42578125" customWidth="1"/>
    <col min="9736" max="9736" width="12.140625" customWidth="1"/>
    <col min="9986" max="9986" width="31.5703125" bestFit="1" customWidth="1"/>
    <col min="9987" max="9987" width="10.85546875" customWidth="1"/>
    <col min="9988" max="9988" width="9.7109375" bestFit="1" customWidth="1"/>
    <col min="9989" max="9989" width="21.5703125" bestFit="1" customWidth="1"/>
    <col min="9990" max="9990" width="13.5703125" customWidth="1"/>
    <col min="9991" max="9991" width="13.42578125" customWidth="1"/>
    <col min="9992" max="9992" width="12.140625" customWidth="1"/>
    <col min="10242" max="10242" width="31.5703125" bestFit="1" customWidth="1"/>
    <col min="10243" max="10243" width="10.85546875" customWidth="1"/>
    <col min="10244" max="10244" width="9.7109375" bestFit="1" customWidth="1"/>
    <col min="10245" max="10245" width="21.5703125" bestFit="1" customWidth="1"/>
    <col min="10246" max="10246" width="13.5703125" customWidth="1"/>
    <col min="10247" max="10247" width="13.42578125" customWidth="1"/>
    <col min="10248" max="10248" width="12.140625" customWidth="1"/>
    <col min="10498" max="10498" width="31.5703125" bestFit="1" customWidth="1"/>
    <col min="10499" max="10499" width="10.85546875" customWidth="1"/>
    <col min="10500" max="10500" width="9.7109375" bestFit="1" customWidth="1"/>
    <col min="10501" max="10501" width="21.5703125" bestFit="1" customWidth="1"/>
    <col min="10502" max="10502" width="13.5703125" customWidth="1"/>
    <col min="10503" max="10503" width="13.42578125" customWidth="1"/>
    <col min="10504" max="10504" width="12.140625" customWidth="1"/>
    <col min="10754" max="10754" width="31.5703125" bestFit="1" customWidth="1"/>
    <col min="10755" max="10755" width="10.85546875" customWidth="1"/>
    <col min="10756" max="10756" width="9.7109375" bestFit="1" customWidth="1"/>
    <col min="10757" max="10757" width="21.5703125" bestFit="1" customWidth="1"/>
    <col min="10758" max="10758" width="13.5703125" customWidth="1"/>
    <col min="10759" max="10759" width="13.42578125" customWidth="1"/>
    <col min="10760" max="10760" width="12.140625" customWidth="1"/>
    <col min="11010" max="11010" width="31.5703125" bestFit="1" customWidth="1"/>
    <col min="11011" max="11011" width="10.85546875" customWidth="1"/>
    <col min="11012" max="11012" width="9.7109375" bestFit="1" customWidth="1"/>
    <col min="11013" max="11013" width="21.5703125" bestFit="1" customWidth="1"/>
    <col min="11014" max="11014" width="13.5703125" customWidth="1"/>
    <col min="11015" max="11015" width="13.42578125" customWidth="1"/>
    <col min="11016" max="11016" width="12.140625" customWidth="1"/>
    <col min="11266" max="11266" width="31.5703125" bestFit="1" customWidth="1"/>
    <col min="11267" max="11267" width="10.85546875" customWidth="1"/>
    <col min="11268" max="11268" width="9.7109375" bestFit="1" customWidth="1"/>
    <col min="11269" max="11269" width="21.5703125" bestFit="1" customWidth="1"/>
    <col min="11270" max="11270" width="13.5703125" customWidth="1"/>
    <col min="11271" max="11271" width="13.42578125" customWidth="1"/>
    <col min="11272" max="11272" width="12.140625" customWidth="1"/>
    <col min="11522" max="11522" width="31.5703125" bestFit="1" customWidth="1"/>
    <col min="11523" max="11523" width="10.85546875" customWidth="1"/>
    <col min="11524" max="11524" width="9.7109375" bestFit="1" customWidth="1"/>
    <col min="11525" max="11525" width="21.5703125" bestFit="1" customWidth="1"/>
    <col min="11526" max="11526" width="13.5703125" customWidth="1"/>
    <col min="11527" max="11527" width="13.42578125" customWidth="1"/>
    <col min="11528" max="11528" width="12.140625" customWidth="1"/>
    <col min="11778" max="11778" width="31.5703125" bestFit="1" customWidth="1"/>
    <col min="11779" max="11779" width="10.85546875" customWidth="1"/>
    <col min="11780" max="11780" width="9.7109375" bestFit="1" customWidth="1"/>
    <col min="11781" max="11781" width="21.5703125" bestFit="1" customWidth="1"/>
    <col min="11782" max="11782" width="13.5703125" customWidth="1"/>
    <col min="11783" max="11783" width="13.42578125" customWidth="1"/>
    <col min="11784" max="11784" width="12.140625" customWidth="1"/>
    <col min="12034" max="12034" width="31.5703125" bestFit="1" customWidth="1"/>
    <col min="12035" max="12035" width="10.85546875" customWidth="1"/>
    <col min="12036" max="12036" width="9.7109375" bestFit="1" customWidth="1"/>
    <col min="12037" max="12037" width="21.5703125" bestFit="1" customWidth="1"/>
    <col min="12038" max="12038" width="13.5703125" customWidth="1"/>
    <col min="12039" max="12039" width="13.42578125" customWidth="1"/>
    <col min="12040" max="12040" width="12.140625" customWidth="1"/>
    <col min="12290" max="12290" width="31.5703125" bestFit="1" customWidth="1"/>
    <col min="12291" max="12291" width="10.85546875" customWidth="1"/>
    <col min="12292" max="12292" width="9.7109375" bestFit="1" customWidth="1"/>
    <col min="12293" max="12293" width="21.5703125" bestFit="1" customWidth="1"/>
    <col min="12294" max="12294" width="13.5703125" customWidth="1"/>
    <col min="12295" max="12295" width="13.42578125" customWidth="1"/>
    <col min="12296" max="12296" width="12.140625" customWidth="1"/>
    <col min="12546" max="12546" width="31.5703125" bestFit="1" customWidth="1"/>
    <col min="12547" max="12547" width="10.85546875" customWidth="1"/>
    <col min="12548" max="12548" width="9.7109375" bestFit="1" customWidth="1"/>
    <col min="12549" max="12549" width="21.5703125" bestFit="1" customWidth="1"/>
    <col min="12550" max="12550" width="13.5703125" customWidth="1"/>
    <col min="12551" max="12551" width="13.42578125" customWidth="1"/>
    <col min="12552" max="12552" width="12.140625" customWidth="1"/>
    <col min="12802" max="12802" width="31.5703125" bestFit="1" customWidth="1"/>
    <col min="12803" max="12803" width="10.85546875" customWidth="1"/>
    <col min="12804" max="12804" width="9.7109375" bestFit="1" customWidth="1"/>
    <col min="12805" max="12805" width="21.5703125" bestFit="1" customWidth="1"/>
    <col min="12806" max="12806" width="13.5703125" customWidth="1"/>
    <col min="12807" max="12807" width="13.42578125" customWidth="1"/>
    <col min="12808" max="12808" width="12.140625" customWidth="1"/>
    <col min="13058" max="13058" width="31.5703125" bestFit="1" customWidth="1"/>
    <col min="13059" max="13059" width="10.85546875" customWidth="1"/>
    <col min="13060" max="13060" width="9.7109375" bestFit="1" customWidth="1"/>
    <col min="13061" max="13061" width="21.5703125" bestFit="1" customWidth="1"/>
    <col min="13062" max="13062" width="13.5703125" customWidth="1"/>
    <col min="13063" max="13063" width="13.42578125" customWidth="1"/>
    <col min="13064" max="13064" width="12.140625" customWidth="1"/>
    <col min="13314" max="13314" width="31.5703125" bestFit="1" customWidth="1"/>
    <col min="13315" max="13315" width="10.85546875" customWidth="1"/>
    <col min="13316" max="13316" width="9.7109375" bestFit="1" customWidth="1"/>
    <col min="13317" max="13317" width="21.5703125" bestFit="1" customWidth="1"/>
    <col min="13318" max="13318" width="13.5703125" customWidth="1"/>
    <col min="13319" max="13319" width="13.42578125" customWidth="1"/>
    <col min="13320" max="13320" width="12.140625" customWidth="1"/>
    <col min="13570" max="13570" width="31.5703125" bestFit="1" customWidth="1"/>
    <col min="13571" max="13571" width="10.85546875" customWidth="1"/>
    <col min="13572" max="13572" width="9.7109375" bestFit="1" customWidth="1"/>
    <col min="13573" max="13573" width="21.5703125" bestFit="1" customWidth="1"/>
    <col min="13574" max="13574" width="13.5703125" customWidth="1"/>
    <col min="13575" max="13575" width="13.42578125" customWidth="1"/>
    <col min="13576" max="13576" width="12.140625" customWidth="1"/>
    <col min="13826" max="13826" width="31.5703125" bestFit="1" customWidth="1"/>
    <col min="13827" max="13827" width="10.85546875" customWidth="1"/>
    <col min="13828" max="13828" width="9.7109375" bestFit="1" customWidth="1"/>
    <col min="13829" max="13829" width="21.5703125" bestFit="1" customWidth="1"/>
    <col min="13830" max="13830" width="13.5703125" customWidth="1"/>
    <col min="13831" max="13831" width="13.42578125" customWidth="1"/>
    <col min="13832" max="13832" width="12.140625" customWidth="1"/>
    <col min="14082" max="14082" width="31.5703125" bestFit="1" customWidth="1"/>
    <col min="14083" max="14083" width="10.85546875" customWidth="1"/>
    <col min="14084" max="14084" width="9.7109375" bestFit="1" customWidth="1"/>
    <col min="14085" max="14085" width="21.5703125" bestFit="1" customWidth="1"/>
    <col min="14086" max="14086" width="13.5703125" customWidth="1"/>
    <col min="14087" max="14087" width="13.42578125" customWidth="1"/>
    <col min="14088" max="14088" width="12.140625" customWidth="1"/>
    <col min="14338" max="14338" width="31.5703125" bestFit="1" customWidth="1"/>
    <col min="14339" max="14339" width="10.85546875" customWidth="1"/>
    <col min="14340" max="14340" width="9.7109375" bestFit="1" customWidth="1"/>
    <col min="14341" max="14341" width="21.5703125" bestFit="1" customWidth="1"/>
    <col min="14342" max="14342" width="13.5703125" customWidth="1"/>
    <col min="14343" max="14343" width="13.42578125" customWidth="1"/>
    <col min="14344" max="14344" width="12.140625" customWidth="1"/>
    <col min="14594" max="14594" width="31.5703125" bestFit="1" customWidth="1"/>
    <col min="14595" max="14595" width="10.85546875" customWidth="1"/>
    <col min="14596" max="14596" width="9.7109375" bestFit="1" customWidth="1"/>
    <col min="14597" max="14597" width="21.5703125" bestFit="1" customWidth="1"/>
    <col min="14598" max="14598" width="13.5703125" customWidth="1"/>
    <col min="14599" max="14599" width="13.42578125" customWidth="1"/>
    <col min="14600" max="14600" width="12.140625" customWidth="1"/>
    <col min="14850" max="14850" width="31.5703125" bestFit="1" customWidth="1"/>
    <col min="14851" max="14851" width="10.85546875" customWidth="1"/>
    <col min="14852" max="14852" width="9.7109375" bestFit="1" customWidth="1"/>
    <col min="14853" max="14853" width="21.5703125" bestFit="1" customWidth="1"/>
    <col min="14854" max="14854" width="13.5703125" customWidth="1"/>
    <col min="14855" max="14855" width="13.42578125" customWidth="1"/>
    <col min="14856" max="14856" width="12.140625" customWidth="1"/>
    <col min="15106" max="15106" width="31.5703125" bestFit="1" customWidth="1"/>
    <col min="15107" max="15107" width="10.85546875" customWidth="1"/>
    <col min="15108" max="15108" width="9.7109375" bestFit="1" customWidth="1"/>
    <col min="15109" max="15109" width="21.5703125" bestFit="1" customWidth="1"/>
    <col min="15110" max="15110" width="13.5703125" customWidth="1"/>
    <col min="15111" max="15111" width="13.42578125" customWidth="1"/>
    <col min="15112" max="15112" width="12.140625" customWidth="1"/>
    <col min="15362" max="15362" width="31.5703125" bestFit="1" customWidth="1"/>
    <col min="15363" max="15363" width="10.85546875" customWidth="1"/>
    <col min="15364" max="15364" width="9.7109375" bestFit="1" customWidth="1"/>
    <col min="15365" max="15365" width="21.5703125" bestFit="1" customWidth="1"/>
    <col min="15366" max="15366" width="13.5703125" customWidth="1"/>
    <col min="15367" max="15367" width="13.42578125" customWidth="1"/>
    <col min="15368" max="15368" width="12.140625" customWidth="1"/>
    <col min="15618" max="15618" width="31.5703125" bestFit="1" customWidth="1"/>
    <col min="15619" max="15619" width="10.85546875" customWidth="1"/>
    <col min="15620" max="15620" width="9.7109375" bestFit="1" customWidth="1"/>
    <col min="15621" max="15621" width="21.5703125" bestFit="1" customWidth="1"/>
    <col min="15622" max="15622" width="13.5703125" customWidth="1"/>
    <col min="15623" max="15623" width="13.42578125" customWidth="1"/>
    <col min="15624" max="15624" width="12.140625" customWidth="1"/>
    <col min="15874" max="15874" width="31.5703125" bestFit="1" customWidth="1"/>
    <col min="15875" max="15875" width="10.85546875" customWidth="1"/>
    <col min="15876" max="15876" width="9.7109375" bestFit="1" customWidth="1"/>
    <col min="15877" max="15877" width="21.5703125" bestFit="1" customWidth="1"/>
    <col min="15878" max="15878" width="13.5703125" customWidth="1"/>
    <col min="15879" max="15879" width="13.42578125" customWidth="1"/>
    <col min="15880" max="15880" width="12.140625" customWidth="1"/>
    <col min="16130" max="16130" width="31.5703125" bestFit="1" customWidth="1"/>
    <col min="16131" max="16131" width="10.85546875" customWidth="1"/>
    <col min="16132" max="16132" width="9.7109375" bestFit="1" customWidth="1"/>
    <col min="16133" max="16133" width="21.5703125" bestFit="1" customWidth="1"/>
    <col min="16134" max="16134" width="13.5703125" customWidth="1"/>
    <col min="16135" max="16135" width="13.42578125" customWidth="1"/>
    <col min="16136" max="16136" width="12.140625" customWidth="1"/>
  </cols>
  <sheetData>
    <row r="1" spans="1:11" ht="31.5" x14ac:dyDescent="0.5">
      <c r="A1" s="250" t="s">
        <v>226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23.25" x14ac:dyDescent="0.35">
      <c r="A2" s="251" t="s">
        <v>227</v>
      </c>
      <c r="B2" s="251"/>
      <c r="C2" s="251"/>
      <c r="D2" s="251"/>
      <c r="E2" s="1"/>
      <c r="F2" s="1"/>
      <c r="G2" s="1"/>
      <c r="H2" s="1"/>
      <c r="I2" s="1"/>
      <c r="J2" s="1"/>
      <c r="K2" s="1"/>
    </row>
    <row r="3" spans="1:11" ht="15.75" thickBot="1" x14ac:dyDescent="0.3">
      <c r="C3" s="49"/>
      <c r="D3" s="49"/>
    </row>
    <row r="4" spans="1:11" ht="30.75" thickBot="1" x14ac:dyDescent="0.3">
      <c r="A4" s="19" t="s">
        <v>20</v>
      </c>
      <c r="B4" s="19" t="s">
        <v>21</v>
      </c>
      <c r="C4" s="19" t="s">
        <v>1</v>
      </c>
      <c r="D4" s="19" t="s">
        <v>2</v>
      </c>
      <c r="E4" s="20" t="s">
        <v>3</v>
      </c>
      <c r="F4" s="38" t="s">
        <v>17</v>
      </c>
      <c r="G4" s="38" t="s">
        <v>12</v>
      </c>
      <c r="H4" s="38" t="s">
        <v>13</v>
      </c>
      <c r="I4" s="38" t="s">
        <v>4</v>
      </c>
      <c r="J4" s="38" t="s">
        <v>10</v>
      </c>
      <c r="K4" s="38" t="s">
        <v>5</v>
      </c>
    </row>
    <row r="5" spans="1:11" x14ac:dyDescent="0.25">
      <c r="A5" s="28">
        <v>2557</v>
      </c>
      <c r="B5" s="29" t="s">
        <v>217</v>
      </c>
      <c r="C5" s="31"/>
      <c r="D5" s="30"/>
      <c r="E5" s="162" t="s">
        <v>218</v>
      </c>
      <c r="F5" s="200">
        <v>39</v>
      </c>
      <c r="G5" s="28">
        <v>50</v>
      </c>
      <c r="H5" s="28">
        <v>46</v>
      </c>
      <c r="I5" s="13">
        <v>135</v>
      </c>
      <c r="J5" s="5">
        <v>5.625</v>
      </c>
      <c r="K5" s="77"/>
    </row>
    <row r="6" spans="1:11" x14ac:dyDescent="0.25">
      <c r="A6" s="45">
        <v>2556</v>
      </c>
      <c r="B6" s="124" t="s">
        <v>200</v>
      </c>
      <c r="C6" s="125"/>
      <c r="D6" s="46"/>
      <c r="E6" s="162" t="s">
        <v>163</v>
      </c>
      <c r="F6" s="201">
        <v>61</v>
      </c>
      <c r="G6" s="28">
        <v>55</v>
      </c>
      <c r="H6" s="66">
        <v>56</v>
      </c>
      <c r="I6" s="14">
        <v>172</v>
      </c>
      <c r="J6" s="72">
        <v>7.1665999999999999</v>
      </c>
      <c r="K6" s="77"/>
    </row>
    <row r="7" spans="1:11" x14ac:dyDescent="0.25">
      <c r="A7" s="28">
        <v>2559</v>
      </c>
      <c r="B7" s="29" t="s">
        <v>164</v>
      </c>
      <c r="C7" s="31"/>
      <c r="D7" s="30"/>
      <c r="E7" s="162" t="s">
        <v>132</v>
      </c>
      <c r="F7" s="202">
        <v>60</v>
      </c>
      <c r="G7" s="28">
        <v>64</v>
      </c>
      <c r="H7" s="66">
        <v>61</v>
      </c>
      <c r="I7" s="79">
        <v>185</v>
      </c>
      <c r="J7" s="80">
        <v>7.7080000000000002</v>
      </c>
      <c r="K7" s="29"/>
    </row>
    <row r="8" spans="1:11" x14ac:dyDescent="0.25">
      <c r="A8" s="134">
        <v>2563</v>
      </c>
      <c r="B8" s="135" t="s">
        <v>136</v>
      </c>
      <c r="C8" s="31"/>
      <c r="D8" s="46"/>
      <c r="E8" s="178" t="s">
        <v>135</v>
      </c>
      <c r="F8" s="201">
        <v>62</v>
      </c>
      <c r="G8" s="165">
        <v>59</v>
      </c>
      <c r="H8" s="66">
        <v>54</v>
      </c>
      <c r="I8" s="79">
        <v>175</v>
      </c>
      <c r="J8" s="80">
        <v>7.2910000000000004</v>
      </c>
      <c r="K8" s="29"/>
    </row>
    <row r="9" spans="1:11" x14ac:dyDescent="0.25">
      <c r="A9" s="28">
        <v>2577</v>
      </c>
      <c r="B9" s="29" t="s">
        <v>203</v>
      </c>
      <c r="C9" s="31"/>
      <c r="D9" s="155"/>
      <c r="E9" s="32" t="s">
        <v>204</v>
      </c>
      <c r="F9" s="202">
        <v>54</v>
      </c>
      <c r="G9" s="6">
        <v>43</v>
      </c>
      <c r="H9" s="66">
        <v>63</v>
      </c>
      <c r="I9" s="79">
        <v>160</v>
      </c>
      <c r="J9" s="80">
        <f t="shared" ref="J9" si="0">SUM(I9/24)</f>
        <v>6.666666666666667</v>
      </c>
      <c r="K9" s="77"/>
    </row>
    <row r="10" spans="1:11" x14ac:dyDescent="0.25">
      <c r="A10" s="134">
        <v>2567</v>
      </c>
      <c r="B10" s="135" t="s">
        <v>202</v>
      </c>
      <c r="C10" s="31"/>
      <c r="D10" s="155"/>
      <c r="E10" s="178" t="s">
        <v>120</v>
      </c>
      <c r="F10" s="201">
        <v>71</v>
      </c>
      <c r="G10" s="6">
        <v>67</v>
      </c>
      <c r="H10" s="66">
        <v>62</v>
      </c>
      <c r="I10" s="14">
        <v>200</v>
      </c>
      <c r="J10" s="72">
        <v>6.6665999999999999</v>
      </c>
      <c r="K10" s="7" t="s">
        <v>6</v>
      </c>
    </row>
    <row r="11" spans="1:11" x14ac:dyDescent="0.25">
      <c r="A11" s="28">
        <v>2653</v>
      </c>
      <c r="B11" s="29" t="s">
        <v>175</v>
      </c>
      <c r="C11" s="138"/>
      <c r="D11" s="137"/>
      <c r="E11" s="162" t="s">
        <v>124</v>
      </c>
      <c r="F11" s="201">
        <v>60</v>
      </c>
      <c r="G11" s="6">
        <v>56</v>
      </c>
      <c r="H11" s="28">
        <v>67</v>
      </c>
      <c r="I11" s="14">
        <v>183</v>
      </c>
      <c r="J11" s="72">
        <v>7.625</v>
      </c>
      <c r="K11" s="29"/>
    </row>
    <row r="12" spans="1:11" x14ac:dyDescent="0.25">
      <c r="A12" s="28">
        <v>2579</v>
      </c>
      <c r="B12" s="29" t="s">
        <v>206</v>
      </c>
      <c r="C12" s="125"/>
      <c r="D12" s="155"/>
      <c r="E12" s="135" t="s">
        <v>222</v>
      </c>
      <c r="F12" s="203">
        <v>43</v>
      </c>
      <c r="G12" s="170">
        <v>30</v>
      </c>
      <c r="H12" s="66"/>
      <c r="I12" s="14">
        <f t="shared" ref="I12:I32" si="1">SUM(F12+G12+H12)</f>
        <v>73</v>
      </c>
      <c r="J12" s="72">
        <f>SUM(I12/24)</f>
        <v>3.0416666666666665</v>
      </c>
      <c r="K12" s="7"/>
    </row>
    <row r="13" spans="1:11" x14ac:dyDescent="0.25">
      <c r="A13" s="6">
        <v>2586</v>
      </c>
      <c r="B13" s="63" t="s">
        <v>213</v>
      </c>
      <c r="C13" s="31"/>
      <c r="D13" s="155"/>
      <c r="E13" s="195" t="s">
        <v>208</v>
      </c>
      <c r="F13" s="204"/>
      <c r="G13" s="194"/>
      <c r="H13" s="66">
        <v>47</v>
      </c>
      <c r="I13" s="79">
        <v>47</v>
      </c>
      <c r="J13" s="72">
        <v>1.95</v>
      </c>
      <c r="K13" s="73"/>
    </row>
    <row r="14" spans="1:11" x14ac:dyDescent="0.25">
      <c r="A14" s="45">
        <v>2587</v>
      </c>
      <c r="B14" s="29" t="s">
        <v>214</v>
      </c>
      <c r="C14" s="31"/>
      <c r="D14" s="155"/>
      <c r="E14" s="153" t="s">
        <v>137</v>
      </c>
      <c r="F14" s="201">
        <v>52</v>
      </c>
      <c r="G14" s="28">
        <v>62</v>
      </c>
      <c r="H14" s="66">
        <v>51</v>
      </c>
      <c r="I14" s="14">
        <v>165</v>
      </c>
      <c r="J14" s="72">
        <v>6.875</v>
      </c>
      <c r="K14" s="7"/>
    </row>
    <row r="15" spans="1:11" x14ac:dyDescent="0.25">
      <c r="A15" s="26">
        <v>2588</v>
      </c>
      <c r="B15" s="121" t="s">
        <v>172</v>
      </c>
      <c r="C15" s="31"/>
      <c r="D15" s="155"/>
      <c r="E15" s="161" t="s">
        <v>137</v>
      </c>
      <c r="F15" s="202">
        <v>62</v>
      </c>
      <c r="G15" s="28">
        <v>60</v>
      </c>
      <c r="H15" s="66">
        <v>62</v>
      </c>
      <c r="I15" s="79">
        <v>184</v>
      </c>
      <c r="J15" s="80">
        <v>7.6666666599999997</v>
      </c>
      <c r="K15" s="73"/>
    </row>
    <row r="16" spans="1:11" x14ac:dyDescent="0.25">
      <c r="A16" s="28">
        <v>2656</v>
      </c>
      <c r="B16" s="29" t="s">
        <v>123</v>
      </c>
      <c r="C16" s="68"/>
      <c r="D16" s="155"/>
      <c r="E16" s="162" t="s">
        <v>124</v>
      </c>
      <c r="F16" s="202">
        <v>68</v>
      </c>
      <c r="G16" s="6">
        <v>71</v>
      </c>
      <c r="H16" s="28">
        <v>68</v>
      </c>
      <c r="I16" s="14">
        <v>207</v>
      </c>
      <c r="J16" s="72">
        <v>8.625</v>
      </c>
      <c r="K16" s="7"/>
    </row>
    <row r="17" spans="1:11" x14ac:dyDescent="0.25">
      <c r="A17" s="28"/>
      <c r="B17" s="29"/>
      <c r="C17" s="148"/>
      <c r="D17" s="30"/>
      <c r="E17" s="67"/>
      <c r="F17" s="28"/>
      <c r="G17" s="28"/>
      <c r="H17" s="45"/>
      <c r="I17" s="14">
        <f t="shared" si="1"/>
        <v>0</v>
      </c>
      <c r="J17" s="72">
        <f t="shared" ref="J17:J32" si="2">SUM(I17/24)</f>
        <v>0</v>
      </c>
      <c r="K17" s="7"/>
    </row>
    <row r="18" spans="1:11" x14ac:dyDescent="0.25">
      <c r="A18" s="134"/>
      <c r="B18" s="135"/>
      <c r="C18" s="138"/>
      <c r="D18" s="137"/>
      <c r="E18" s="135"/>
      <c r="F18" s="28"/>
      <c r="G18" s="28"/>
      <c r="H18" s="28"/>
      <c r="I18" s="79">
        <f t="shared" si="1"/>
        <v>0</v>
      </c>
      <c r="J18" s="80">
        <f t="shared" si="2"/>
        <v>0</v>
      </c>
      <c r="K18" s="73"/>
    </row>
    <row r="19" spans="1:11" x14ac:dyDescent="0.25">
      <c r="A19" s="134"/>
      <c r="B19" s="135"/>
      <c r="C19" s="138"/>
      <c r="D19" s="137"/>
      <c r="E19" s="135"/>
      <c r="F19" s="28"/>
      <c r="G19" s="28"/>
      <c r="I19" s="28"/>
      <c r="J19" s="80" t="e">
        <f>SUM(#REF!/24)</f>
        <v>#REF!</v>
      </c>
      <c r="K19" s="73"/>
    </row>
    <row r="20" spans="1:11" x14ac:dyDescent="0.25">
      <c r="A20" s="134"/>
      <c r="B20" s="135"/>
      <c r="C20" s="138"/>
      <c r="D20" s="135"/>
      <c r="E20" s="135"/>
      <c r="F20" s="28"/>
      <c r="G20" s="28"/>
      <c r="H20" s="28"/>
      <c r="I20" s="14">
        <f t="shared" si="1"/>
        <v>0</v>
      </c>
      <c r="J20" s="72">
        <f t="shared" si="2"/>
        <v>0</v>
      </c>
      <c r="K20" s="73"/>
    </row>
    <row r="21" spans="1:11" x14ac:dyDescent="0.25">
      <c r="A21" s="28"/>
      <c r="B21" s="29"/>
      <c r="C21" s="31"/>
      <c r="D21" s="30"/>
      <c r="E21" s="124"/>
      <c r="F21" s="28"/>
      <c r="G21" s="28"/>
      <c r="H21" s="28"/>
      <c r="I21" s="14">
        <f>SUM(F21+G21+H22)</f>
        <v>0</v>
      </c>
      <c r="J21" s="72">
        <f t="shared" si="2"/>
        <v>0</v>
      </c>
      <c r="K21" s="7"/>
    </row>
    <row r="22" spans="1:11" x14ac:dyDescent="0.25">
      <c r="A22" s="28"/>
      <c r="B22" s="29"/>
      <c r="C22" s="31"/>
      <c r="D22" s="30"/>
      <c r="E22" s="29"/>
      <c r="F22" s="28"/>
      <c r="G22" s="28"/>
      <c r="H22" s="28"/>
      <c r="I22" s="14">
        <f>SUM(F22+G22+H23)</f>
        <v>0</v>
      </c>
      <c r="J22" s="72">
        <f t="shared" si="2"/>
        <v>0</v>
      </c>
      <c r="K22" s="7"/>
    </row>
    <row r="23" spans="1:11" x14ac:dyDescent="0.25">
      <c r="A23" s="28"/>
      <c r="B23" s="29"/>
      <c r="C23" s="30"/>
      <c r="D23" s="30"/>
      <c r="E23" s="29"/>
      <c r="F23" s="28"/>
      <c r="G23" s="28"/>
      <c r="H23" s="28"/>
      <c r="I23" s="14">
        <f>SUM(F23+G23+H24)</f>
        <v>0</v>
      </c>
      <c r="J23" s="72">
        <f t="shared" si="2"/>
        <v>0</v>
      </c>
      <c r="K23" s="7"/>
    </row>
    <row r="24" spans="1:11" x14ac:dyDescent="0.25">
      <c r="A24" s="28"/>
      <c r="B24" s="29"/>
      <c r="C24" s="29"/>
      <c r="D24" s="30"/>
      <c r="E24" s="29"/>
      <c r="F24" s="28"/>
      <c r="G24" s="28"/>
      <c r="H24" s="28"/>
      <c r="I24" s="14">
        <f t="shared" si="1"/>
        <v>0</v>
      </c>
      <c r="J24" s="72">
        <f t="shared" si="2"/>
        <v>0</v>
      </c>
      <c r="K24" s="7"/>
    </row>
    <row r="25" spans="1:11" x14ac:dyDescent="0.25">
      <c r="A25" s="28"/>
      <c r="B25" s="29"/>
      <c r="C25" s="29"/>
      <c r="D25" s="30"/>
      <c r="E25" s="29"/>
      <c r="F25" s="28"/>
      <c r="G25" s="28"/>
      <c r="H25" s="28"/>
      <c r="I25" s="14">
        <f t="shared" si="1"/>
        <v>0</v>
      </c>
      <c r="J25" s="72">
        <f t="shared" si="2"/>
        <v>0</v>
      </c>
      <c r="K25" s="7"/>
    </row>
    <row r="26" spans="1:11" x14ac:dyDescent="0.25">
      <c r="A26" s="66"/>
      <c r="B26" s="67"/>
      <c r="C26" s="122"/>
      <c r="D26" s="122"/>
      <c r="E26" s="29"/>
      <c r="F26" s="28"/>
      <c r="G26" s="28"/>
      <c r="H26" s="28"/>
      <c r="I26" s="14">
        <f t="shared" si="1"/>
        <v>0</v>
      </c>
      <c r="J26" s="72">
        <f t="shared" si="2"/>
        <v>0</v>
      </c>
      <c r="K26" s="7"/>
    </row>
    <row r="27" spans="1:11" x14ac:dyDescent="0.25">
      <c r="A27" s="28"/>
      <c r="B27" s="29"/>
      <c r="C27" s="30"/>
      <c r="D27" s="30"/>
      <c r="E27" s="29"/>
      <c r="F27" s="28"/>
      <c r="G27" s="28"/>
      <c r="H27" s="28"/>
      <c r="I27" s="14">
        <f t="shared" si="1"/>
        <v>0</v>
      </c>
      <c r="J27" s="72">
        <f t="shared" si="2"/>
        <v>0</v>
      </c>
      <c r="K27" s="7"/>
    </row>
    <row r="28" spans="1:11" x14ac:dyDescent="0.25">
      <c r="A28" s="6"/>
      <c r="B28" s="7"/>
      <c r="C28" s="6"/>
      <c r="D28" s="6"/>
      <c r="E28" s="7"/>
      <c r="F28" s="78"/>
      <c r="G28" s="78"/>
      <c r="H28" s="78"/>
      <c r="I28" s="14">
        <f t="shared" si="1"/>
        <v>0</v>
      </c>
      <c r="J28" s="72">
        <f t="shared" si="2"/>
        <v>0</v>
      </c>
      <c r="K28" s="7"/>
    </row>
    <row r="29" spans="1:11" x14ac:dyDescent="0.25">
      <c r="A29" s="6"/>
      <c r="B29" s="7"/>
      <c r="C29" s="6"/>
      <c r="D29" s="6"/>
      <c r="E29" s="7"/>
      <c r="F29" s="76"/>
      <c r="G29" s="76"/>
      <c r="H29" s="76"/>
      <c r="I29" s="14">
        <f t="shared" si="1"/>
        <v>0</v>
      </c>
      <c r="J29" s="72">
        <f t="shared" si="2"/>
        <v>0</v>
      </c>
      <c r="K29" s="7"/>
    </row>
    <row r="30" spans="1:11" x14ac:dyDescent="0.25">
      <c r="A30" s="6"/>
      <c r="B30" s="7"/>
      <c r="C30" s="6"/>
      <c r="D30" s="6"/>
      <c r="E30" s="7"/>
      <c r="F30" s="76"/>
      <c r="G30" s="76"/>
      <c r="H30" s="76"/>
      <c r="I30" s="14">
        <f t="shared" si="1"/>
        <v>0</v>
      </c>
      <c r="J30" s="72">
        <f t="shared" si="2"/>
        <v>0</v>
      </c>
      <c r="K30" s="7"/>
    </row>
    <row r="31" spans="1:11" x14ac:dyDescent="0.25">
      <c r="A31" s="6"/>
      <c r="B31" s="7"/>
      <c r="C31" s="6"/>
      <c r="D31" s="6"/>
      <c r="E31" s="7"/>
      <c r="F31" s="76"/>
      <c r="G31" s="76"/>
      <c r="H31" s="76"/>
      <c r="I31" s="14">
        <f t="shared" si="1"/>
        <v>0</v>
      </c>
      <c r="J31" s="72">
        <f t="shared" si="2"/>
        <v>0</v>
      </c>
      <c r="K31" s="7"/>
    </row>
    <row r="32" spans="1:11" x14ac:dyDescent="0.25">
      <c r="A32" s="6"/>
      <c r="B32" s="23"/>
      <c r="C32" s="6"/>
      <c r="D32" s="6"/>
      <c r="E32" s="7"/>
      <c r="F32" s="78"/>
      <c r="G32" s="78"/>
      <c r="H32" s="78"/>
      <c r="I32" s="79">
        <f t="shared" si="1"/>
        <v>0</v>
      </c>
      <c r="J32" s="80">
        <f t="shared" si="2"/>
        <v>0</v>
      </c>
      <c r="K32" s="73"/>
    </row>
    <row r="35" spans="1:13" ht="23.25" x14ac:dyDescent="0.35">
      <c r="A35" s="251" t="s">
        <v>228</v>
      </c>
      <c r="B35" s="251"/>
      <c r="C35" s="251"/>
      <c r="D35" s="251"/>
      <c r="E35" s="1"/>
      <c r="F35" s="1"/>
      <c r="G35" s="1"/>
      <c r="H35" s="1"/>
      <c r="I35" s="1"/>
      <c r="J35" s="1"/>
      <c r="K35" s="1"/>
    </row>
    <row r="36" spans="1:13" ht="15.75" thickBot="1" x14ac:dyDescent="0.3">
      <c r="C36" s="49"/>
      <c r="D36" s="49"/>
    </row>
    <row r="37" spans="1:13" ht="30.75" thickBot="1" x14ac:dyDescent="0.3">
      <c r="A37" s="19" t="s">
        <v>20</v>
      </c>
      <c r="B37" s="19" t="s">
        <v>21</v>
      </c>
      <c r="C37" s="19" t="s">
        <v>1</v>
      </c>
      <c r="D37" s="19" t="s">
        <v>2</v>
      </c>
      <c r="E37" s="20" t="s">
        <v>3</v>
      </c>
      <c r="F37" s="116" t="s">
        <v>11</v>
      </c>
      <c r="G37" s="116" t="s">
        <v>14</v>
      </c>
      <c r="H37" s="116" t="s">
        <v>15</v>
      </c>
      <c r="I37" s="38" t="s">
        <v>4</v>
      </c>
      <c r="J37" s="38" t="s">
        <v>16</v>
      </c>
      <c r="K37" s="38" t="s">
        <v>5</v>
      </c>
    </row>
    <row r="38" spans="1:13" x14ac:dyDescent="0.25">
      <c r="A38" s="6">
        <v>2566</v>
      </c>
      <c r="B38" s="7" t="s">
        <v>201</v>
      </c>
      <c r="C38" s="82"/>
      <c r="D38" s="113"/>
      <c r="E38" s="7" t="s">
        <v>120</v>
      </c>
      <c r="F38" s="28">
        <v>75</v>
      </c>
      <c r="G38" s="28">
        <v>67</v>
      </c>
      <c r="H38" s="2">
        <v>81</v>
      </c>
      <c r="I38" s="14">
        <v>223</v>
      </c>
      <c r="J38" s="10">
        <v>7.4333330000000002</v>
      </c>
      <c r="K38" s="29"/>
    </row>
    <row r="39" spans="1:13" x14ac:dyDescent="0.25">
      <c r="A39" s="28">
        <v>2558</v>
      </c>
      <c r="B39" s="29" t="s">
        <v>165</v>
      </c>
      <c r="C39" s="31"/>
      <c r="D39" s="62"/>
      <c r="E39" s="32" t="s">
        <v>132</v>
      </c>
      <c r="F39" s="28">
        <v>52</v>
      </c>
      <c r="G39" s="28">
        <v>64</v>
      </c>
      <c r="H39" s="28">
        <v>82</v>
      </c>
      <c r="I39" s="14">
        <v>198</v>
      </c>
      <c r="J39" s="10">
        <v>6.6</v>
      </c>
      <c r="K39" s="29"/>
    </row>
    <row r="40" spans="1:13" x14ac:dyDescent="0.25">
      <c r="A40" s="28">
        <v>2663</v>
      </c>
      <c r="B40" s="29" t="s">
        <v>169</v>
      </c>
      <c r="C40" s="132"/>
      <c r="D40" s="131"/>
      <c r="E40" s="29" t="s">
        <v>170</v>
      </c>
      <c r="F40" s="28">
        <v>65</v>
      </c>
      <c r="G40" s="170">
        <v>84</v>
      </c>
      <c r="H40" s="28">
        <v>75</v>
      </c>
      <c r="I40" s="14">
        <v>224</v>
      </c>
      <c r="J40" s="10">
        <v>7.4665999999999997</v>
      </c>
      <c r="K40" s="29"/>
    </row>
    <row r="41" spans="1:13" x14ac:dyDescent="0.25">
      <c r="A41" s="6">
        <v>2589</v>
      </c>
      <c r="B41" s="7" t="s">
        <v>131</v>
      </c>
      <c r="C41" s="31"/>
      <c r="D41" s="155"/>
      <c r="E41" s="121" t="s">
        <v>124</v>
      </c>
      <c r="F41" s="28">
        <v>52</v>
      </c>
      <c r="G41" s="170">
        <v>81</v>
      </c>
      <c r="H41" s="28">
        <v>72</v>
      </c>
      <c r="I41" s="14">
        <v>205</v>
      </c>
      <c r="J41" s="10">
        <f t="shared" ref="J41:J46" si="3">SUM(I41/30)</f>
        <v>6.833333333333333</v>
      </c>
      <c r="K41" s="7"/>
    </row>
    <row r="42" spans="1:13" x14ac:dyDescent="0.25">
      <c r="A42" s="120">
        <v>2561</v>
      </c>
      <c r="B42" s="121" t="s">
        <v>134</v>
      </c>
      <c r="C42" s="31"/>
      <c r="D42" s="155"/>
      <c r="E42" s="135" t="s">
        <v>135</v>
      </c>
      <c r="F42" s="28">
        <v>89</v>
      </c>
      <c r="G42" s="170">
        <v>77</v>
      </c>
      <c r="H42" s="66">
        <v>67</v>
      </c>
      <c r="I42" s="118">
        <v>233</v>
      </c>
      <c r="J42" s="10">
        <v>7.766</v>
      </c>
      <c r="K42" s="29"/>
    </row>
    <row r="43" spans="1:13" x14ac:dyDescent="0.25">
      <c r="A43" s="28">
        <v>2562</v>
      </c>
      <c r="B43" s="29" t="s">
        <v>168</v>
      </c>
      <c r="C43" s="31"/>
      <c r="D43" s="62"/>
      <c r="E43" s="135" t="s">
        <v>135</v>
      </c>
      <c r="F43" s="28">
        <v>62</v>
      </c>
      <c r="G43" s="170">
        <v>59</v>
      </c>
      <c r="H43" s="28">
        <v>77</v>
      </c>
      <c r="I43" s="14">
        <v>198</v>
      </c>
      <c r="J43" s="10">
        <v>6.6</v>
      </c>
      <c r="K43" s="29"/>
    </row>
    <row r="44" spans="1:13" x14ac:dyDescent="0.25">
      <c r="A44" s="28">
        <v>2590</v>
      </c>
      <c r="B44" s="29" t="s">
        <v>174</v>
      </c>
      <c r="C44" s="31"/>
      <c r="D44" s="155"/>
      <c r="E44" s="7" t="s">
        <v>124</v>
      </c>
      <c r="F44" s="28">
        <v>78</v>
      </c>
      <c r="G44" s="28">
        <v>87</v>
      </c>
      <c r="H44" s="28">
        <v>87</v>
      </c>
      <c r="I44" s="14">
        <v>252</v>
      </c>
      <c r="J44" s="10">
        <v>8.4</v>
      </c>
      <c r="K44" s="29" t="s">
        <v>111</v>
      </c>
    </row>
    <row r="45" spans="1:13" x14ac:dyDescent="0.25">
      <c r="A45" s="6"/>
      <c r="B45" s="7"/>
      <c r="C45" s="23"/>
      <c r="D45" s="30"/>
      <c r="E45" s="29"/>
      <c r="F45" s="28"/>
      <c r="G45" s="28"/>
      <c r="H45" s="28"/>
      <c r="I45" s="14">
        <f t="shared" ref="I45:I46" si="4">SUM(F45+G45+H45)</f>
        <v>0</v>
      </c>
      <c r="J45" s="10">
        <f t="shared" si="3"/>
        <v>0</v>
      </c>
      <c r="K45" s="7"/>
      <c r="M45" t="s">
        <v>225</v>
      </c>
    </row>
    <row r="46" spans="1:13" x14ac:dyDescent="0.25">
      <c r="A46" s="6"/>
      <c r="B46" s="7"/>
      <c r="C46" s="6"/>
      <c r="D46" s="28"/>
      <c r="E46" s="29"/>
      <c r="F46" s="199"/>
      <c r="G46" s="199"/>
      <c r="H46" s="28"/>
      <c r="I46" s="14">
        <f t="shared" si="4"/>
        <v>0</v>
      </c>
      <c r="J46" s="10">
        <f t="shared" si="3"/>
        <v>0</v>
      </c>
      <c r="K46" s="7"/>
    </row>
    <row r="49" spans="1:11" ht="23.25" x14ac:dyDescent="0.35">
      <c r="A49" s="251" t="s">
        <v>115</v>
      </c>
      <c r="B49" s="251"/>
      <c r="C49" s="251"/>
      <c r="D49" s="251"/>
      <c r="E49" s="1"/>
      <c r="F49" s="1"/>
      <c r="G49" s="1"/>
      <c r="H49" s="1"/>
      <c r="I49" s="1"/>
      <c r="J49" s="1"/>
      <c r="K49" s="1"/>
    </row>
    <row r="50" spans="1:11" ht="15.75" thickBot="1" x14ac:dyDescent="0.3">
      <c r="C50" s="49"/>
      <c r="D50" s="49"/>
    </row>
    <row r="51" spans="1:11" ht="30.75" thickBot="1" x14ac:dyDescent="0.3">
      <c r="A51" s="19" t="s">
        <v>20</v>
      </c>
      <c r="B51" s="19" t="s">
        <v>21</v>
      </c>
      <c r="C51" s="19" t="s">
        <v>1</v>
      </c>
      <c r="D51" s="19" t="s">
        <v>2</v>
      </c>
      <c r="E51" s="20" t="s">
        <v>3</v>
      </c>
      <c r="F51" s="38" t="s">
        <v>11</v>
      </c>
      <c r="G51" s="38" t="s">
        <v>14</v>
      </c>
      <c r="H51" s="38" t="s">
        <v>15</v>
      </c>
      <c r="I51" s="38" t="s">
        <v>4</v>
      </c>
      <c r="J51" s="38" t="s">
        <v>16</v>
      </c>
      <c r="K51" s="38" t="s">
        <v>5</v>
      </c>
    </row>
    <row r="52" spans="1:11" x14ac:dyDescent="0.25">
      <c r="A52" s="6">
        <v>2576</v>
      </c>
      <c r="B52" s="7" t="s">
        <v>121</v>
      </c>
      <c r="C52" s="23"/>
      <c r="D52" s="42"/>
      <c r="E52" s="7" t="s">
        <v>162</v>
      </c>
      <c r="F52" s="28">
        <v>75</v>
      </c>
      <c r="G52" s="45">
        <v>61</v>
      </c>
      <c r="H52" s="28">
        <v>76</v>
      </c>
      <c r="I52" s="14">
        <v>212</v>
      </c>
      <c r="J52" s="10">
        <v>7.0666000000000002</v>
      </c>
      <c r="K52" s="198"/>
    </row>
    <row r="53" spans="1:11" x14ac:dyDescent="0.25">
      <c r="A53" s="126">
        <v>2568</v>
      </c>
      <c r="B53" s="127" t="s">
        <v>138</v>
      </c>
      <c r="C53" s="128"/>
      <c r="D53" s="147"/>
      <c r="E53" s="73" t="s">
        <v>120</v>
      </c>
      <c r="F53" s="183" t="s">
        <v>223</v>
      </c>
      <c r="G53" s="66" t="s">
        <v>221</v>
      </c>
      <c r="H53" s="28">
        <v>84</v>
      </c>
      <c r="I53" s="14">
        <v>239</v>
      </c>
      <c r="J53" s="10">
        <v>7.9660000000000002</v>
      </c>
      <c r="K53" s="119"/>
    </row>
    <row r="54" spans="1:11" x14ac:dyDescent="0.25">
      <c r="A54" s="28">
        <v>2660</v>
      </c>
      <c r="B54" s="29" t="s">
        <v>126</v>
      </c>
      <c r="C54" s="23"/>
      <c r="D54" s="42"/>
      <c r="E54" s="29" t="s">
        <v>124</v>
      </c>
      <c r="F54" s="81">
        <v>86</v>
      </c>
      <c r="G54" s="28">
        <v>88</v>
      </c>
      <c r="H54" s="35">
        <v>85</v>
      </c>
      <c r="I54" s="14">
        <v>259</v>
      </c>
      <c r="J54" s="10">
        <f t="shared" ref="J54:J57" si="5">SUM(I54/30)</f>
        <v>8.6333333333333329</v>
      </c>
      <c r="K54" s="119"/>
    </row>
    <row r="55" spans="1:11" x14ac:dyDescent="0.25">
      <c r="A55" s="28">
        <v>2661</v>
      </c>
      <c r="B55" s="29" t="s">
        <v>125</v>
      </c>
      <c r="C55" s="132"/>
      <c r="D55" s="131"/>
      <c r="E55" s="7" t="s">
        <v>124</v>
      </c>
      <c r="F55" s="81">
        <v>73</v>
      </c>
      <c r="G55" s="66">
        <v>84</v>
      </c>
      <c r="H55" s="45">
        <v>74</v>
      </c>
      <c r="I55" s="14">
        <v>155</v>
      </c>
      <c r="J55" s="10">
        <v>5.1666670000000003</v>
      </c>
      <c r="K55" s="119"/>
    </row>
    <row r="56" spans="1:11" x14ac:dyDescent="0.25">
      <c r="A56" s="28">
        <v>2655</v>
      </c>
      <c r="B56" s="29" t="s">
        <v>129</v>
      </c>
      <c r="C56" s="23"/>
      <c r="D56" s="42"/>
      <c r="E56" s="29" t="s">
        <v>124</v>
      </c>
      <c r="F56" s="81">
        <v>82</v>
      </c>
      <c r="G56" s="28">
        <v>81</v>
      </c>
      <c r="H56" s="35">
        <v>82</v>
      </c>
      <c r="I56" s="14">
        <v>245</v>
      </c>
      <c r="J56" s="10">
        <v>8.1666667000000004</v>
      </c>
      <c r="K56" s="119"/>
    </row>
    <row r="57" spans="1:11" x14ac:dyDescent="0.25">
      <c r="A57" s="6"/>
      <c r="B57" s="7"/>
      <c r="C57" s="6"/>
      <c r="D57" s="6"/>
      <c r="E57" s="7"/>
      <c r="F57" s="76"/>
      <c r="G57" s="14"/>
      <c r="H57" s="14"/>
      <c r="I57" s="14" t="s">
        <v>7</v>
      </c>
      <c r="J57" s="10" t="e">
        <f t="shared" si="5"/>
        <v>#VALUE!</v>
      </c>
      <c r="K57" s="29"/>
    </row>
    <row r="61" spans="1:11" ht="21" x14ac:dyDescent="0.35">
      <c r="B61" s="12" t="s">
        <v>112</v>
      </c>
      <c r="C61" s="49"/>
      <c r="D61" s="49"/>
    </row>
    <row r="62" spans="1:11" ht="15.75" thickBot="1" x14ac:dyDescent="0.3">
      <c r="B62" s="39" t="s">
        <v>8</v>
      </c>
      <c r="C62" s="49"/>
      <c r="D62" s="49"/>
    </row>
    <row r="63" spans="1:11" x14ac:dyDescent="0.25">
      <c r="B63" s="29"/>
      <c r="C63" s="5"/>
      <c r="D63" s="49"/>
    </row>
    <row r="64" spans="1:11" ht="15.75" thickBot="1" x14ac:dyDescent="0.3">
      <c r="C64" s="49"/>
      <c r="D64" s="49"/>
      <c r="E64" s="83" t="s">
        <v>117</v>
      </c>
      <c r="F64" s="83"/>
      <c r="G64" s="83"/>
    </row>
    <row r="65" spans="2:11" x14ac:dyDescent="0.25">
      <c r="C65" s="49"/>
      <c r="D65" s="49"/>
      <c r="E65" s="29" t="s">
        <v>126</v>
      </c>
    </row>
    <row r="66" spans="2:11" x14ac:dyDescent="0.25">
      <c r="C66" s="49"/>
      <c r="D66" s="49"/>
      <c r="E66" s="25" t="s">
        <v>7</v>
      </c>
    </row>
    <row r="67" spans="2:11" x14ac:dyDescent="0.25">
      <c r="B67" s="39" t="s">
        <v>9</v>
      </c>
      <c r="C67" s="49"/>
      <c r="D67" s="49"/>
    </row>
    <row r="68" spans="2:11" x14ac:dyDescent="0.25">
      <c r="B68" s="29" t="s">
        <v>174</v>
      </c>
      <c r="C68" s="72">
        <v>8.4</v>
      </c>
      <c r="D68" s="49"/>
    </row>
    <row r="69" spans="2:11" ht="15.75" thickBot="1" x14ac:dyDescent="0.3">
      <c r="B69" s="25"/>
      <c r="C69" s="49"/>
      <c r="D69" s="49"/>
      <c r="E69" s="83" t="s">
        <v>118</v>
      </c>
      <c r="F69" s="83"/>
      <c r="J69" s="83" t="s">
        <v>116</v>
      </c>
      <c r="K69" s="83"/>
    </row>
    <row r="70" spans="2:11" x14ac:dyDescent="0.25">
      <c r="B70" s="25"/>
      <c r="C70" s="49"/>
      <c r="D70" s="49"/>
      <c r="E70" s="29" t="s">
        <v>126</v>
      </c>
      <c r="J70" s="7"/>
    </row>
    <row r="71" spans="2:11" x14ac:dyDescent="0.25">
      <c r="B71" s="65" t="s">
        <v>75</v>
      </c>
      <c r="C71" s="49"/>
      <c r="D71" s="49"/>
      <c r="E71" s="25" t="s">
        <v>7</v>
      </c>
      <c r="J71" s="25" t="s">
        <v>7</v>
      </c>
      <c r="K71" t="s">
        <v>7</v>
      </c>
    </row>
    <row r="72" spans="2:11" x14ac:dyDescent="0.25">
      <c r="B72" s="29" t="s">
        <v>126</v>
      </c>
      <c r="C72" s="72">
        <v>8.6333333000000003</v>
      </c>
      <c r="D72" s="49"/>
    </row>
    <row r="73" spans="2:11" x14ac:dyDescent="0.25">
      <c r="B73" s="25"/>
      <c r="C73" s="49"/>
      <c r="D73" s="49"/>
    </row>
    <row r="74" spans="2:11" x14ac:dyDescent="0.25">
      <c r="B74" s="25"/>
      <c r="C74" s="49"/>
      <c r="D74" s="49"/>
    </row>
    <row r="75" spans="2:11" x14ac:dyDescent="0.25">
      <c r="C75" s="49"/>
      <c r="D75" s="49"/>
    </row>
  </sheetData>
  <mergeCells count="4">
    <mergeCell ref="A1:K1"/>
    <mergeCell ref="A2:D2"/>
    <mergeCell ref="A35:D35"/>
    <mergeCell ref="A49:D49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12AE16"/>
  </sheetPr>
  <dimension ref="A1:K47"/>
  <sheetViews>
    <sheetView topLeftCell="A10" workbookViewId="0">
      <selection activeCell="N6" sqref="N6"/>
    </sheetView>
  </sheetViews>
  <sheetFormatPr defaultRowHeight="15" x14ac:dyDescent="0.25"/>
  <cols>
    <col min="2" max="2" width="31.5703125" bestFit="1" customWidth="1"/>
    <col min="3" max="3" width="10.85546875" customWidth="1"/>
    <col min="4" max="4" width="9.28515625" customWidth="1"/>
    <col min="5" max="5" width="21.5703125" bestFit="1" customWidth="1"/>
    <col min="6" max="6" width="13.5703125" customWidth="1"/>
    <col min="7" max="7" width="13.42578125" customWidth="1"/>
    <col min="8" max="8" width="12.140625" customWidth="1"/>
    <col min="258" max="258" width="31.5703125" bestFit="1" customWidth="1"/>
    <col min="259" max="259" width="10.85546875" customWidth="1"/>
    <col min="260" max="260" width="9.7109375" bestFit="1" customWidth="1"/>
    <col min="261" max="261" width="21.5703125" bestFit="1" customWidth="1"/>
    <col min="262" max="262" width="13.5703125" customWidth="1"/>
    <col min="263" max="263" width="13.42578125" customWidth="1"/>
    <col min="264" max="264" width="12.140625" customWidth="1"/>
    <col min="514" max="514" width="31.5703125" bestFit="1" customWidth="1"/>
    <col min="515" max="515" width="10.85546875" customWidth="1"/>
    <col min="516" max="516" width="9.7109375" bestFit="1" customWidth="1"/>
    <col min="517" max="517" width="21.5703125" bestFit="1" customWidth="1"/>
    <col min="518" max="518" width="13.5703125" customWidth="1"/>
    <col min="519" max="519" width="13.42578125" customWidth="1"/>
    <col min="520" max="520" width="12.140625" customWidth="1"/>
    <col min="770" max="770" width="31.5703125" bestFit="1" customWidth="1"/>
    <col min="771" max="771" width="10.85546875" customWidth="1"/>
    <col min="772" max="772" width="9.7109375" bestFit="1" customWidth="1"/>
    <col min="773" max="773" width="21.5703125" bestFit="1" customWidth="1"/>
    <col min="774" max="774" width="13.5703125" customWidth="1"/>
    <col min="775" max="775" width="13.42578125" customWidth="1"/>
    <col min="776" max="776" width="12.140625" customWidth="1"/>
    <col min="1026" max="1026" width="31.5703125" bestFit="1" customWidth="1"/>
    <col min="1027" max="1027" width="10.85546875" customWidth="1"/>
    <col min="1028" max="1028" width="9.7109375" bestFit="1" customWidth="1"/>
    <col min="1029" max="1029" width="21.5703125" bestFit="1" customWidth="1"/>
    <col min="1030" max="1030" width="13.5703125" customWidth="1"/>
    <col min="1031" max="1031" width="13.42578125" customWidth="1"/>
    <col min="1032" max="1032" width="12.140625" customWidth="1"/>
    <col min="1282" max="1282" width="31.5703125" bestFit="1" customWidth="1"/>
    <col min="1283" max="1283" width="10.85546875" customWidth="1"/>
    <col min="1284" max="1284" width="9.7109375" bestFit="1" customWidth="1"/>
    <col min="1285" max="1285" width="21.5703125" bestFit="1" customWidth="1"/>
    <col min="1286" max="1286" width="13.5703125" customWidth="1"/>
    <col min="1287" max="1287" width="13.42578125" customWidth="1"/>
    <col min="1288" max="1288" width="12.140625" customWidth="1"/>
    <col min="1538" max="1538" width="31.5703125" bestFit="1" customWidth="1"/>
    <col min="1539" max="1539" width="10.85546875" customWidth="1"/>
    <col min="1540" max="1540" width="9.7109375" bestFit="1" customWidth="1"/>
    <col min="1541" max="1541" width="21.5703125" bestFit="1" customWidth="1"/>
    <col min="1542" max="1542" width="13.5703125" customWidth="1"/>
    <col min="1543" max="1543" width="13.42578125" customWidth="1"/>
    <col min="1544" max="1544" width="12.140625" customWidth="1"/>
    <col min="1794" max="1794" width="31.5703125" bestFit="1" customWidth="1"/>
    <col min="1795" max="1795" width="10.85546875" customWidth="1"/>
    <col min="1796" max="1796" width="9.7109375" bestFit="1" customWidth="1"/>
    <col min="1797" max="1797" width="21.5703125" bestFit="1" customWidth="1"/>
    <col min="1798" max="1798" width="13.5703125" customWidth="1"/>
    <col min="1799" max="1799" width="13.42578125" customWidth="1"/>
    <col min="1800" max="1800" width="12.140625" customWidth="1"/>
    <col min="2050" max="2050" width="31.5703125" bestFit="1" customWidth="1"/>
    <col min="2051" max="2051" width="10.85546875" customWidth="1"/>
    <col min="2052" max="2052" width="9.7109375" bestFit="1" customWidth="1"/>
    <col min="2053" max="2053" width="21.5703125" bestFit="1" customWidth="1"/>
    <col min="2054" max="2054" width="13.5703125" customWidth="1"/>
    <col min="2055" max="2055" width="13.42578125" customWidth="1"/>
    <col min="2056" max="2056" width="12.140625" customWidth="1"/>
    <col min="2306" max="2306" width="31.5703125" bestFit="1" customWidth="1"/>
    <col min="2307" max="2307" width="10.85546875" customWidth="1"/>
    <col min="2308" max="2308" width="9.7109375" bestFit="1" customWidth="1"/>
    <col min="2309" max="2309" width="21.5703125" bestFit="1" customWidth="1"/>
    <col min="2310" max="2310" width="13.5703125" customWidth="1"/>
    <col min="2311" max="2311" width="13.42578125" customWidth="1"/>
    <col min="2312" max="2312" width="12.140625" customWidth="1"/>
    <col min="2562" max="2562" width="31.5703125" bestFit="1" customWidth="1"/>
    <col min="2563" max="2563" width="10.85546875" customWidth="1"/>
    <col min="2564" max="2564" width="9.7109375" bestFit="1" customWidth="1"/>
    <col min="2565" max="2565" width="21.5703125" bestFit="1" customWidth="1"/>
    <col min="2566" max="2566" width="13.5703125" customWidth="1"/>
    <col min="2567" max="2567" width="13.42578125" customWidth="1"/>
    <col min="2568" max="2568" width="12.140625" customWidth="1"/>
    <col min="2818" max="2818" width="31.5703125" bestFit="1" customWidth="1"/>
    <col min="2819" max="2819" width="10.85546875" customWidth="1"/>
    <col min="2820" max="2820" width="9.7109375" bestFit="1" customWidth="1"/>
    <col min="2821" max="2821" width="21.5703125" bestFit="1" customWidth="1"/>
    <col min="2822" max="2822" width="13.5703125" customWidth="1"/>
    <col min="2823" max="2823" width="13.42578125" customWidth="1"/>
    <col min="2824" max="2824" width="12.140625" customWidth="1"/>
    <col min="3074" max="3074" width="31.5703125" bestFit="1" customWidth="1"/>
    <col min="3075" max="3075" width="10.85546875" customWidth="1"/>
    <col min="3076" max="3076" width="9.7109375" bestFit="1" customWidth="1"/>
    <col min="3077" max="3077" width="21.5703125" bestFit="1" customWidth="1"/>
    <col min="3078" max="3078" width="13.5703125" customWidth="1"/>
    <col min="3079" max="3079" width="13.42578125" customWidth="1"/>
    <col min="3080" max="3080" width="12.140625" customWidth="1"/>
    <col min="3330" max="3330" width="31.5703125" bestFit="1" customWidth="1"/>
    <col min="3331" max="3331" width="10.85546875" customWidth="1"/>
    <col min="3332" max="3332" width="9.7109375" bestFit="1" customWidth="1"/>
    <col min="3333" max="3333" width="21.5703125" bestFit="1" customWidth="1"/>
    <col min="3334" max="3334" width="13.5703125" customWidth="1"/>
    <col min="3335" max="3335" width="13.42578125" customWidth="1"/>
    <col min="3336" max="3336" width="12.140625" customWidth="1"/>
    <col min="3586" max="3586" width="31.5703125" bestFit="1" customWidth="1"/>
    <col min="3587" max="3587" width="10.85546875" customWidth="1"/>
    <col min="3588" max="3588" width="9.7109375" bestFit="1" customWidth="1"/>
    <col min="3589" max="3589" width="21.5703125" bestFit="1" customWidth="1"/>
    <col min="3590" max="3590" width="13.5703125" customWidth="1"/>
    <col min="3591" max="3591" width="13.42578125" customWidth="1"/>
    <col min="3592" max="3592" width="12.140625" customWidth="1"/>
    <col min="3842" max="3842" width="31.5703125" bestFit="1" customWidth="1"/>
    <col min="3843" max="3843" width="10.85546875" customWidth="1"/>
    <col min="3844" max="3844" width="9.7109375" bestFit="1" customWidth="1"/>
    <col min="3845" max="3845" width="21.5703125" bestFit="1" customWidth="1"/>
    <col min="3846" max="3846" width="13.5703125" customWidth="1"/>
    <col min="3847" max="3847" width="13.42578125" customWidth="1"/>
    <col min="3848" max="3848" width="12.140625" customWidth="1"/>
    <col min="4098" max="4098" width="31.5703125" bestFit="1" customWidth="1"/>
    <col min="4099" max="4099" width="10.85546875" customWidth="1"/>
    <col min="4100" max="4100" width="9.7109375" bestFit="1" customWidth="1"/>
    <col min="4101" max="4101" width="21.5703125" bestFit="1" customWidth="1"/>
    <col min="4102" max="4102" width="13.5703125" customWidth="1"/>
    <col min="4103" max="4103" width="13.42578125" customWidth="1"/>
    <col min="4104" max="4104" width="12.140625" customWidth="1"/>
    <col min="4354" max="4354" width="31.5703125" bestFit="1" customWidth="1"/>
    <col min="4355" max="4355" width="10.85546875" customWidth="1"/>
    <col min="4356" max="4356" width="9.7109375" bestFit="1" customWidth="1"/>
    <col min="4357" max="4357" width="21.5703125" bestFit="1" customWidth="1"/>
    <col min="4358" max="4358" width="13.5703125" customWidth="1"/>
    <col min="4359" max="4359" width="13.42578125" customWidth="1"/>
    <col min="4360" max="4360" width="12.140625" customWidth="1"/>
    <col min="4610" max="4610" width="31.5703125" bestFit="1" customWidth="1"/>
    <col min="4611" max="4611" width="10.85546875" customWidth="1"/>
    <col min="4612" max="4612" width="9.7109375" bestFit="1" customWidth="1"/>
    <col min="4613" max="4613" width="21.5703125" bestFit="1" customWidth="1"/>
    <col min="4614" max="4614" width="13.5703125" customWidth="1"/>
    <col min="4615" max="4615" width="13.42578125" customWidth="1"/>
    <col min="4616" max="4616" width="12.140625" customWidth="1"/>
    <col min="4866" max="4866" width="31.5703125" bestFit="1" customWidth="1"/>
    <col min="4867" max="4867" width="10.85546875" customWidth="1"/>
    <col min="4868" max="4868" width="9.7109375" bestFit="1" customWidth="1"/>
    <col min="4869" max="4869" width="21.5703125" bestFit="1" customWidth="1"/>
    <col min="4870" max="4870" width="13.5703125" customWidth="1"/>
    <col min="4871" max="4871" width="13.42578125" customWidth="1"/>
    <col min="4872" max="4872" width="12.140625" customWidth="1"/>
    <col min="5122" max="5122" width="31.5703125" bestFit="1" customWidth="1"/>
    <col min="5123" max="5123" width="10.85546875" customWidth="1"/>
    <col min="5124" max="5124" width="9.7109375" bestFit="1" customWidth="1"/>
    <col min="5125" max="5125" width="21.5703125" bestFit="1" customWidth="1"/>
    <col min="5126" max="5126" width="13.5703125" customWidth="1"/>
    <col min="5127" max="5127" width="13.42578125" customWidth="1"/>
    <col min="5128" max="5128" width="12.140625" customWidth="1"/>
    <col min="5378" max="5378" width="31.5703125" bestFit="1" customWidth="1"/>
    <col min="5379" max="5379" width="10.85546875" customWidth="1"/>
    <col min="5380" max="5380" width="9.7109375" bestFit="1" customWidth="1"/>
    <col min="5381" max="5381" width="21.5703125" bestFit="1" customWidth="1"/>
    <col min="5382" max="5382" width="13.5703125" customWidth="1"/>
    <col min="5383" max="5383" width="13.42578125" customWidth="1"/>
    <col min="5384" max="5384" width="12.140625" customWidth="1"/>
    <col min="5634" max="5634" width="31.5703125" bestFit="1" customWidth="1"/>
    <col min="5635" max="5635" width="10.85546875" customWidth="1"/>
    <col min="5636" max="5636" width="9.7109375" bestFit="1" customWidth="1"/>
    <col min="5637" max="5637" width="21.5703125" bestFit="1" customWidth="1"/>
    <col min="5638" max="5638" width="13.5703125" customWidth="1"/>
    <col min="5639" max="5639" width="13.42578125" customWidth="1"/>
    <col min="5640" max="5640" width="12.140625" customWidth="1"/>
    <col min="5890" max="5890" width="31.5703125" bestFit="1" customWidth="1"/>
    <col min="5891" max="5891" width="10.85546875" customWidth="1"/>
    <col min="5892" max="5892" width="9.7109375" bestFit="1" customWidth="1"/>
    <col min="5893" max="5893" width="21.5703125" bestFit="1" customWidth="1"/>
    <col min="5894" max="5894" width="13.5703125" customWidth="1"/>
    <col min="5895" max="5895" width="13.42578125" customWidth="1"/>
    <col min="5896" max="5896" width="12.140625" customWidth="1"/>
    <col min="6146" max="6146" width="31.5703125" bestFit="1" customWidth="1"/>
    <col min="6147" max="6147" width="10.85546875" customWidth="1"/>
    <col min="6148" max="6148" width="9.7109375" bestFit="1" customWidth="1"/>
    <col min="6149" max="6149" width="21.5703125" bestFit="1" customWidth="1"/>
    <col min="6150" max="6150" width="13.5703125" customWidth="1"/>
    <col min="6151" max="6151" width="13.42578125" customWidth="1"/>
    <col min="6152" max="6152" width="12.140625" customWidth="1"/>
    <col min="6402" max="6402" width="31.5703125" bestFit="1" customWidth="1"/>
    <col min="6403" max="6403" width="10.85546875" customWidth="1"/>
    <col min="6404" max="6404" width="9.7109375" bestFit="1" customWidth="1"/>
    <col min="6405" max="6405" width="21.5703125" bestFit="1" customWidth="1"/>
    <col min="6406" max="6406" width="13.5703125" customWidth="1"/>
    <col min="6407" max="6407" width="13.42578125" customWidth="1"/>
    <col min="6408" max="6408" width="12.140625" customWidth="1"/>
    <col min="6658" max="6658" width="31.5703125" bestFit="1" customWidth="1"/>
    <col min="6659" max="6659" width="10.85546875" customWidth="1"/>
    <col min="6660" max="6660" width="9.7109375" bestFit="1" customWidth="1"/>
    <col min="6661" max="6661" width="21.5703125" bestFit="1" customWidth="1"/>
    <col min="6662" max="6662" width="13.5703125" customWidth="1"/>
    <col min="6663" max="6663" width="13.42578125" customWidth="1"/>
    <col min="6664" max="6664" width="12.140625" customWidth="1"/>
    <col min="6914" max="6914" width="31.5703125" bestFit="1" customWidth="1"/>
    <col min="6915" max="6915" width="10.85546875" customWidth="1"/>
    <col min="6916" max="6916" width="9.7109375" bestFit="1" customWidth="1"/>
    <col min="6917" max="6917" width="21.5703125" bestFit="1" customWidth="1"/>
    <col min="6918" max="6918" width="13.5703125" customWidth="1"/>
    <col min="6919" max="6919" width="13.42578125" customWidth="1"/>
    <col min="6920" max="6920" width="12.140625" customWidth="1"/>
    <col min="7170" max="7170" width="31.5703125" bestFit="1" customWidth="1"/>
    <col min="7171" max="7171" width="10.85546875" customWidth="1"/>
    <col min="7172" max="7172" width="9.7109375" bestFit="1" customWidth="1"/>
    <col min="7173" max="7173" width="21.5703125" bestFit="1" customWidth="1"/>
    <col min="7174" max="7174" width="13.5703125" customWidth="1"/>
    <col min="7175" max="7175" width="13.42578125" customWidth="1"/>
    <col min="7176" max="7176" width="12.140625" customWidth="1"/>
    <col min="7426" max="7426" width="31.5703125" bestFit="1" customWidth="1"/>
    <col min="7427" max="7427" width="10.85546875" customWidth="1"/>
    <col min="7428" max="7428" width="9.7109375" bestFit="1" customWidth="1"/>
    <col min="7429" max="7429" width="21.5703125" bestFit="1" customWidth="1"/>
    <col min="7430" max="7430" width="13.5703125" customWidth="1"/>
    <col min="7431" max="7431" width="13.42578125" customWidth="1"/>
    <col min="7432" max="7432" width="12.140625" customWidth="1"/>
    <col min="7682" max="7682" width="31.5703125" bestFit="1" customWidth="1"/>
    <col min="7683" max="7683" width="10.85546875" customWidth="1"/>
    <col min="7684" max="7684" width="9.7109375" bestFit="1" customWidth="1"/>
    <col min="7685" max="7685" width="21.5703125" bestFit="1" customWidth="1"/>
    <col min="7686" max="7686" width="13.5703125" customWidth="1"/>
    <col min="7687" max="7687" width="13.42578125" customWidth="1"/>
    <col min="7688" max="7688" width="12.140625" customWidth="1"/>
    <col min="7938" max="7938" width="31.5703125" bestFit="1" customWidth="1"/>
    <col min="7939" max="7939" width="10.85546875" customWidth="1"/>
    <col min="7940" max="7940" width="9.7109375" bestFit="1" customWidth="1"/>
    <col min="7941" max="7941" width="21.5703125" bestFit="1" customWidth="1"/>
    <col min="7942" max="7942" width="13.5703125" customWidth="1"/>
    <col min="7943" max="7943" width="13.42578125" customWidth="1"/>
    <col min="7944" max="7944" width="12.140625" customWidth="1"/>
    <col min="8194" max="8194" width="31.5703125" bestFit="1" customWidth="1"/>
    <col min="8195" max="8195" width="10.85546875" customWidth="1"/>
    <col min="8196" max="8196" width="9.7109375" bestFit="1" customWidth="1"/>
    <col min="8197" max="8197" width="21.5703125" bestFit="1" customWidth="1"/>
    <col min="8198" max="8198" width="13.5703125" customWidth="1"/>
    <col min="8199" max="8199" width="13.42578125" customWidth="1"/>
    <col min="8200" max="8200" width="12.140625" customWidth="1"/>
    <col min="8450" max="8450" width="31.5703125" bestFit="1" customWidth="1"/>
    <col min="8451" max="8451" width="10.85546875" customWidth="1"/>
    <col min="8452" max="8452" width="9.7109375" bestFit="1" customWidth="1"/>
    <col min="8453" max="8453" width="21.5703125" bestFit="1" customWidth="1"/>
    <col min="8454" max="8454" width="13.5703125" customWidth="1"/>
    <col min="8455" max="8455" width="13.42578125" customWidth="1"/>
    <col min="8456" max="8456" width="12.140625" customWidth="1"/>
    <col min="8706" max="8706" width="31.5703125" bestFit="1" customWidth="1"/>
    <col min="8707" max="8707" width="10.85546875" customWidth="1"/>
    <col min="8708" max="8708" width="9.7109375" bestFit="1" customWidth="1"/>
    <col min="8709" max="8709" width="21.5703125" bestFit="1" customWidth="1"/>
    <col min="8710" max="8710" width="13.5703125" customWidth="1"/>
    <col min="8711" max="8711" width="13.42578125" customWidth="1"/>
    <col min="8712" max="8712" width="12.140625" customWidth="1"/>
    <col min="8962" max="8962" width="31.5703125" bestFit="1" customWidth="1"/>
    <col min="8963" max="8963" width="10.85546875" customWidth="1"/>
    <col min="8964" max="8964" width="9.7109375" bestFit="1" customWidth="1"/>
    <col min="8965" max="8965" width="21.5703125" bestFit="1" customWidth="1"/>
    <col min="8966" max="8966" width="13.5703125" customWidth="1"/>
    <col min="8967" max="8967" width="13.42578125" customWidth="1"/>
    <col min="8968" max="8968" width="12.140625" customWidth="1"/>
    <col min="9218" max="9218" width="31.5703125" bestFit="1" customWidth="1"/>
    <col min="9219" max="9219" width="10.85546875" customWidth="1"/>
    <col min="9220" max="9220" width="9.7109375" bestFit="1" customWidth="1"/>
    <col min="9221" max="9221" width="21.5703125" bestFit="1" customWidth="1"/>
    <col min="9222" max="9222" width="13.5703125" customWidth="1"/>
    <col min="9223" max="9223" width="13.42578125" customWidth="1"/>
    <col min="9224" max="9224" width="12.140625" customWidth="1"/>
    <col min="9474" max="9474" width="31.5703125" bestFit="1" customWidth="1"/>
    <col min="9475" max="9475" width="10.85546875" customWidth="1"/>
    <col min="9476" max="9476" width="9.7109375" bestFit="1" customWidth="1"/>
    <col min="9477" max="9477" width="21.5703125" bestFit="1" customWidth="1"/>
    <col min="9478" max="9478" width="13.5703125" customWidth="1"/>
    <col min="9479" max="9479" width="13.42578125" customWidth="1"/>
    <col min="9480" max="9480" width="12.140625" customWidth="1"/>
    <col min="9730" max="9730" width="31.5703125" bestFit="1" customWidth="1"/>
    <col min="9731" max="9731" width="10.85546875" customWidth="1"/>
    <col min="9732" max="9732" width="9.7109375" bestFit="1" customWidth="1"/>
    <col min="9733" max="9733" width="21.5703125" bestFit="1" customWidth="1"/>
    <col min="9734" max="9734" width="13.5703125" customWidth="1"/>
    <col min="9735" max="9735" width="13.42578125" customWidth="1"/>
    <col min="9736" max="9736" width="12.140625" customWidth="1"/>
    <col min="9986" max="9986" width="31.5703125" bestFit="1" customWidth="1"/>
    <col min="9987" max="9987" width="10.85546875" customWidth="1"/>
    <col min="9988" max="9988" width="9.7109375" bestFit="1" customWidth="1"/>
    <col min="9989" max="9989" width="21.5703125" bestFit="1" customWidth="1"/>
    <col min="9990" max="9990" width="13.5703125" customWidth="1"/>
    <col min="9991" max="9991" width="13.42578125" customWidth="1"/>
    <col min="9992" max="9992" width="12.140625" customWidth="1"/>
    <col min="10242" max="10242" width="31.5703125" bestFit="1" customWidth="1"/>
    <col min="10243" max="10243" width="10.85546875" customWidth="1"/>
    <col min="10244" max="10244" width="9.7109375" bestFit="1" customWidth="1"/>
    <col min="10245" max="10245" width="21.5703125" bestFit="1" customWidth="1"/>
    <col min="10246" max="10246" width="13.5703125" customWidth="1"/>
    <col min="10247" max="10247" width="13.42578125" customWidth="1"/>
    <col min="10248" max="10248" width="12.140625" customWidth="1"/>
    <col min="10498" max="10498" width="31.5703125" bestFit="1" customWidth="1"/>
    <col min="10499" max="10499" width="10.85546875" customWidth="1"/>
    <col min="10500" max="10500" width="9.7109375" bestFit="1" customWidth="1"/>
    <col min="10501" max="10501" width="21.5703125" bestFit="1" customWidth="1"/>
    <col min="10502" max="10502" width="13.5703125" customWidth="1"/>
    <col min="10503" max="10503" width="13.42578125" customWidth="1"/>
    <col min="10504" max="10504" width="12.140625" customWidth="1"/>
    <col min="10754" max="10754" width="31.5703125" bestFit="1" customWidth="1"/>
    <col min="10755" max="10755" width="10.85546875" customWidth="1"/>
    <col min="10756" max="10756" width="9.7109375" bestFit="1" customWidth="1"/>
    <col min="10757" max="10757" width="21.5703125" bestFit="1" customWidth="1"/>
    <col min="10758" max="10758" width="13.5703125" customWidth="1"/>
    <col min="10759" max="10759" width="13.42578125" customWidth="1"/>
    <col min="10760" max="10760" width="12.140625" customWidth="1"/>
    <col min="11010" max="11010" width="31.5703125" bestFit="1" customWidth="1"/>
    <col min="11011" max="11011" width="10.85546875" customWidth="1"/>
    <col min="11012" max="11012" width="9.7109375" bestFit="1" customWidth="1"/>
    <col min="11013" max="11013" width="21.5703125" bestFit="1" customWidth="1"/>
    <col min="11014" max="11014" width="13.5703125" customWidth="1"/>
    <col min="11015" max="11015" width="13.42578125" customWidth="1"/>
    <col min="11016" max="11016" width="12.140625" customWidth="1"/>
    <col min="11266" max="11266" width="31.5703125" bestFit="1" customWidth="1"/>
    <col min="11267" max="11267" width="10.85546875" customWidth="1"/>
    <col min="11268" max="11268" width="9.7109375" bestFit="1" customWidth="1"/>
    <col min="11269" max="11269" width="21.5703125" bestFit="1" customWidth="1"/>
    <col min="11270" max="11270" width="13.5703125" customWidth="1"/>
    <col min="11271" max="11271" width="13.42578125" customWidth="1"/>
    <col min="11272" max="11272" width="12.140625" customWidth="1"/>
    <col min="11522" max="11522" width="31.5703125" bestFit="1" customWidth="1"/>
    <col min="11523" max="11523" width="10.85546875" customWidth="1"/>
    <col min="11524" max="11524" width="9.7109375" bestFit="1" customWidth="1"/>
    <col min="11525" max="11525" width="21.5703125" bestFit="1" customWidth="1"/>
    <col min="11526" max="11526" width="13.5703125" customWidth="1"/>
    <col min="11527" max="11527" width="13.42578125" customWidth="1"/>
    <col min="11528" max="11528" width="12.140625" customWidth="1"/>
    <col min="11778" max="11778" width="31.5703125" bestFit="1" customWidth="1"/>
    <col min="11779" max="11779" width="10.85546875" customWidth="1"/>
    <col min="11780" max="11780" width="9.7109375" bestFit="1" customWidth="1"/>
    <col min="11781" max="11781" width="21.5703125" bestFit="1" customWidth="1"/>
    <col min="11782" max="11782" width="13.5703125" customWidth="1"/>
    <col min="11783" max="11783" width="13.42578125" customWidth="1"/>
    <col min="11784" max="11784" width="12.140625" customWidth="1"/>
    <col min="12034" max="12034" width="31.5703125" bestFit="1" customWidth="1"/>
    <col min="12035" max="12035" width="10.85546875" customWidth="1"/>
    <col min="12036" max="12036" width="9.7109375" bestFit="1" customWidth="1"/>
    <col min="12037" max="12037" width="21.5703125" bestFit="1" customWidth="1"/>
    <col min="12038" max="12038" width="13.5703125" customWidth="1"/>
    <col min="12039" max="12039" width="13.42578125" customWidth="1"/>
    <col min="12040" max="12040" width="12.140625" customWidth="1"/>
    <col min="12290" max="12290" width="31.5703125" bestFit="1" customWidth="1"/>
    <col min="12291" max="12291" width="10.85546875" customWidth="1"/>
    <col min="12292" max="12292" width="9.7109375" bestFit="1" customWidth="1"/>
    <col min="12293" max="12293" width="21.5703125" bestFit="1" customWidth="1"/>
    <col min="12294" max="12294" width="13.5703125" customWidth="1"/>
    <col min="12295" max="12295" width="13.42578125" customWidth="1"/>
    <col min="12296" max="12296" width="12.140625" customWidth="1"/>
    <col min="12546" max="12546" width="31.5703125" bestFit="1" customWidth="1"/>
    <col min="12547" max="12547" width="10.85546875" customWidth="1"/>
    <col min="12548" max="12548" width="9.7109375" bestFit="1" customWidth="1"/>
    <col min="12549" max="12549" width="21.5703125" bestFit="1" customWidth="1"/>
    <col min="12550" max="12550" width="13.5703125" customWidth="1"/>
    <col min="12551" max="12551" width="13.42578125" customWidth="1"/>
    <col min="12552" max="12552" width="12.140625" customWidth="1"/>
    <col min="12802" max="12802" width="31.5703125" bestFit="1" customWidth="1"/>
    <col min="12803" max="12803" width="10.85546875" customWidth="1"/>
    <col min="12804" max="12804" width="9.7109375" bestFit="1" customWidth="1"/>
    <col min="12805" max="12805" width="21.5703125" bestFit="1" customWidth="1"/>
    <col min="12806" max="12806" width="13.5703125" customWidth="1"/>
    <col min="12807" max="12807" width="13.42578125" customWidth="1"/>
    <col min="12808" max="12808" width="12.140625" customWidth="1"/>
    <col min="13058" max="13058" width="31.5703125" bestFit="1" customWidth="1"/>
    <col min="13059" max="13059" width="10.85546875" customWidth="1"/>
    <col min="13060" max="13060" width="9.7109375" bestFit="1" customWidth="1"/>
    <col min="13061" max="13061" width="21.5703125" bestFit="1" customWidth="1"/>
    <col min="13062" max="13062" width="13.5703125" customWidth="1"/>
    <col min="13063" max="13063" width="13.42578125" customWidth="1"/>
    <col min="13064" max="13064" width="12.140625" customWidth="1"/>
    <col min="13314" max="13314" width="31.5703125" bestFit="1" customWidth="1"/>
    <col min="13315" max="13315" width="10.85546875" customWidth="1"/>
    <col min="13316" max="13316" width="9.7109375" bestFit="1" customWidth="1"/>
    <col min="13317" max="13317" width="21.5703125" bestFit="1" customWidth="1"/>
    <col min="13318" max="13318" width="13.5703125" customWidth="1"/>
    <col min="13319" max="13319" width="13.42578125" customWidth="1"/>
    <col min="13320" max="13320" width="12.140625" customWidth="1"/>
    <col min="13570" max="13570" width="31.5703125" bestFit="1" customWidth="1"/>
    <col min="13571" max="13571" width="10.85546875" customWidth="1"/>
    <col min="13572" max="13572" width="9.7109375" bestFit="1" customWidth="1"/>
    <col min="13573" max="13573" width="21.5703125" bestFit="1" customWidth="1"/>
    <col min="13574" max="13574" width="13.5703125" customWidth="1"/>
    <col min="13575" max="13575" width="13.42578125" customWidth="1"/>
    <col min="13576" max="13576" width="12.140625" customWidth="1"/>
    <col min="13826" max="13826" width="31.5703125" bestFit="1" customWidth="1"/>
    <col min="13827" max="13827" width="10.85546875" customWidth="1"/>
    <col min="13828" max="13828" width="9.7109375" bestFit="1" customWidth="1"/>
    <col min="13829" max="13829" width="21.5703125" bestFit="1" customWidth="1"/>
    <col min="13830" max="13830" width="13.5703125" customWidth="1"/>
    <col min="13831" max="13831" width="13.42578125" customWidth="1"/>
    <col min="13832" max="13832" width="12.140625" customWidth="1"/>
    <col min="14082" max="14082" width="31.5703125" bestFit="1" customWidth="1"/>
    <col min="14083" max="14083" width="10.85546875" customWidth="1"/>
    <col min="14084" max="14084" width="9.7109375" bestFit="1" customWidth="1"/>
    <col min="14085" max="14085" width="21.5703125" bestFit="1" customWidth="1"/>
    <col min="14086" max="14086" width="13.5703125" customWidth="1"/>
    <col min="14087" max="14087" width="13.42578125" customWidth="1"/>
    <col min="14088" max="14088" width="12.140625" customWidth="1"/>
    <col min="14338" max="14338" width="31.5703125" bestFit="1" customWidth="1"/>
    <col min="14339" max="14339" width="10.85546875" customWidth="1"/>
    <col min="14340" max="14340" width="9.7109375" bestFit="1" customWidth="1"/>
    <col min="14341" max="14341" width="21.5703125" bestFit="1" customWidth="1"/>
    <col min="14342" max="14342" width="13.5703125" customWidth="1"/>
    <col min="14343" max="14343" width="13.42578125" customWidth="1"/>
    <col min="14344" max="14344" width="12.140625" customWidth="1"/>
    <col min="14594" max="14594" width="31.5703125" bestFit="1" customWidth="1"/>
    <col min="14595" max="14595" width="10.85546875" customWidth="1"/>
    <col min="14596" max="14596" width="9.7109375" bestFit="1" customWidth="1"/>
    <col min="14597" max="14597" width="21.5703125" bestFit="1" customWidth="1"/>
    <col min="14598" max="14598" width="13.5703125" customWidth="1"/>
    <col min="14599" max="14599" width="13.42578125" customWidth="1"/>
    <col min="14600" max="14600" width="12.140625" customWidth="1"/>
    <col min="14850" max="14850" width="31.5703125" bestFit="1" customWidth="1"/>
    <col min="14851" max="14851" width="10.85546875" customWidth="1"/>
    <col min="14852" max="14852" width="9.7109375" bestFit="1" customWidth="1"/>
    <col min="14853" max="14853" width="21.5703125" bestFit="1" customWidth="1"/>
    <col min="14854" max="14854" width="13.5703125" customWidth="1"/>
    <col min="14855" max="14855" width="13.42578125" customWidth="1"/>
    <col min="14856" max="14856" width="12.140625" customWidth="1"/>
    <col min="15106" max="15106" width="31.5703125" bestFit="1" customWidth="1"/>
    <col min="15107" max="15107" width="10.85546875" customWidth="1"/>
    <col min="15108" max="15108" width="9.7109375" bestFit="1" customWidth="1"/>
    <col min="15109" max="15109" width="21.5703125" bestFit="1" customWidth="1"/>
    <col min="15110" max="15110" width="13.5703125" customWidth="1"/>
    <col min="15111" max="15111" width="13.42578125" customWidth="1"/>
    <col min="15112" max="15112" width="12.140625" customWidth="1"/>
    <col min="15362" max="15362" width="31.5703125" bestFit="1" customWidth="1"/>
    <col min="15363" max="15363" width="10.85546875" customWidth="1"/>
    <col min="15364" max="15364" width="9.7109375" bestFit="1" customWidth="1"/>
    <col min="15365" max="15365" width="21.5703125" bestFit="1" customWidth="1"/>
    <col min="15366" max="15366" width="13.5703125" customWidth="1"/>
    <col min="15367" max="15367" width="13.42578125" customWidth="1"/>
    <col min="15368" max="15368" width="12.140625" customWidth="1"/>
    <col min="15618" max="15618" width="31.5703125" bestFit="1" customWidth="1"/>
    <col min="15619" max="15619" width="10.85546875" customWidth="1"/>
    <col min="15620" max="15620" width="9.7109375" bestFit="1" customWidth="1"/>
    <col min="15621" max="15621" width="21.5703125" bestFit="1" customWidth="1"/>
    <col min="15622" max="15622" width="13.5703125" customWidth="1"/>
    <col min="15623" max="15623" width="13.42578125" customWidth="1"/>
    <col min="15624" max="15624" width="12.140625" customWidth="1"/>
    <col min="15874" max="15874" width="31.5703125" bestFit="1" customWidth="1"/>
    <col min="15875" max="15875" width="10.85546875" customWidth="1"/>
    <col min="15876" max="15876" width="9.7109375" bestFit="1" customWidth="1"/>
    <col min="15877" max="15877" width="21.5703125" bestFit="1" customWidth="1"/>
    <col min="15878" max="15878" width="13.5703125" customWidth="1"/>
    <col min="15879" max="15879" width="13.42578125" customWidth="1"/>
    <col min="15880" max="15880" width="12.140625" customWidth="1"/>
    <col min="16130" max="16130" width="31.5703125" bestFit="1" customWidth="1"/>
    <col min="16131" max="16131" width="10.85546875" customWidth="1"/>
    <col min="16132" max="16132" width="9.7109375" bestFit="1" customWidth="1"/>
    <col min="16133" max="16133" width="21.5703125" bestFit="1" customWidth="1"/>
    <col min="16134" max="16134" width="13.5703125" customWidth="1"/>
    <col min="16135" max="16135" width="13.42578125" customWidth="1"/>
    <col min="16136" max="16136" width="12.140625" customWidth="1"/>
  </cols>
  <sheetData>
    <row r="1" spans="1:11" ht="31.5" x14ac:dyDescent="0.5">
      <c r="A1" s="250" t="s">
        <v>198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23.25" x14ac:dyDescent="0.35">
      <c r="A2" s="251" t="s">
        <v>199</v>
      </c>
      <c r="B2" s="251"/>
      <c r="C2" s="251"/>
      <c r="D2" s="251"/>
      <c r="E2" s="1"/>
      <c r="F2" s="1"/>
      <c r="G2" s="1"/>
      <c r="H2" s="1"/>
      <c r="I2" s="1"/>
      <c r="J2" s="1"/>
      <c r="K2" s="1"/>
    </row>
    <row r="3" spans="1:11" ht="15.75" thickBot="1" x14ac:dyDescent="0.3">
      <c r="C3" s="49"/>
      <c r="D3" s="49"/>
    </row>
    <row r="4" spans="1:11" ht="30.75" thickBot="1" x14ac:dyDescent="0.3">
      <c r="A4" s="19" t="s">
        <v>20</v>
      </c>
      <c r="B4" s="19" t="s">
        <v>21</v>
      </c>
      <c r="C4" s="19" t="s">
        <v>1</v>
      </c>
      <c r="D4" s="19" t="s">
        <v>2</v>
      </c>
      <c r="E4" s="20" t="s">
        <v>3</v>
      </c>
      <c r="F4" s="38" t="s">
        <v>17</v>
      </c>
      <c r="G4" s="38" t="s">
        <v>12</v>
      </c>
      <c r="H4" s="38" t="s">
        <v>13</v>
      </c>
      <c r="I4" s="38" t="s">
        <v>4</v>
      </c>
      <c r="J4" s="38" t="s">
        <v>10</v>
      </c>
      <c r="K4" s="38" t="s">
        <v>5</v>
      </c>
    </row>
    <row r="5" spans="1:11" x14ac:dyDescent="0.25">
      <c r="A5" s="28">
        <v>2560</v>
      </c>
      <c r="B5" s="29" t="s">
        <v>166</v>
      </c>
      <c r="C5" s="28"/>
      <c r="D5" s="62"/>
      <c r="E5" s="179" t="s">
        <v>167</v>
      </c>
      <c r="F5" s="28">
        <v>65</v>
      </c>
      <c r="G5" s="6">
        <v>58</v>
      </c>
      <c r="H5" s="66"/>
      <c r="I5" s="14">
        <f>SUM(F5+G5+H5)</f>
        <v>123</v>
      </c>
      <c r="J5" s="72">
        <f t="shared" ref="J5:J10" si="0">SUM(I5/24)</f>
        <v>5.125</v>
      </c>
      <c r="K5" s="119"/>
    </row>
    <row r="6" spans="1:11" x14ac:dyDescent="0.25">
      <c r="A6" s="174">
        <v>2578</v>
      </c>
      <c r="B6" s="168" t="s">
        <v>205</v>
      </c>
      <c r="C6" s="174"/>
      <c r="D6" s="62"/>
      <c r="E6" s="29"/>
      <c r="F6" s="119"/>
      <c r="G6" s="28"/>
      <c r="H6" s="66"/>
      <c r="I6" s="79">
        <f>SUM(F6+G6+H6)</f>
        <v>0</v>
      </c>
      <c r="J6" s="80">
        <f t="shared" si="0"/>
        <v>0</v>
      </c>
      <c r="K6" s="119"/>
    </row>
    <row r="7" spans="1:11" x14ac:dyDescent="0.25">
      <c r="A7" s="181">
        <v>2580</v>
      </c>
      <c r="B7" s="197" t="s">
        <v>207</v>
      </c>
      <c r="C7" s="196"/>
      <c r="D7" s="131"/>
      <c r="E7" s="130"/>
      <c r="F7" s="183"/>
      <c r="G7" s="28"/>
      <c r="H7" s="66"/>
      <c r="I7" s="79">
        <f>SUM(F7+G7+H7)</f>
        <v>0</v>
      </c>
      <c r="J7" s="80">
        <f t="shared" si="0"/>
        <v>0</v>
      </c>
      <c r="K7" s="119"/>
    </row>
    <row r="8" spans="1:11" x14ac:dyDescent="0.25">
      <c r="A8" s="28">
        <v>2581</v>
      </c>
      <c r="B8" s="29" t="s">
        <v>209</v>
      </c>
      <c r="C8" s="28"/>
      <c r="D8" s="62"/>
      <c r="E8" s="29"/>
      <c r="F8" s="119"/>
      <c r="G8" s="28"/>
      <c r="H8" s="66"/>
      <c r="I8" s="79">
        <f>SUM(F8+G8+H8)</f>
        <v>0</v>
      </c>
      <c r="J8" s="80">
        <f t="shared" si="0"/>
        <v>0</v>
      </c>
      <c r="K8" s="119"/>
    </row>
    <row r="9" spans="1:11" x14ac:dyDescent="0.25">
      <c r="A9" s="28">
        <v>2582</v>
      </c>
      <c r="B9" s="29" t="s">
        <v>210</v>
      </c>
      <c r="C9" s="28"/>
      <c r="D9" s="62"/>
      <c r="E9" s="29"/>
      <c r="F9" s="28"/>
      <c r="G9" s="28"/>
      <c r="H9" s="66"/>
      <c r="I9" s="14">
        <f t="shared" ref="I9:I23" si="1">SUM(F9+G9+H9)</f>
        <v>0</v>
      </c>
      <c r="J9" s="72">
        <f t="shared" si="0"/>
        <v>0</v>
      </c>
      <c r="K9" s="29"/>
    </row>
    <row r="10" spans="1:11" x14ac:dyDescent="0.25">
      <c r="A10" s="129">
        <v>2583</v>
      </c>
      <c r="B10" s="130" t="s">
        <v>211</v>
      </c>
      <c r="C10" s="129"/>
      <c r="D10" s="62"/>
      <c r="E10" s="124"/>
      <c r="F10" s="28"/>
      <c r="G10" s="183"/>
      <c r="H10" s="28"/>
      <c r="I10" s="14">
        <f t="shared" si="1"/>
        <v>0</v>
      </c>
      <c r="J10" s="72">
        <f t="shared" si="0"/>
        <v>0</v>
      </c>
      <c r="K10" s="29"/>
    </row>
    <row r="11" spans="1:11" x14ac:dyDescent="0.25">
      <c r="A11" s="129">
        <v>2591</v>
      </c>
      <c r="B11" s="130" t="s">
        <v>215</v>
      </c>
      <c r="C11" s="129"/>
      <c r="D11" s="46"/>
      <c r="E11" s="29" t="s">
        <v>124</v>
      </c>
      <c r="F11" s="66">
        <v>73</v>
      </c>
      <c r="G11" s="183">
        <v>70</v>
      </c>
      <c r="H11" s="28">
        <v>69</v>
      </c>
      <c r="I11" s="14">
        <v>212</v>
      </c>
      <c r="J11" s="72">
        <v>8.83</v>
      </c>
      <c r="K11" s="29"/>
    </row>
    <row r="12" spans="1:11" x14ac:dyDescent="0.25">
      <c r="A12" s="129">
        <v>2584</v>
      </c>
      <c r="B12" s="130" t="s">
        <v>212</v>
      </c>
      <c r="C12" s="129"/>
      <c r="D12" s="46"/>
      <c r="E12" s="157"/>
      <c r="F12" s="66"/>
      <c r="G12" s="183"/>
      <c r="H12" s="28"/>
      <c r="I12" s="79">
        <f t="shared" si="1"/>
        <v>0</v>
      </c>
      <c r="J12" s="72">
        <f>SUM(I12/24)</f>
        <v>0</v>
      </c>
      <c r="K12" s="73"/>
    </row>
    <row r="13" spans="1:11" x14ac:dyDescent="0.25">
      <c r="A13" s="129">
        <v>2659</v>
      </c>
      <c r="B13" s="130" t="s">
        <v>216</v>
      </c>
      <c r="C13" s="129"/>
      <c r="D13" s="30"/>
      <c r="E13" s="130" t="s">
        <v>124</v>
      </c>
      <c r="F13" s="66">
        <v>63</v>
      </c>
      <c r="G13" s="183">
        <v>64</v>
      </c>
      <c r="H13" s="28">
        <v>55</v>
      </c>
      <c r="I13" s="14">
        <v>182</v>
      </c>
      <c r="J13" s="72">
        <v>7.5830000000000002</v>
      </c>
      <c r="K13" s="7"/>
    </row>
    <row r="14" spans="1:11" x14ac:dyDescent="0.25">
      <c r="A14" s="129">
        <v>2654</v>
      </c>
      <c r="B14" s="130" t="s">
        <v>219</v>
      </c>
      <c r="C14" s="129"/>
      <c r="D14" s="30"/>
      <c r="E14" s="179" t="s">
        <v>124</v>
      </c>
      <c r="F14" s="28">
        <v>63</v>
      </c>
      <c r="G14" s="183">
        <v>51</v>
      </c>
      <c r="H14" s="28"/>
      <c r="I14" s="79">
        <f t="shared" si="1"/>
        <v>114</v>
      </c>
      <c r="J14" s="80">
        <f>SUM(I14/24)</f>
        <v>4.75</v>
      </c>
      <c r="K14" s="73"/>
    </row>
    <row r="15" spans="1:11" x14ac:dyDescent="0.25">
      <c r="I15" s="79">
        <f t="shared" si="1"/>
        <v>0</v>
      </c>
    </row>
    <row r="16" spans="1:11" x14ac:dyDescent="0.25">
      <c r="I16" s="79">
        <f t="shared" si="1"/>
        <v>0</v>
      </c>
    </row>
    <row r="17" spans="1:11" ht="23.25" x14ac:dyDescent="0.35">
      <c r="A17" s="251" t="s">
        <v>114</v>
      </c>
      <c r="B17" s="251"/>
      <c r="C17" s="251"/>
      <c r="D17" s="251"/>
      <c r="E17" s="1"/>
      <c r="F17" s="1"/>
      <c r="G17" s="1"/>
      <c r="H17" s="1"/>
      <c r="I17" s="79">
        <f t="shared" si="1"/>
        <v>0</v>
      </c>
      <c r="J17" s="1">
        <v>7.88</v>
      </c>
      <c r="K17" s="1"/>
    </row>
    <row r="18" spans="1:11" ht="15.75" thickBot="1" x14ac:dyDescent="0.3">
      <c r="C18" s="49"/>
      <c r="D18" s="49"/>
      <c r="I18" s="79">
        <f t="shared" si="1"/>
        <v>0</v>
      </c>
    </row>
    <row r="19" spans="1:11" ht="30.75" thickBot="1" x14ac:dyDescent="0.3">
      <c r="A19" s="19" t="s">
        <v>20</v>
      </c>
      <c r="B19" s="19" t="s">
        <v>21</v>
      </c>
      <c r="C19" s="19" t="s">
        <v>1</v>
      </c>
      <c r="D19" s="19" t="s">
        <v>2</v>
      </c>
      <c r="E19" s="20" t="s">
        <v>3</v>
      </c>
      <c r="F19" s="38" t="s">
        <v>11</v>
      </c>
      <c r="G19" s="38" t="s">
        <v>14</v>
      </c>
      <c r="H19" s="38" t="s">
        <v>15</v>
      </c>
      <c r="I19" s="79" t="e">
        <f t="shared" si="1"/>
        <v>#VALUE!</v>
      </c>
      <c r="J19" s="38" t="s">
        <v>16</v>
      </c>
      <c r="K19" s="38" t="s">
        <v>5</v>
      </c>
    </row>
    <row r="20" spans="1:11" x14ac:dyDescent="0.25">
      <c r="A20" s="28">
        <v>2662</v>
      </c>
      <c r="B20" s="29" t="s">
        <v>173</v>
      </c>
      <c r="C20" s="31"/>
      <c r="D20" s="155"/>
      <c r="E20" s="29" t="s">
        <v>124</v>
      </c>
      <c r="F20" s="202">
        <v>82</v>
      </c>
      <c r="G20" s="66">
        <v>79</v>
      </c>
      <c r="H20" s="45">
        <v>90</v>
      </c>
      <c r="I20" s="79">
        <v>258</v>
      </c>
      <c r="J20" s="10">
        <v>8.6</v>
      </c>
      <c r="K20" s="29"/>
    </row>
    <row r="21" spans="1:11" x14ac:dyDescent="0.25">
      <c r="A21" s="6">
        <v>2593</v>
      </c>
      <c r="B21" s="7" t="s">
        <v>130</v>
      </c>
      <c r="C21" s="29"/>
      <c r="D21" s="29"/>
      <c r="E21" s="11" t="s">
        <v>124</v>
      </c>
      <c r="F21" s="202">
        <v>86</v>
      </c>
      <c r="G21" s="28">
        <v>64</v>
      </c>
      <c r="H21" s="28">
        <v>59</v>
      </c>
      <c r="I21" s="79">
        <v>209</v>
      </c>
      <c r="J21" s="10">
        <v>6.9660000000000002</v>
      </c>
      <c r="K21" s="29"/>
    </row>
    <row r="22" spans="1:11" x14ac:dyDescent="0.25">
      <c r="A22" s="6">
        <v>2568</v>
      </c>
      <c r="B22" s="7" t="s">
        <v>122</v>
      </c>
      <c r="C22" s="30"/>
      <c r="D22" s="30"/>
      <c r="E22" s="7" t="s">
        <v>162</v>
      </c>
      <c r="F22" s="205">
        <v>73</v>
      </c>
      <c r="G22" s="35">
        <v>75</v>
      </c>
      <c r="H22" s="28">
        <v>67</v>
      </c>
      <c r="I22" s="79">
        <v>215</v>
      </c>
      <c r="J22" s="10">
        <v>7.1660000000000004</v>
      </c>
      <c r="K22" s="29"/>
    </row>
    <row r="23" spans="1:11" x14ac:dyDescent="0.25">
      <c r="A23" s="6"/>
      <c r="B23" s="29"/>
      <c r="C23" s="30"/>
      <c r="D23" s="30"/>
      <c r="E23" s="124"/>
      <c r="F23" s="202"/>
      <c r="G23" s="28"/>
      <c r="H23" s="28"/>
      <c r="I23" s="79">
        <f t="shared" si="1"/>
        <v>0</v>
      </c>
      <c r="J23" s="10">
        <f t="shared" ref="J23" si="2">SUM(I23/30)</f>
        <v>0</v>
      </c>
      <c r="K23" s="7"/>
    </row>
    <row r="25" spans="1:11" ht="23.25" x14ac:dyDescent="0.35">
      <c r="A25" s="251" t="s">
        <v>115</v>
      </c>
      <c r="B25" s="251"/>
      <c r="C25" s="251"/>
      <c r="D25" s="251"/>
      <c r="E25" s="1"/>
      <c r="F25" s="1"/>
      <c r="G25" s="1"/>
      <c r="H25" s="1"/>
      <c r="I25" s="1"/>
      <c r="J25" s="1"/>
      <c r="K25" s="1"/>
    </row>
    <row r="26" spans="1:11" ht="15.75" thickBot="1" x14ac:dyDescent="0.3">
      <c r="C26" s="49"/>
      <c r="D26" s="49"/>
    </row>
    <row r="27" spans="1:11" ht="30.75" thickBot="1" x14ac:dyDescent="0.3">
      <c r="A27" s="19" t="s">
        <v>20</v>
      </c>
      <c r="B27" s="19" t="s">
        <v>21</v>
      </c>
      <c r="C27" s="19" t="s">
        <v>1</v>
      </c>
      <c r="D27" s="19" t="s">
        <v>2</v>
      </c>
      <c r="E27" s="20" t="s">
        <v>3</v>
      </c>
      <c r="F27" s="38" t="s">
        <v>11</v>
      </c>
      <c r="G27" s="38" t="s">
        <v>14</v>
      </c>
      <c r="H27" s="38" t="s">
        <v>15</v>
      </c>
      <c r="I27" s="38" t="s">
        <v>4</v>
      </c>
      <c r="J27" s="38" t="s">
        <v>16</v>
      </c>
      <c r="K27" s="38" t="s">
        <v>5</v>
      </c>
    </row>
    <row r="28" spans="1:11" x14ac:dyDescent="0.25">
      <c r="A28" s="6">
        <v>4429</v>
      </c>
      <c r="B28" s="7" t="s">
        <v>127</v>
      </c>
      <c r="C28" s="8">
        <v>286198</v>
      </c>
      <c r="D28" s="8" t="s">
        <v>128</v>
      </c>
      <c r="E28" s="7" t="s">
        <v>124</v>
      </c>
      <c r="F28" s="28">
        <v>93</v>
      </c>
      <c r="G28" s="28">
        <v>84</v>
      </c>
      <c r="H28" s="28">
        <v>91</v>
      </c>
      <c r="I28" s="14">
        <v>268</v>
      </c>
      <c r="J28" s="10">
        <v>8.9333332999999993</v>
      </c>
      <c r="K28" s="119" t="s">
        <v>224</v>
      </c>
    </row>
    <row r="29" spans="1:11" x14ac:dyDescent="0.25">
      <c r="A29" s="6"/>
      <c r="B29" s="7"/>
      <c r="C29" s="8"/>
      <c r="D29" s="8"/>
      <c r="E29" s="7"/>
      <c r="F29" s="28"/>
      <c r="G29" s="28"/>
      <c r="H29" s="28"/>
      <c r="I29" s="14">
        <f t="shared" ref="I29" si="3">SUM(F29+G29+H29)</f>
        <v>0</v>
      </c>
      <c r="J29" s="10">
        <f t="shared" ref="J29" si="4">SUM(I29/30)</f>
        <v>0</v>
      </c>
      <c r="K29" s="119"/>
    </row>
    <row r="33" spans="2:11" ht="21" x14ac:dyDescent="0.35">
      <c r="B33" s="12" t="s">
        <v>177</v>
      </c>
      <c r="C33" s="49"/>
      <c r="D33" s="49"/>
    </row>
    <row r="34" spans="2:11" ht="15.75" thickBot="1" x14ac:dyDescent="0.3">
      <c r="B34" s="39" t="s">
        <v>8</v>
      </c>
      <c r="C34" s="49"/>
      <c r="D34" s="49"/>
    </row>
    <row r="35" spans="2:11" x14ac:dyDescent="0.25">
      <c r="B35" s="7"/>
      <c r="C35" s="5"/>
      <c r="D35" s="49"/>
    </row>
    <row r="36" spans="2:11" ht="15.75" thickBot="1" x14ac:dyDescent="0.3">
      <c r="C36" s="49"/>
      <c r="D36" s="49"/>
      <c r="E36" s="83" t="s">
        <v>117</v>
      </c>
      <c r="F36" s="83"/>
      <c r="G36" s="83"/>
    </row>
    <row r="37" spans="2:11" x14ac:dyDescent="0.25">
      <c r="C37" s="49"/>
      <c r="D37" s="49"/>
      <c r="E37" s="29" t="s">
        <v>7</v>
      </c>
    </row>
    <row r="38" spans="2:11" x14ac:dyDescent="0.25">
      <c r="C38" s="49"/>
      <c r="D38" s="49"/>
      <c r="E38" s="25" t="s">
        <v>7</v>
      </c>
    </row>
    <row r="39" spans="2:11" x14ac:dyDescent="0.25">
      <c r="B39" s="39" t="s">
        <v>9</v>
      </c>
      <c r="C39" s="49"/>
      <c r="D39" s="49"/>
    </row>
    <row r="40" spans="2:11" x14ac:dyDescent="0.25">
      <c r="B40" s="29"/>
      <c r="C40" s="72"/>
      <c r="D40" s="49"/>
    </row>
    <row r="41" spans="2:11" ht="15.75" thickBot="1" x14ac:dyDescent="0.3">
      <c r="B41" s="25"/>
      <c r="C41" s="49"/>
      <c r="D41" s="49"/>
      <c r="E41" s="83" t="s">
        <v>118</v>
      </c>
      <c r="F41" s="83"/>
      <c r="J41" s="83" t="s">
        <v>116</v>
      </c>
      <c r="K41" s="83"/>
    </row>
    <row r="42" spans="2:11" x14ac:dyDescent="0.25">
      <c r="B42" s="25"/>
      <c r="C42" s="49"/>
      <c r="D42" s="49"/>
      <c r="E42" s="7" t="s">
        <v>7</v>
      </c>
      <c r="J42" s="29" t="s">
        <v>7</v>
      </c>
    </row>
    <row r="43" spans="2:11" x14ac:dyDescent="0.25">
      <c r="B43" s="65" t="s">
        <v>75</v>
      </c>
      <c r="C43" s="49"/>
      <c r="D43" s="49"/>
      <c r="E43" s="25" t="s">
        <v>7</v>
      </c>
      <c r="J43" s="25" t="s">
        <v>7</v>
      </c>
      <c r="K43" t="s">
        <v>7</v>
      </c>
    </row>
    <row r="44" spans="2:11" x14ac:dyDescent="0.25">
      <c r="B44" s="7" t="s">
        <v>127</v>
      </c>
      <c r="C44" s="10">
        <v>8.9333332999999993</v>
      </c>
      <c r="D44" s="49"/>
    </row>
    <row r="45" spans="2:11" x14ac:dyDescent="0.25">
      <c r="B45" s="25"/>
      <c r="C45" s="49"/>
      <c r="D45" s="49"/>
    </row>
    <row r="46" spans="2:11" x14ac:dyDescent="0.25">
      <c r="B46" s="25"/>
      <c r="C46" s="49"/>
      <c r="D46" s="49"/>
    </row>
    <row r="47" spans="2:11" x14ac:dyDescent="0.25">
      <c r="C47" s="49"/>
      <c r="D47" s="49"/>
    </row>
  </sheetData>
  <mergeCells count="4">
    <mergeCell ref="A1:K1"/>
    <mergeCell ref="A2:D2"/>
    <mergeCell ref="A17:D17"/>
    <mergeCell ref="A25:D25"/>
  </mergeCells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CC00"/>
    <pageSetUpPr fitToPage="1"/>
  </sheetPr>
  <dimension ref="A1:N47"/>
  <sheetViews>
    <sheetView topLeftCell="A19" workbookViewId="0">
      <selection activeCell="A202" sqref="A202"/>
    </sheetView>
  </sheetViews>
  <sheetFormatPr defaultColWidth="9.140625" defaultRowHeight="15" x14ac:dyDescent="0.25"/>
  <cols>
    <col min="1" max="1" width="29.5703125" style="70" customWidth="1"/>
    <col min="2" max="3" width="9.140625" style="70"/>
    <col min="4" max="4" width="3.7109375" style="70" customWidth="1"/>
    <col min="5" max="5" width="9.140625" style="70"/>
    <col min="6" max="6" width="3.5703125" style="70" customWidth="1"/>
    <col min="7" max="7" width="9.140625" style="70"/>
    <col min="8" max="8" width="3.7109375" style="70" customWidth="1"/>
    <col min="9" max="9" width="9.140625" style="70"/>
    <col min="10" max="10" width="3.42578125" style="70" customWidth="1"/>
    <col min="11" max="11" width="9.140625" style="70"/>
    <col min="12" max="12" width="4.140625" style="70" customWidth="1"/>
    <col min="13" max="13" width="9.140625" style="70"/>
    <col min="14" max="14" width="9.5703125" style="70" customWidth="1"/>
    <col min="15" max="16384" width="9.140625" style="70"/>
  </cols>
  <sheetData>
    <row r="1" spans="1:14" ht="25.5" x14ac:dyDescent="0.25">
      <c r="A1" s="88" t="s">
        <v>198</v>
      </c>
      <c r="B1" s="89"/>
      <c r="C1" s="252" t="s">
        <v>178</v>
      </c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0.25" x14ac:dyDescent="0.25">
      <c r="A2" s="88" t="s">
        <v>199</v>
      </c>
      <c r="B2" s="89"/>
      <c r="C2" s="252" t="s">
        <v>78</v>
      </c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</row>
    <row r="3" spans="1:14" ht="15.75" thickBot="1" x14ac:dyDescent="0.3">
      <c r="A3" s="90" t="s">
        <v>79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4" ht="51.75" thickTop="1" x14ac:dyDescent="0.25">
      <c r="A4" s="91" t="s">
        <v>80</v>
      </c>
      <c r="B4" s="92"/>
      <c r="C4" s="253" t="s">
        <v>81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5"/>
    </row>
    <row r="5" spans="1:14" ht="39" thickBot="1" x14ac:dyDescent="0.3">
      <c r="A5" s="93" t="s">
        <v>82</v>
      </c>
      <c r="B5" s="94"/>
      <c r="C5" s="256" t="s">
        <v>83</v>
      </c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8"/>
    </row>
    <row r="6" spans="1:14" ht="32.25" customHeight="1" thickTop="1" x14ac:dyDescent="0.25">
      <c r="A6" s="259" t="s">
        <v>84</v>
      </c>
      <c r="B6" s="261"/>
      <c r="C6" s="263">
        <v>6</v>
      </c>
      <c r="D6" s="264"/>
      <c r="E6" s="264">
        <v>6</v>
      </c>
      <c r="F6" s="264"/>
      <c r="G6" s="264">
        <v>6</v>
      </c>
      <c r="H6" s="264"/>
      <c r="I6" s="266"/>
      <c r="J6" s="266"/>
      <c r="K6" s="268"/>
      <c r="L6" s="268"/>
      <c r="M6" s="270"/>
      <c r="N6" s="261"/>
    </row>
    <row r="7" spans="1:14" ht="15.75" thickBot="1" x14ac:dyDescent="0.3">
      <c r="A7" s="260"/>
      <c r="B7" s="262"/>
      <c r="C7" s="265"/>
      <c r="D7" s="265"/>
      <c r="E7" s="265"/>
      <c r="F7" s="265"/>
      <c r="G7" s="265"/>
      <c r="H7" s="265"/>
      <c r="I7" s="267"/>
      <c r="J7" s="267"/>
      <c r="K7" s="269"/>
      <c r="L7" s="269"/>
      <c r="M7" s="271"/>
      <c r="N7" s="262"/>
    </row>
    <row r="8" spans="1:14" ht="15.75" thickTop="1" x14ac:dyDescent="0.25">
      <c r="A8" s="276" t="s">
        <v>85</v>
      </c>
      <c r="B8" s="276" t="s">
        <v>86</v>
      </c>
      <c r="C8" s="272" t="s">
        <v>87</v>
      </c>
      <c r="D8" s="273"/>
      <c r="E8" s="272" t="s">
        <v>88</v>
      </c>
      <c r="F8" s="273"/>
      <c r="G8" s="272" t="s">
        <v>89</v>
      </c>
      <c r="H8" s="283"/>
      <c r="I8" s="272" t="s">
        <v>22</v>
      </c>
      <c r="J8" s="273"/>
      <c r="K8" s="272" t="s">
        <v>90</v>
      </c>
      <c r="L8" s="273"/>
      <c r="M8" s="276" t="s">
        <v>91</v>
      </c>
      <c r="N8" s="276" t="s">
        <v>92</v>
      </c>
    </row>
    <row r="9" spans="1:14" ht="32.25" customHeight="1" thickBot="1" x14ac:dyDescent="0.3">
      <c r="A9" s="282"/>
      <c r="B9" s="282"/>
      <c r="C9" s="274"/>
      <c r="D9" s="275"/>
      <c r="E9" s="274"/>
      <c r="F9" s="275"/>
      <c r="G9" s="284"/>
      <c r="H9" s="285"/>
      <c r="I9" s="274"/>
      <c r="J9" s="275"/>
      <c r="K9" s="274"/>
      <c r="L9" s="275"/>
      <c r="M9" s="277"/>
      <c r="N9" s="277"/>
    </row>
    <row r="10" spans="1:14" ht="16.5" thickTop="1" thickBot="1" x14ac:dyDescent="0.3">
      <c r="A10" s="278" t="s">
        <v>179</v>
      </c>
      <c r="B10" s="280">
        <v>4386</v>
      </c>
      <c r="C10" s="95"/>
      <c r="D10" s="96">
        <v>3</v>
      </c>
      <c r="E10" s="95"/>
      <c r="F10" s="96">
        <v>1</v>
      </c>
      <c r="G10" s="95"/>
      <c r="H10" s="96">
        <v>3</v>
      </c>
      <c r="I10" s="95"/>
      <c r="J10" s="96"/>
      <c r="K10" s="95"/>
      <c r="L10" s="96"/>
      <c r="M10" s="280">
        <f>SUM(C11+E11+G11+I11+K11)</f>
        <v>8</v>
      </c>
      <c r="N10" s="280"/>
    </row>
    <row r="11" spans="1:14" ht="15" customHeight="1" thickTop="1" thickBot="1" x14ac:dyDescent="0.3">
      <c r="A11" s="279"/>
      <c r="B11" s="281"/>
      <c r="C11" s="97">
        <v>2</v>
      </c>
      <c r="D11" s="98"/>
      <c r="E11" s="97">
        <v>4</v>
      </c>
      <c r="F11" s="98"/>
      <c r="G11" s="97">
        <v>2</v>
      </c>
      <c r="H11" s="98"/>
      <c r="I11" s="97"/>
      <c r="J11" s="98"/>
      <c r="K11" s="97"/>
      <c r="L11" s="98"/>
      <c r="M11" s="265"/>
      <c r="N11" s="265"/>
    </row>
    <row r="12" spans="1:14" ht="16.5" thickTop="1" thickBot="1" x14ac:dyDescent="0.3">
      <c r="A12" s="278" t="s">
        <v>166</v>
      </c>
      <c r="B12" s="280">
        <v>4405</v>
      </c>
      <c r="C12" s="95"/>
      <c r="D12" s="96">
        <v>6</v>
      </c>
      <c r="E12" s="95"/>
      <c r="F12" s="96">
        <v>5</v>
      </c>
      <c r="G12" s="95"/>
      <c r="H12" s="96">
        <v>5</v>
      </c>
      <c r="I12" s="95"/>
      <c r="J12" s="96"/>
      <c r="K12" s="95"/>
      <c r="L12" s="96"/>
      <c r="M12" s="280">
        <f t="shared" ref="M12" si="0">SUM(C13+E13+G13+I13+K13)</f>
        <v>0</v>
      </c>
      <c r="N12" s="280" t="s">
        <v>7</v>
      </c>
    </row>
    <row r="13" spans="1:14" ht="16.5" thickTop="1" thickBot="1" x14ac:dyDescent="0.3">
      <c r="A13" s="279"/>
      <c r="B13" s="281"/>
      <c r="C13" s="97">
        <v>0</v>
      </c>
      <c r="D13" s="98"/>
      <c r="E13" s="97">
        <v>0</v>
      </c>
      <c r="F13" s="98"/>
      <c r="G13" s="97">
        <v>0</v>
      </c>
      <c r="H13" s="98"/>
      <c r="I13" s="97"/>
      <c r="J13" s="98"/>
      <c r="K13" s="97"/>
      <c r="L13" s="98"/>
      <c r="M13" s="265"/>
      <c r="N13" s="265"/>
    </row>
    <row r="14" spans="1:14" ht="16.5" thickTop="1" thickBot="1" x14ac:dyDescent="0.3">
      <c r="A14" s="278" t="s">
        <v>180</v>
      </c>
      <c r="B14" s="280">
        <v>4415</v>
      </c>
      <c r="C14" s="95"/>
      <c r="D14" s="96">
        <v>4</v>
      </c>
      <c r="E14" s="95"/>
      <c r="F14" s="96">
        <v>4</v>
      </c>
      <c r="G14" s="95"/>
      <c r="H14" s="96">
        <v>6</v>
      </c>
      <c r="I14" s="95"/>
      <c r="J14" s="96"/>
      <c r="K14" s="95"/>
      <c r="L14" s="96"/>
      <c r="M14" s="280">
        <f t="shared" ref="M14" si="1">SUM(C15+E15+G15+I15+K15)</f>
        <v>2</v>
      </c>
      <c r="N14" s="280"/>
    </row>
    <row r="15" spans="1:14" ht="16.5" thickTop="1" thickBot="1" x14ac:dyDescent="0.3">
      <c r="A15" s="279"/>
      <c r="B15" s="281"/>
      <c r="C15" s="97">
        <v>1</v>
      </c>
      <c r="D15" s="98"/>
      <c r="E15" s="97">
        <v>1</v>
      </c>
      <c r="F15" s="98"/>
      <c r="G15" s="97">
        <v>0</v>
      </c>
      <c r="H15" s="98"/>
      <c r="I15" s="97"/>
      <c r="J15" s="98"/>
      <c r="K15" s="97"/>
      <c r="L15" s="98"/>
      <c r="M15" s="265"/>
      <c r="N15" s="265"/>
    </row>
    <row r="16" spans="1:14" ht="16.5" thickTop="1" thickBot="1" x14ac:dyDescent="0.3">
      <c r="A16" s="278" t="s">
        <v>133</v>
      </c>
      <c r="B16" s="280">
        <v>4416</v>
      </c>
      <c r="C16" s="95"/>
      <c r="D16" s="96">
        <v>2</v>
      </c>
      <c r="E16" s="95"/>
      <c r="F16" s="96">
        <v>3</v>
      </c>
      <c r="G16" s="95"/>
      <c r="H16" s="96">
        <v>2</v>
      </c>
      <c r="I16" s="95"/>
      <c r="J16" s="96"/>
      <c r="K16" s="95"/>
      <c r="L16" s="99"/>
      <c r="M16" s="280">
        <f t="shared" ref="M16" si="2">SUM(C17+E17+G17+I17+K17)</f>
        <v>8</v>
      </c>
      <c r="N16" s="280" t="s">
        <v>6</v>
      </c>
    </row>
    <row r="17" spans="1:14" ht="16.5" thickTop="1" thickBot="1" x14ac:dyDescent="0.3">
      <c r="A17" s="279"/>
      <c r="B17" s="281"/>
      <c r="C17" s="97">
        <v>3</v>
      </c>
      <c r="D17" s="98"/>
      <c r="E17" s="97">
        <v>2</v>
      </c>
      <c r="F17" s="98"/>
      <c r="G17" s="97">
        <v>3</v>
      </c>
      <c r="H17" s="98"/>
      <c r="I17" s="97"/>
      <c r="J17" s="98"/>
      <c r="K17" s="97"/>
      <c r="L17" s="98"/>
      <c r="M17" s="265"/>
      <c r="N17" s="265"/>
    </row>
    <row r="18" spans="1:14" ht="16.5" thickTop="1" thickBot="1" x14ac:dyDescent="0.3">
      <c r="A18" s="278" t="s">
        <v>181</v>
      </c>
      <c r="B18" s="280">
        <v>4431</v>
      </c>
      <c r="C18" s="95"/>
      <c r="D18" s="96">
        <v>5</v>
      </c>
      <c r="E18" s="95"/>
      <c r="F18" s="96">
        <v>6</v>
      </c>
      <c r="G18" s="95"/>
      <c r="H18" s="96">
        <v>4</v>
      </c>
      <c r="I18" s="95"/>
      <c r="J18" s="96"/>
      <c r="K18" s="95"/>
      <c r="L18" s="96"/>
      <c r="M18" s="280">
        <f t="shared" ref="M18" si="3">SUM(C19+E19+G19+I19+K19)</f>
        <v>1</v>
      </c>
      <c r="N18" s="280"/>
    </row>
    <row r="19" spans="1:14" ht="16.5" thickTop="1" thickBot="1" x14ac:dyDescent="0.3">
      <c r="A19" s="279"/>
      <c r="B19" s="281"/>
      <c r="C19" s="97">
        <v>0</v>
      </c>
      <c r="D19" s="98"/>
      <c r="E19" s="97">
        <v>0</v>
      </c>
      <c r="F19" s="98"/>
      <c r="G19" s="97">
        <v>1</v>
      </c>
      <c r="H19" s="98"/>
      <c r="I19" s="97"/>
      <c r="J19" s="98"/>
      <c r="K19" s="97"/>
      <c r="L19" s="98"/>
      <c r="M19" s="265"/>
      <c r="N19" s="265"/>
    </row>
    <row r="20" spans="1:14" ht="16.5" thickTop="1" thickBot="1" x14ac:dyDescent="0.3">
      <c r="A20" s="278" t="s">
        <v>130</v>
      </c>
      <c r="B20" s="280">
        <v>4433</v>
      </c>
      <c r="C20" s="95"/>
      <c r="D20" s="96">
        <v>1</v>
      </c>
      <c r="E20" s="95"/>
      <c r="F20" s="96">
        <v>2</v>
      </c>
      <c r="G20" s="95"/>
      <c r="H20" s="96">
        <v>1</v>
      </c>
      <c r="I20" s="95"/>
      <c r="J20" s="96"/>
      <c r="K20" s="95"/>
      <c r="L20" s="96"/>
      <c r="M20" s="280">
        <f t="shared" ref="M20" si="4">SUM(C21+E21+G21+I21+K21)</f>
        <v>11</v>
      </c>
      <c r="N20" s="280" t="s">
        <v>182</v>
      </c>
    </row>
    <row r="21" spans="1:14" ht="16.5" thickTop="1" thickBot="1" x14ac:dyDescent="0.3">
      <c r="A21" s="279"/>
      <c r="B21" s="281"/>
      <c r="C21" s="97">
        <v>4</v>
      </c>
      <c r="D21" s="98"/>
      <c r="E21" s="97">
        <v>3</v>
      </c>
      <c r="F21" s="98"/>
      <c r="G21" s="97">
        <v>4</v>
      </c>
      <c r="H21" s="98"/>
      <c r="I21" s="97"/>
      <c r="J21" s="98"/>
      <c r="K21" s="97"/>
      <c r="L21" s="98"/>
      <c r="M21" s="265"/>
      <c r="N21" s="265"/>
    </row>
    <row r="22" spans="1:14" ht="16.5" thickTop="1" thickBot="1" x14ac:dyDescent="0.3">
      <c r="A22" s="278"/>
      <c r="B22" s="280"/>
      <c r="C22" s="95"/>
      <c r="D22" s="96"/>
      <c r="E22" s="95"/>
      <c r="F22" s="96"/>
      <c r="G22" s="95"/>
      <c r="H22" s="96"/>
      <c r="I22" s="95"/>
      <c r="J22" s="96"/>
      <c r="K22" s="95"/>
      <c r="L22" s="100"/>
      <c r="M22" s="280">
        <f t="shared" ref="M22" si="5">SUM(C23+E23+G23+I23+K23)</f>
        <v>0</v>
      </c>
      <c r="N22" s="280"/>
    </row>
    <row r="23" spans="1:14" ht="16.5" thickTop="1" thickBot="1" x14ac:dyDescent="0.3">
      <c r="A23" s="279"/>
      <c r="B23" s="281"/>
      <c r="C23" s="97"/>
      <c r="D23" s="98"/>
      <c r="E23" s="97"/>
      <c r="F23" s="98"/>
      <c r="G23" s="97"/>
      <c r="H23" s="98"/>
      <c r="I23" s="97"/>
      <c r="J23" s="98"/>
      <c r="K23" s="97"/>
      <c r="L23" s="98"/>
      <c r="M23" s="265"/>
      <c r="N23" s="265"/>
    </row>
    <row r="24" spans="1:14" ht="16.5" thickTop="1" thickBot="1" x14ac:dyDescent="0.3">
      <c r="A24" s="278"/>
      <c r="B24" s="280"/>
      <c r="C24" s="95"/>
      <c r="D24" s="100"/>
      <c r="E24" s="95"/>
      <c r="F24" s="96"/>
      <c r="G24" s="95"/>
      <c r="H24" s="96"/>
      <c r="I24" s="95"/>
      <c r="J24" s="96"/>
      <c r="K24" s="95"/>
      <c r="L24" s="96"/>
      <c r="M24" s="280">
        <f t="shared" ref="M24" si="6">SUM(C25+E25+G25+I25+K25)</f>
        <v>0</v>
      </c>
      <c r="N24" s="280"/>
    </row>
    <row r="25" spans="1:14" ht="16.5" thickTop="1" thickBot="1" x14ac:dyDescent="0.3">
      <c r="A25" s="279"/>
      <c r="B25" s="281"/>
      <c r="C25" s="97"/>
      <c r="D25" s="98"/>
      <c r="E25" s="97"/>
      <c r="F25" s="98"/>
      <c r="G25" s="97"/>
      <c r="H25" s="98"/>
      <c r="I25" s="97"/>
      <c r="J25" s="98"/>
      <c r="K25" s="97"/>
      <c r="L25" s="98"/>
      <c r="M25" s="265"/>
      <c r="N25" s="265"/>
    </row>
    <row r="26" spans="1:14" ht="16.5" thickTop="1" thickBot="1" x14ac:dyDescent="0.3">
      <c r="A26" s="278"/>
      <c r="B26" s="280"/>
      <c r="C26" s="95"/>
      <c r="D26" s="96"/>
      <c r="E26" s="95"/>
      <c r="F26" s="96"/>
      <c r="G26" s="95"/>
      <c r="H26" s="96"/>
      <c r="I26" s="95"/>
      <c r="J26" s="96"/>
      <c r="K26" s="95"/>
      <c r="L26" s="96"/>
      <c r="M26" s="280">
        <f t="shared" ref="M26:M32" si="7">SUM(C27+E27+G27+I27+K27)</f>
        <v>0</v>
      </c>
      <c r="N26" s="280"/>
    </row>
    <row r="27" spans="1:14" ht="16.5" thickTop="1" thickBot="1" x14ac:dyDescent="0.3">
      <c r="A27" s="279"/>
      <c r="B27" s="281"/>
      <c r="C27" s="97"/>
      <c r="D27" s="98"/>
      <c r="E27" s="97"/>
      <c r="F27" s="98"/>
      <c r="G27" s="97"/>
      <c r="H27" s="98"/>
      <c r="I27" s="97"/>
      <c r="J27" s="98"/>
      <c r="K27" s="97"/>
      <c r="L27" s="98"/>
      <c r="M27" s="265"/>
      <c r="N27" s="265"/>
    </row>
    <row r="28" spans="1:14" ht="16.5" thickTop="1" thickBot="1" x14ac:dyDescent="0.3">
      <c r="A28" s="278"/>
      <c r="B28" s="280"/>
      <c r="C28" s="95"/>
      <c r="D28" s="96"/>
      <c r="E28" s="95"/>
      <c r="F28" s="96"/>
      <c r="G28" s="95"/>
      <c r="H28" s="96"/>
      <c r="I28" s="95"/>
      <c r="J28" s="96"/>
      <c r="K28" s="95"/>
      <c r="L28" s="96"/>
      <c r="M28" s="280">
        <f t="shared" si="7"/>
        <v>0</v>
      </c>
      <c r="N28" s="280"/>
    </row>
    <row r="29" spans="1:14" ht="16.5" thickTop="1" thickBot="1" x14ac:dyDescent="0.3">
      <c r="A29" s="279"/>
      <c r="B29" s="281"/>
      <c r="C29" s="97"/>
      <c r="D29" s="98"/>
      <c r="E29" s="97"/>
      <c r="F29" s="98"/>
      <c r="G29" s="97"/>
      <c r="H29" s="98"/>
      <c r="I29" s="97"/>
      <c r="J29" s="98"/>
      <c r="K29" s="97"/>
      <c r="L29" s="98"/>
      <c r="M29" s="265"/>
      <c r="N29" s="265"/>
    </row>
    <row r="30" spans="1:14" ht="16.5" thickTop="1" thickBot="1" x14ac:dyDescent="0.3">
      <c r="A30" s="278"/>
      <c r="B30" s="280"/>
      <c r="C30" s="95"/>
      <c r="D30" s="96"/>
      <c r="E30" s="95"/>
      <c r="F30" s="96"/>
      <c r="G30" s="95"/>
      <c r="H30" s="96"/>
      <c r="I30" s="95"/>
      <c r="J30" s="100"/>
      <c r="K30" s="95"/>
      <c r="L30" s="96"/>
      <c r="M30" s="280">
        <f t="shared" si="7"/>
        <v>0</v>
      </c>
      <c r="N30" s="280"/>
    </row>
    <row r="31" spans="1:14" ht="16.5" thickTop="1" thickBot="1" x14ac:dyDescent="0.3">
      <c r="A31" s="279"/>
      <c r="B31" s="281"/>
      <c r="C31" s="97"/>
      <c r="D31" s="98"/>
      <c r="E31" s="97"/>
      <c r="F31" s="98"/>
      <c r="G31" s="97"/>
      <c r="H31" s="98"/>
      <c r="I31" s="97"/>
      <c r="J31" s="98"/>
      <c r="K31" s="97"/>
      <c r="L31" s="98"/>
      <c r="M31" s="265"/>
      <c r="N31" s="265"/>
    </row>
    <row r="32" spans="1:14" ht="16.5" thickTop="1" thickBot="1" x14ac:dyDescent="0.3">
      <c r="A32" s="278"/>
      <c r="B32" s="280"/>
      <c r="C32" s="95"/>
      <c r="D32" s="96"/>
      <c r="E32" s="95"/>
      <c r="F32" s="96"/>
      <c r="G32" s="95"/>
      <c r="H32" s="96"/>
      <c r="I32" s="95"/>
      <c r="J32" s="96"/>
      <c r="K32" s="95"/>
      <c r="L32" s="96"/>
      <c r="M32" s="280">
        <f t="shared" si="7"/>
        <v>0</v>
      </c>
      <c r="N32" s="280"/>
    </row>
    <row r="33" spans="1:14" ht="16.5" thickTop="1" thickBot="1" x14ac:dyDescent="0.3">
      <c r="A33" s="279"/>
      <c r="B33" s="281"/>
      <c r="C33" s="97"/>
      <c r="D33" s="98"/>
      <c r="E33" s="97"/>
      <c r="F33" s="98"/>
      <c r="G33" s="97"/>
      <c r="H33" s="98"/>
      <c r="I33" s="97"/>
      <c r="J33" s="98"/>
      <c r="K33" s="97"/>
      <c r="L33" s="98"/>
      <c r="M33" s="265"/>
      <c r="N33" s="265"/>
    </row>
    <row r="34" spans="1:14" ht="15.75" thickTop="1" x14ac:dyDescent="0.25">
      <c r="A34" s="95"/>
      <c r="B34" s="101"/>
      <c r="C34" s="102"/>
      <c r="D34" s="103"/>
      <c r="E34" s="102"/>
      <c r="F34" s="103"/>
      <c r="G34" s="102"/>
      <c r="H34" s="103"/>
      <c r="I34" s="102"/>
      <c r="J34" s="103"/>
      <c r="K34" s="102"/>
      <c r="L34" s="103"/>
      <c r="M34" s="104"/>
      <c r="N34" s="105"/>
    </row>
    <row r="35" spans="1:14" ht="15.75" customHeight="1" x14ac:dyDescent="0.25">
      <c r="A35" s="106" t="s">
        <v>93</v>
      </c>
      <c r="B35" s="107" t="s">
        <v>94</v>
      </c>
      <c r="C35" s="107" t="s">
        <v>95</v>
      </c>
      <c r="D35" s="107" t="s">
        <v>96</v>
      </c>
      <c r="E35" s="107" t="s">
        <v>97</v>
      </c>
      <c r="F35" s="108" t="s">
        <v>98</v>
      </c>
      <c r="G35" s="107" t="s">
        <v>99</v>
      </c>
      <c r="H35" s="107" t="s">
        <v>100</v>
      </c>
      <c r="I35" s="107" t="s">
        <v>101</v>
      </c>
      <c r="J35" s="107" t="s">
        <v>102</v>
      </c>
      <c r="K35" s="107" t="s">
        <v>103</v>
      </c>
      <c r="L35" s="89"/>
      <c r="M35" s="89"/>
      <c r="N35" s="109"/>
    </row>
    <row r="36" spans="1:14" x14ac:dyDescent="0.25">
      <c r="A36" s="106">
        <v>1</v>
      </c>
      <c r="B36" s="107">
        <v>1</v>
      </c>
      <c r="C36" s="107"/>
      <c r="D36" s="107"/>
      <c r="E36" s="107"/>
      <c r="F36" s="108"/>
      <c r="G36" s="107"/>
      <c r="H36" s="107"/>
      <c r="I36" s="107"/>
      <c r="J36" s="107"/>
      <c r="K36" s="107"/>
      <c r="L36" s="89"/>
      <c r="M36" s="89"/>
      <c r="N36" s="109"/>
    </row>
    <row r="37" spans="1:14" x14ac:dyDescent="0.25">
      <c r="A37" s="110" t="s">
        <v>104</v>
      </c>
      <c r="B37" s="107">
        <v>2</v>
      </c>
      <c r="C37" s="107">
        <v>1</v>
      </c>
      <c r="D37" s="107"/>
      <c r="E37" s="107"/>
      <c r="F37" s="108"/>
      <c r="G37" s="107"/>
      <c r="H37" s="107"/>
      <c r="I37" s="107"/>
      <c r="J37" s="107"/>
      <c r="K37" s="107"/>
      <c r="L37" s="89"/>
      <c r="M37" s="89"/>
      <c r="N37" s="109"/>
    </row>
    <row r="38" spans="1:14" x14ac:dyDescent="0.25">
      <c r="A38" s="106">
        <v>5</v>
      </c>
      <c r="B38" s="107">
        <v>3</v>
      </c>
      <c r="C38" s="107">
        <v>2</v>
      </c>
      <c r="D38" s="107">
        <v>1</v>
      </c>
      <c r="E38" s="107"/>
      <c r="F38" s="108"/>
      <c r="G38" s="107"/>
      <c r="H38" s="107"/>
      <c r="I38" s="107"/>
      <c r="J38" s="107"/>
      <c r="K38" s="107"/>
      <c r="L38" s="89"/>
      <c r="M38" s="89"/>
      <c r="N38" s="109"/>
    </row>
    <row r="39" spans="1:14" x14ac:dyDescent="0.25">
      <c r="A39" s="106">
        <v>6</v>
      </c>
      <c r="B39" s="107">
        <v>4</v>
      </c>
      <c r="C39" s="107">
        <v>3</v>
      </c>
      <c r="D39" s="107">
        <v>2</v>
      </c>
      <c r="E39" s="107">
        <v>1</v>
      </c>
      <c r="F39" s="108"/>
      <c r="G39" s="107"/>
      <c r="H39" s="107"/>
      <c r="I39" s="107"/>
      <c r="J39" s="107"/>
      <c r="K39" s="107"/>
      <c r="L39" s="89"/>
      <c r="M39" s="89"/>
      <c r="N39" s="109"/>
    </row>
    <row r="40" spans="1:14" x14ac:dyDescent="0.25">
      <c r="A40" s="106">
        <v>7</v>
      </c>
      <c r="B40" s="107">
        <v>5</v>
      </c>
      <c r="C40" s="107">
        <v>4</v>
      </c>
      <c r="D40" s="107">
        <v>3</v>
      </c>
      <c r="E40" s="107">
        <v>2</v>
      </c>
      <c r="F40" s="108">
        <v>1</v>
      </c>
      <c r="G40" s="107"/>
      <c r="H40" s="107"/>
      <c r="I40" s="107"/>
      <c r="J40" s="107"/>
      <c r="K40" s="107"/>
      <c r="L40" s="89"/>
      <c r="M40" s="89"/>
      <c r="N40" s="109"/>
    </row>
    <row r="41" spans="1:14" x14ac:dyDescent="0.25">
      <c r="A41" s="106" t="s">
        <v>105</v>
      </c>
      <c r="B41" s="107">
        <v>6</v>
      </c>
      <c r="C41" s="107">
        <v>5</v>
      </c>
      <c r="D41" s="107">
        <v>4</v>
      </c>
      <c r="E41" s="107">
        <v>3</v>
      </c>
      <c r="F41" s="108">
        <v>2</v>
      </c>
      <c r="G41" s="107">
        <v>1</v>
      </c>
      <c r="H41" s="107"/>
      <c r="I41" s="107"/>
      <c r="J41" s="107"/>
      <c r="K41" s="107"/>
      <c r="L41" s="89"/>
      <c r="M41" s="89"/>
      <c r="N41" s="109"/>
    </row>
    <row r="42" spans="1:14" x14ac:dyDescent="0.25">
      <c r="A42" s="106" t="s">
        <v>106</v>
      </c>
      <c r="B42" s="107">
        <v>7</v>
      </c>
      <c r="C42" s="107">
        <v>6</v>
      </c>
      <c r="D42" s="107">
        <v>5</v>
      </c>
      <c r="E42" s="107">
        <v>4</v>
      </c>
      <c r="F42" s="108">
        <v>3</v>
      </c>
      <c r="G42" s="107">
        <v>2</v>
      </c>
      <c r="H42" s="107">
        <v>1</v>
      </c>
      <c r="I42" s="107"/>
      <c r="J42" s="107"/>
      <c r="K42" s="107"/>
      <c r="L42" s="89"/>
      <c r="M42" s="89"/>
      <c r="N42" s="109"/>
    </row>
    <row r="43" spans="1:14" x14ac:dyDescent="0.25">
      <c r="A43" s="106" t="s">
        <v>107</v>
      </c>
      <c r="B43" s="107">
        <v>8</v>
      </c>
      <c r="C43" s="107">
        <v>7</v>
      </c>
      <c r="D43" s="107">
        <v>6</v>
      </c>
      <c r="E43" s="107">
        <v>5</v>
      </c>
      <c r="F43" s="108">
        <v>4</v>
      </c>
      <c r="G43" s="107">
        <v>3</v>
      </c>
      <c r="H43" s="107">
        <v>2</v>
      </c>
      <c r="I43" s="107">
        <v>1</v>
      </c>
      <c r="J43" s="107"/>
      <c r="K43" s="107"/>
      <c r="L43" s="89"/>
      <c r="M43" s="89"/>
      <c r="N43" s="109"/>
    </row>
    <row r="44" spans="1:14" x14ac:dyDescent="0.25">
      <c r="A44" s="106" t="s">
        <v>108</v>
      </c>
      <c r="B44" s="107">
        <v>9</v>
      </c>
      <c r="C44" s="107">
        <v>8</v>
      </c>
      <c r="D44" s="107">
        <v>7</v>
      </c>
      <c r="E44" s="107">
        <v>6</v>
      </c>
      <c r="F44" s="108">
        <v>5</v>
      </c>
      <c r="G44" s="107">
        <v>4</v>
      </c>
      <c r="H44" s="107">
        <v>3</v>
      </c>
      <c r="I44" s="107">
        <v>2</v>
      </c>
      <c r="J44" s="107">
        <v>1</v>
      </c>
      <c r="K44" s="107"/>
      <c r="L44" s="89"/>
      <c r="M44" s="89"/>
      <c r="N44" s="109"/>
    </row>
    <row r="45" spans="1:14" x14ac:dyDescent="0.25">
      <c r="A45" s="106" t="s">
        <v>109</v>
      </c>
      <c r="B45" s="107">
        <v>10</v>
      </c>
      <c r="C45" s="107">
        <v>9</v>
      </c>
      <c r="D45" s="107">
        <v>8</v>
      </c>
      <c r="E45" s="107">
        <v>7</v>
      </c>
      <c r="F45" s="108">
        <v>6</v>
      </c>
      <c r="G45" s="107">
        <v>5</v>
      </c>
      <c r="H45" s="107">
        <v>4</v>
      </c>
      <c r="I45" s="107">
        <v>3</v>
      </c>
      <c r="J45" s="107">
        <v>2</v>
      </c>
      <c r="K45" s="107">
        <v>1</v>
      </c>
      <c r="L45" s="89"/>
      <c r="M45" s="89"/>
      <c r="N45" s="109"/>
    </row>
    <row r="46" spans="1:14" ht="15.75" thickBot="1" x14ac:dyDescent="0.3">
      <c r="A46" s="111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112"/>
    </row>
    <row r="47" spans="1:14" ht="15.75" thickTop="1" x14ac:dyDescent="0.25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25" right="0.25" top="0.75" bottom="0.75" header="0.3" footer="0.3"/>
  <pageSetup scale="80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00"/>
  </sheetPr>
  <dimension ref="A1:N47"/>
  <sheetViews>
    <sheetView topLeftCell="A28" workbookViewId="0">
      <selection activeCell="A202" sqref="A202"/>
    </sheetView>
  </sheetViews>
  <sheetFormatPr defaultColWidth="9.140625" defaultRowHeight="15" x14ac:dyDescent="0.25"/>
  <cols>
    <col min="1" max="1" width="29.5703125" style="70" customWidth="1"/>
    <col min="2" max="3" width="9.140625" style="70"/>
    <col min="4" max="4" width="3.7109375" style="70" customWidth="1"/>
    <col min="5" max="5" width="9.140625" style="70"/>
    <col min="6" max="6" width="3.5703125" style="70" customWidth="1"/>
    <col min="7" max="7" width="9.140625" style="70"/>
    <col min="8" max="8" width="3.7109375" style="70" customWidth="1"/>
    <col min="9" max="9" width="9.140625" style="70"/>
    <col min="10" max="10" width="3.42578125" style="70" customWidth="1"/>
    <col min="11" max="11" width="9.140625" style="70"/>
    <col min="12" max="12" width="4.140625" style="70" customWidth="1"/>
    <col min="13" max="13" width="9.140625" style="70"/>
    <col min="14" max="14" width="9.5703125" style="70" customWidth="1"/>
    <col min="15" max="16384" width="9.140625" style="70"/>
  </cols>
  <sheetData>
    <row r="1" spans="1:14" ht="25.5" x14ac:dyDescent="0.25">
      <c r="A1" s="88" t="s">
        <v>198</v>
      </c>
      <c r="B1" s="89"/>
      <c r="C1" s="252" t="s">
        <v>140</v>
      </c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0.25" x14ac:dyDescent="0.25">
      <c r="A2" s="88" t="s">
        <v>199</v>
      </c>
      <c r="B2" s="89"/>
      <c r="C2" s="252" t="s">
        <v>78</v>
      </c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</row>
    <row r="3" spans="1:14" ht="15.75" thickBot="1" x14ac:dyDescent="0.3">
      <c r="A3" s="90" t="s">
        <v>79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4" ht="51.75" thickTop="1" x14ac:dyDescent="0.25">
      <c r="A4" s="91" t="s">
        <v>80</v>
      </c>
      <c r="B4" s="92"/>
      <c r="C4" s="253" t="s">
        <v>81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5"/>
    </row>
    <row r="5" spans="1:14" ht="39" thickBot="1" x14ac:dyDescent="0.3">
      <c r="A5" s="93" t="s">
        <v>82</v>
      </c>
      <c r="B5" s="94"/>
      <c r="C5" s="256" t="s">
        <v>83</v>
      </c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8"/>
    </row>
    <row r="6" spans="1:14" ht="32.25" customHeight="1" thickTop="1" x14ac:dyDescent="0.25">
      <c r="A6" s="259" t="s">
        <v>84</v>
      </c>
      <c r="B6" s="261"/>
      <c r="C6" s="263">
        <v>15</v>
      </c>
      <c r="D6" s="264"/>
      <c r="E6" s="264">
        <v>15</v>
      </c>
      <c r="F6" s="264"/>
      <c r="G6" s="264">
        <v>13</v>
      </c>
      <c r="H6" s="264"/>
      <c r="I6" s="266"/>
      <c r="J6" s="266"/>
      <c r="K6" s="268"/>
      <c r="L6" s="268"/>
      <c r="M6" s="270"/>
      <c r="N6" s="261"/>
    </row>
    <row r="7" spans="1:14" ht="15.75" thickBot="1" x14ac:dyDescent="0.3">
      <c r="A7" s="260"/>
      <c r="B7" s="262"/>
      <c r="C7" s="265"/>
      <c r="D7" s="265"/>
      <c r="E7" s="265"/>
      <c r="F7" s="265"/>
      <c r="G7" s="265"/>
      <c r="H7" s="265"/>
      <c r="I7" s="267"/>
      <c r="J7" s="267"/>
      <c r="K7" s="269"/>
      <c r="L7" s="269"/>
      <c r="M7" s="271"/>
      <c r="N7" s="262"/>
    </row>
    <row r="8" spans="1:14" ht="15.75" thickTop="1" x14ac:dyDescent="0.25">
      <c r="A8" s="276" t="s">
        <v>85</v>
      </c>
      <c r="B8" s="276" t="s">
        <v>86</v>
      </c>
      <c r="C8" s="272" t="s">
        <v>87</v>
      </c>
      <c r="D8" s="273"/>
      <c r="E8" s="272" t="s">
        <v>88</v>
      </c>
      <c r="F8" s="273"/>
      <c r="G8" s="272" t="s">
        <v>89</v>
      </c>
      <c r="H8" s="283"/>
      <c r="I8" s="272" t="s">
        <v>22</v>
      </c>
      <c r="J8" s="273"/>
      <c r="K8" s="272" t="s">
        <v>90</v>
      </c>
      <c r="L8" s="273"/>
      <c r="M8" s="276" t="s">
        <v>91</v>
      </c>
      <c r="N8" s="276" t="s">
        <v>92</v>
      </c>
    </row>
    <row r="9" spans="1:14" ht="32.25" customHeight="1" thickBot="1" x14ac:dyDescent="0.3">
      <c r="A9" s="282"/>
      <c r="B9" s="282"/>
      <c r="C9" s="274"/>
      <c r="D9" s="275"/>
      <c r="E9" s="274"/>
      <c r="F9" s="275"/>
      <c r="G9" s="284"/>
      <c r="H9" s="285"/>
      <c r="I9" s="274"/>
      <c r="J9" s="275"/>
      <c r="K9" s="274"/>
      <c r="L9" s="275"/>
      <c r="M9" s="277"/>
      <c r="N9" s="277"/>
    </row>
    <row r="10" spans="1:14" ht="16.5" thickTop="1" thickBot="1" x14ac:dyDescent="0.3">
      <c r="A10" s="278" t="s">
        <v>165</v>
      </c>
      <c r="B10" s="280">
        <v>4404</v>
      </c>
      <c r="C10" s="95"/>
      <c r="D10" s="96">
        <v>3</v>
      </c>
      <c r="E10" s="95"/>
      <c r="F10" s="96">
        <v>1</v>
      </c>
      <c r="G10" s="95"/>
      <c r="H10" s="96">
        <v>3</v>
      </c>
      <c r="I10" s="95"/>
      <c r="J10" s="96"/>
      <c r="K10" s="95"/>
      <c r="L10" s="96"/>
      <c r="M10" s="280">
        <f>SUM(C11+E11+G11+I11+K11)</f>
        <v>14</v>
      </c>
      <c r="N10" s="280" t="s">
        <v>6</v>
      </c>
    </row>
    <row r="11" spans="1:14" ht="15" customHeight="1" thickTop="1" thickBot="1" x14ac:dyDescent="0.3">
      <c r="A11" s="279"/>
      <c r="B11" s="281"/>
      <c r="C11" s="97">
        <v>4</v>
      </c>
      <c r="D11" s="98"/>
      <c r="E11" s="97">
        <v>6</v>
      </c>
      <c r="F11" s="98"/>
      <c r="G11" s="97">
        <v>4</v>
      </c>
      <c r="H11" s="98"/>
      <c r="I11" s="97"/>
      <c r="J11" s="98"/>
      <c r="K11" s="97"/>
      <c r="L11" s="98"/>
      <c r="M11" s="265"/>
      <c r="N11" s="265"/>
    </row>
    <row r="12" spans="1:14" ht="16.5" thickTop="1" thickBot="1" x14ac:dyDescent="0.3">
      <c r="A12" s="278" t="s">
        <v>164</v>
      </c>
      <c r="B12" s="280">
        <v>4403</v>
      </c>
      <c r="C12" s="95"/>
      <c r="D12" s="96">
        <v>2</v>
      </c>
      <c r="E12" s="95"/>
      <c r="F12" s="96">
        <v>2</v>
      </c>
      <c r="G12" s="95"/>
      <c r="H12" s="96">
        <v>1</v>
      </c>
      <c r="I12" s="95"/>
      <c r="J12" s="96"/>
      <c r="K12" s="95"/>
      <c r="L12" s="96"/>
      <c r="M12" s="280">
        <f t="shared" ref="M12" si="0">SUM(C13+E13+G13+I13+K13)</f>
        <v>16</v>
      </c>
      <c r="N12" s="280" t="s">
        <v>188</v>
      </c>
    </row>
    <row r="13" spans="1:14" ht="16.5" thickTop="1" thickBot="1" x14ac:dyDescent="0.3">
      <c r="A13" s="279"/>
      <c r="B13" s="281"/>
      <c r="C13" s="97">
        <v>5</v>
      </c>
      <c r="D13" s="98"/>
      <c r="E13" s="97">
        <v>5</v>
      </c>
      <c r="F13" s="98"/>
      <c r="G13" s="97">
        <v>6</v>
      </c>
      <c r="H13" s="98"/>
      <c r="I13" s="97"/>
      <c r="J13" s="98"/>
      <c r="K13" s="97"/>
      <c r="L13" s="98"/>
      <c r="M13" s="265"/>
      <c r="N13" s="265"/>
    </row>
    <row r="14" spans="1:14" ht="16.5" thickTop="1" thickBot="1" x14ac:dyDescent="0.3">
      <c r="A14" s="278" t="s">
        <v>183</v>
      </c>
      <c r="B14" s="280">
        <v>4422</v>
      </c>
      <c r="C14" s="95"/>
      <c r="D14" s="96">
        <v>5</v>
      </c>
      <c r="E14" s="95"/>
      <c r="F14" s="96">
        <v>3</v>
      </c>
      <c r="G14" s="95"/>
      <c r="H14" s="96">
        <v>9</v>
      </c>
      <c r="I14" s="95"/>
      <c r="J14" s="96"/>
      <c r="K14" s="95"/>
      <c r="L14" s="96"/>
      <c r="M14" s="280">
        <f t="shared" ref="M14" si="1">SUM(C15+E15+G15+I15+K15)</f>
        <v>6</v>
      </c>
      <c r="N14" s="280"/>
    </row>
    <row r="15" spans="1:14" ht="16.5" thickTop="1" thickBot="1" x14ac:dyDescent="0.3">
      <c r="A15" s="279"/>
      <c r="B15" s="281"/>
      <c r="C15" s="97">
        <v>2</v>
      </c>
      <c r="D15" s="98"/>
      <c r="E15" s="97">
        <v>4</v>
      </c>
      <c r="F15" s="98"/>
      <c r="G15" s="97">
        <v>0</v>
      </c>
      <c r="H15" s="98"/>
      <c r="I15" s="97"/>
      <c r="J15" s="98"/>
      <c r="K15" s="97"/>
      <c r="L15" s="98"/>
      <c r="M15" s="265"/>
      <c r="N15" s="265"/>
    </row>
    <row r="16" spans="1:14" ht="16.5" thickTop="1" thickBot="1" x14ac:dyDescent="0.3">
      <c r="A16" s="278" t="s">
        <v>184</v>
      </c>
      <c r="B16" s="280">
        <v>4418</v>
      </c>
      <c r="C16" s="95"/>
      <c r="D16" s="96">
        <v>7</v>
      </c>
      <c r="E16" s="95"/>
      <c r="F16" s="96">
        <v>4</v>
      </c>
      <c r="G16" s="95"/>
      <c r="H16" s="96">
        <v>0</v>
      </c>
      <c r="I16" s="95"/>
      <c r="J16" s="96"/>
      <c r="K16" s="95"/>
      <c r="L16" s="99"/>
      <c r="M16" s="280">
        <f t="shared" ref="M16" si="2">SUM(C17+E17+G17+I17+K17)</f>
        <v>3</v>
      </c>
      <c r="N16" s="280"/>
    </row>
    <row r="17" spans="1:14" ht="16.5" thickTop="1" thickBot="1" x14ac:dyDescent="0.3">
      <c r="A17" s="279"/>
      <c r="B17" s="281"/>
      <c r="C17" s="97">
        <v>0</v>
      </c>
      <c r="D17" s="98"/>
      <c r="E17" s="97">
        <v>3</v>
      </c>
      <c r="F17" s="98"/>
      <c r="G17" s="97">
        <v>0</v>
      </c>
      <c r="H17" s="98"/>
      <c r="I17" s="97"/>
      <c r="J17" s="98"/>
      <c r="K17" s="97"/>
      <c r="L17" s="98"/>
      <c r="M17" s="265"/>
      <c r="N17" s="265"/>
    </row>
    <row r="18" spans="1:14" ht="16.5" thickTop="1" thickBot="1" x14ac:dyDescent="0.3">
      <c r="A18" s="278" t="s">
        <v>174</v>
      </c>
      <c r="B18" s="280">
        <v>4434</v>
      </c>
      <c r="C18" s="95"/>
      <c r="D18" s="96">
        <v>6</v>
      </c>
      <c r="E18" s="95"/>
      <c r="F18" s="96">
        <v>5</v>
      </c>
      <c r="G18" s="95"/>
      <c r="H18" s="96">
        <v>4</v>
      </c>
      <c r="I18" s="95"/>
      <c r="J18" s="96"/>
      <c r="K18" s="95"/>
      <c r="L18" s="96"/>
      <c r="M18" s="280">
        <f t="shared" ref="M18" si="3">SUM(C19+E19+G19+I19+K19)</f>
        <v>6</v>
      </c>
      <c r="N18" s="280"/>
    </row>
    <row r="19" spans="1:14" ht="16.5" thickTop="1" thickBot="1" x14ac:dyDescent="0.3">
      <c r="A19" s="279"/>
      <c r="B19" s="281"/>
      <c r="C19" s="97">
        <v>1</v>
      </c>
      <c r="D19" s="98"/>
      <c r="E19" s="97">
        <v>2</v>
      </c>
      <c r="F19" s="98"/>
      <c r="G19" s="97">
        <v>3</v>
      </c>
      <c r="H19" s="98"/>
      <c r="I19" s="97"/>
      <c r="J19" s="98"/>
      <c r="K19" s="97"/>
      <c r="L19" s="98"/>
      <c r="M19" s="265"/>
      <c r="N19" s="265"/>
    </row>
    <row r="20" spans="1:14" ht="16.5" thickTop="1" thickBot="1" x14ac:dyDescent="0.3">
      <c r="A20" s="278" t="s">
        <v>175</v>
      </c>
      <c r="B20" s="280">
        <v>4436</v>
      </c>
      <c r="C20" s="95"/>
      <c r="D20" s="96">
        <v>8</v>
      </c>
      <c r="E20" s="95"/>
      <c r="F20" s="96">
        <v>6</v>
      </c>
      <c r="G20" s="95"/>
      <c r="H20" s="96">
        <v>2</v>
      </c>
      <c r="I20" s="95"/>
      <c r="J20" s="96"/>
      <c r="K20" s="95"/>
      <c r="L20" s="96"/>
      <c r="M20" s="280">
        <f t="shared" ref="M20" si="4">SUM(C21+E21+G21+I21+K21)</f>
        <v>6</v>
      </c>
      <c r="N20" s="280"/>
    </row>
    <row r="21" spans="1:14" ht="16.5" thickTop="1" thickBot="1" x14ac:dyDescent="0.3">
      <c r="A21" s="279"/>
      <c r="B21" s="281"/>
      <c r="C21" s="97">
        <v>0</v>
      </c>
      <c r="D21" s="98"/>
      <c r="E21" s="97">
        <v>1</v>
      </c>
      <c r="F21" s="98"/>
      <c r="G21" s="97">
        <v>5</v>
      </c>
      <c r="H21" s="98"/>
      <c r="I21" s="97"/>
      <c r="J21" s="98"/>
      <c r="K21" s="97"/>
      <c r="L21" s="98"/>
      <c r="M21" s="265"/>
      <c r="N21" s="265"/>
    </row>
    <row r="22" spans="1:14" ht="16.5" thickTop="1" thickBot="1" x14ac:dyDescent="0.3">
      <c r="A22" s="278" t="s">
        <v>185</v>
      </c>
      <c r="B22" s="280">
        <v>4401</v>
      </c>
      <c r="C22" s="95"/>
      <c r="D22" s="96">
        <v>12</v>
      </c>
      <c r="E22" s="95"/>
      <c r="F22" s="96">
        <v>9</v>
      </c>
      <c r="G22" s="95"/>
      <c r="H22" s="96">
        <v>5</v>
      </c>
      <c r="I22" s="95"/>
      <c r="J22" s="96"/>
      <c r="K22" s="95"/>
      <c r="L22" s="100"/>
      <c r="M22" s="280">
        <f t="shared" ref="M22" si="5">SUM(C23+E23+G23+I23+K23)</f>
        <v>2</v>
      </c>
      <c r="N22" s="280"/>
    </row>
    <row r="23" spans="1:14" ht="16.5" thickTop="1" thickBot="1" x14ac:dyDescent="0.3">
      <c r="A23" s="279"/>
      <c r="B23" s="281"/>
      <c r="C23" s="97">
        <v>0</v>
      </c>
      <c r="D23" s="98"/>
      <c r="E23" s="97">
        <v>0</v>
      </c>
      <c r="F23" s="98"/>
      <c r="G23" s="97">
        <v>2</v>
      </c>
      <c r="H23" s="98"/>
      <c r="I23" s="97"/>
      <c r="J23" s="98"/>
      <c r="K23" s="97"/>
      <c r="L23" s="98"/>
      <c r="M23" s="265"/>
      <c r="N23" s="265"/>
    </row>
    <row r="24" spans="1:14" ht="16.5" thickTop="1" thickBot="1" x14ac:dyDescent="0.3">
      <c r="A24" s="278" t="s">
        <v>186</v>
      </c>
      <c r="B24" s="280">
        <v>4417</v>
      </c>
      <c r="C24" s="95"/>
      <c r="D24" s="100">
        <v>1</v>
      </c>
      <c r="E24" s="95"/>
      <c r="F24" s="96">
        <v>13</v>
      </c>
      <c r="G24" s="95"/>
      <c r="H24" s="96">
        <v>6</v>
      </c>
      <c r="I24" s="95"/>
      <c r="J24" s="96"/>
      <c r="K24" s="95"/>
      <c r="L24" s="96"/>
      <c r="M24" s="280">
        <f t="shared" ref="M24" si="6">SUM(C25+E25+G25+I25+K25)</f>
        <v>7</v>
      </c>
      <c r="N24" s="280"/>
    </row>
    <row r="25" spans="1:14" ht="16.5" thickTop="1" thickBot="1" x14ac:dyDescent="0.3">
      <c r="A25" s="279"/>
      <c r="B25" s="281"/>
      <c r="C25" s="97">
        <v>6</v>
      </c>
      <c r="D25" s="98"/>
      <c r="E25" s="97">
        <v>0</v>
      </c>
      <c r="F25" s="98"/>
      <c r="G25" s="97">
        <v>1</v>
      </c>
      <c r="H25" s="98"/>
      <c r="I25" s="97"/>
      <c r="J25" s="98"/>
      <c r="K25" s="97"/>
      <c r="L25" s="98"/>
      <c r="M25" s="265"/>
      <c r="N25" s="265"/>
    </row>
    <row r="26" spans="1:14" ht="16.5" thickTop="1" thickBot="1" x14ac:dyDescent="0.3">
      <c r="A26" s="278" t="s">
        <v>187</v>
      </c>
      <c r="B26" s="280">
        <v>4419</v>
      </c>
      <c r="C26" s="95"/>
      <c r="D26" s="96">
        <v>4</v>
      </c>
      <c r="E26" s="95"/>
      <c r="F26" s="96">
        <v>14</v>
      </c>
      <c r="G26" s="95"/>
      <c r="H26" s="96">
        <f ca="1">-H26</f>
        <v>0</v>
      </c>
      <c r="I26" s="95"/>
      <c r="J26" s="96"/>
      <c r="K26" s="95"/>
      <c r="L26" s="96"/>
      <c r="M26" s="280">
        <f t="shared" ref="M26:M32" si="7">SUM(C27+E27+G27+I27+K27)</f>
        <v>3</v>
      </c>
      <c r="N26" s="280"/>
    </row>
    <row r="27" spans="1:14" ht="16.5" thickTop="1" thickBot="1" x14ac:dyDescent="0.3">
      <c r="A27" s="279"/>
      <c r="B27" s="281"/>
      <c r="C27" s="97">
        <v>3</v>
      </c>
      <c r="D27" s="98"/>
      <c r="E27" s="97">
        <v>0</v>
      </c>
      <c r="F27" s="98"/>
      <c r="G27" s="97">
        <v>0</v>
      </c>
      <c r="H27" s="98"/>
      <c r="I27" s="97"/>
      <c r="J27" s="98"/>
      <c r="K27" s="97"/>
      <c r="L27" s="98"/>
      <c r="M27" s="265"/>
      <c r="N27" s="265"/>
    </row>
    <row r="28" spans="1:14" ht="16.5" thickTop="1" thickBot="1" x14ac:dyDescent="0.3">
      <c r="A28" s="278"/>
      <c r="B28" s="280"/>
      <c r="C28" s="95"/>
      <c r="D28" s="96"/>
      <c r="E28" s="95"/>
      <c r="F28" s="96"/>
      <c r="G28" s="95"/>
      <c r="H28" s="96"/>
      <c r="I28" s="95"/>
      <c r="J28" s="96"/>
      <c r="K28" s="95"/>
      <c r="L28" s="96"/>
      <c r="M28" s="280">
        <f t="shared" si="7"/>
        <v>0</v>
      </c>
      <c r="N28" s="280"/>
    </row>
    <row r="29" spans="1:14" ht="16.5" thickTop="1" thickBot="1" x14ac:dyDescent="0.3">
      <c r="A29" s="279"/>
      <c r="B29" s="281"/>
      <c r="C29" s="97"/>
      <c r="D29" s="98"/>
      <c r="E29" s="97"/>
      <c r="F29" s="98"/>
      <c r="G29" s="97"/>
      <c r="H29" s="98"/>
      <c r="I29" s="97"/>
      <c r="J29" s="98"/>
      <c r="K29" s="97"/>
      <c r="L29" s="98"/>
      <c r="M29" s="265"/>
      <c r="N29" s="265"/>
    </row>
    <row r="30" spans="1:14" ht="16.5" thickTop="1" thickBot="1" x14ac:dyDescent="0.3">
      <c r="A30" s="278"/>
      <c r="B30" s="280"/>
      <c r="C30" s="95"/>
      <c r="D30" s="96"/>
      <c r="E30" s="95"/>
      <c r="F30" s="96"/>
      <c r="G30" s="95"/>
      <c r="H30" s="96"/>
      <c r="I30" s="95"/>
      <c r="J30" s="100"/>
      <c r="K30" s="95"/>
      <c r="L30" s="96"/>
      <c r="M30" s="280">
        <f t="shared" si="7"/>
        <v>0</v>
      </c>
      <c r="N30" s="280"/>
    </row>
    <row r="31" spans="1:14" ht="16.5" thickTop="1" thickBot="1" x14ac:dyDescent="0.3">
      <c r="A31" s="279"/>
      <c r="B31" s="281"/>
      <c r="C31" s="97"/>
      <c r="D31" s="98"/>
      <c r="E31" s="97"/>
      <c r="F31" s="98"/>
      <c r="G31" s="97"/>
      <c r="H31" s="98"/>
      <c r="I31" s="97"/>
      <c r="J31" s="98"/>
      <c r="K31" s="97"/>
      <c r="L31" s="98"/>
      <c r="M31" s="265"/>
      <c r="N31" s="265"/>
    </row>
    <row r="32" spans="1:14" ht="16.5" thickTop="1" thickBot="1" x14ac:dyDescent="0.3">
      <c r="A32" s="278"/>
      <c r="B32" s="280"/>
      <c r="C32" s="95"/>
      <c r="D32" s="96"/>
      <c r="E32" s="95"/>
      <c r="F32" s="96"/>
      <c r="G32" s="95"/>
      <c r="H32" s="96"/>
      <c r="I32" s="95"/>
      <c r="J32" s="96"/>
      <c r="K32" s="95"/>
      <c r="L32" s="96"/>
      <c r="M32" s="280">
        <f t="shared" si="7"/>
        <v>0</v>
      </c>
      <c r="N32" s="280"/>
    </row>
    <row r="33" spans="1:14" ht="16.5" thickTop="1" thickBot="1" x14ac:dyDescent="0.3">
      <c r="A33" s="279"/>
      <c r="B33" s="281"/>
      <c r="C33" s="97"/>
      <c r="D33" s="98"/>
      <c r="E33" s="97"/>
      <c r="F33" s="98"/>
      <c r="G33" s="97"/>
      <c r="H33" s="98"/>
      <c r="I33" s="97"/>
      <c r="J33" s="98"/>
      <c r="K33" s="97"/>
      <c r="L33" s="98"/>
      <c r="M33" s="265"/>
      <c r="N33" s="265"/>
    </row>
    <row r="34" spans="1:14" ht="15.75" thickTop="1" x14ac:dyDescent="0.25">
      <c r="A34" s="95"/>
      <c r="B34" s="101"/>
      <c r="C34" s="102"/>
      <c r="D34" s="103"/>
      <c r="E34" s="102"/>
      <c r="F34" s="103"/>
      <c r="G34" s="102"/>
      <c r="H34" s="103"/>
      <c r="I34" s="102"/>
      <c r="J34" s="103"/>
      <c r="K34" s="102"/>
      <c r="L34" s="103"/>
      <c r="M34" s="104"/>
      <c r="N34" s="105"/>
    </row>
    <row r="35" spans="1:14" ht="15.75" customHeight="1" x14ac:dyDescent="0.25">
      <c r="A35" s="106" t="s">
        <v>93</v>
      </c>
      <c r="B35" s="107" t="s">
        <v>94</v>
      </c>
      <c r="C35" s="107" t="s">
        <v>95</v>
      </c>
      <c r="D35" s="107" t="s">
        <v>96</v>
      </c>
      <c r="E35" s="107" t="s">
        <v>97</v>
      </c>
      <c r="F35" s="108" t="s">
        <v>98</v>
      </c>
      <c r="G35" s="107" t="s">
        <v>99</v>
      </c>
      <c r="H35" s="107" t="s">
        <v>100</v>
      </c>
      <c r="I35" s="107" t="s">
        <v>101</v>
      </c>
      <c r="J35" s="107" t="s">
        <v>102</v>
      </c>
      <c r="K35" s="107" t="s">
        <v>103</v>
      </c>
      <c r="L35" s="89"/>
      <c r="M35" s="89"/>
      <c r="N35" s="109"/>
    </row>
    <row r="36" spans="1:14" x14ac:dyDescent="0.25">
      <c r="A36" s="106">
        <v>1</v>
      </c>
      <c r="B36" s="107">
        <v>1</v>
      </c>
      <c r="C36" s="107"/>
      <c r="D36" s="107"/>
      <c r="E36" s="107"/>
      <c r="F36" s="108"/>
      <c r="G36" s="107"/>
      <c r="H36" s="107"/>
      <c r="I36" s="107"/>
      <c r="J36" s="107"/>
      <c r="K36" s="107"/>
      <c r="L36" s="89"/>
      <c r="M36" s="89"/>
      <c r="N36" s="109"/>
    </row>
    <row r="37" spans="1:14" x14ac:dyDescent="0.25">
      <c r="A37" s="110" t="s">
        <v>104</v>
      </c>
      <c r="B37" s="107">
        <v>2</v>
      </c>
      <c r="C37" s="107">
        <v>1</v>
      </c>
      <c r="D37" s="107"/>
      <c r="E37" s="107"/>
      <c r="F37" s="108"/>
      <c r="G37" s="107"/>
      <c r="H37" s="107"/>
      <c r="I37" s="107"/>
      <c r="J37" s="107"/>
      <c r="K37" s="107"/>
      <c r="L37" s="89"/>
      <c r="M37" s="89"/>
      <c r="N37" s="109"/>
    </row>
    <row r="38" spans="1:14" x14ac:dyDescent="0.25">
      <c r="A38" s="106">
        <v>5</v>
      </c>
      <c r="B38" s="107">
        <v>3</v>
      </c>
      <c r="C38" s="107">
        <v>2</v>
      </c>
      <c r="D38" s="107">
        <v>1</v>
      </c>
      <c r="E38" s="107"/>
      <c r="F38" s="108"/>
      <c r="G38" s="107"/>
      <c r="H38" s="107"/>
      <c r="I38" s="107"/>
      <c r="J38" s="107"/>
      <c r="K38" s="107"/>
      <c r="L38" s="89"/>
      <c r="M38" s="89"/>
      <c r="N38" s="109"/>
    </row>
    <row r="39" spans="1:14" x14ac:dyDescent="0.25">
      <c r="A39" s="106">
        <v>6</v>
      </c>
      <c r="B39" s="107">
        <v>4</v>
      </c>
      <c r="C39" s="107">
        <v>3</v>
      </c>
      <c r="D39" s="107">
        <v>2</v>
      </c>
      <c r="E39" s="107">
        <v>1</v>
      </c>
      <c r="F39" s="108"/>
      <c r="G39" s="107"/>
      <c r="H39" s="107"/>
      <c r="I39" s="107"/>
      <c r="J39" s="107"/>
      <c r="K39" s="107"/>
      <c r="L39" s="89"/>
      <c r="M39" s="89"/>
      <c r="N39" s="109"/>
    </row>
    <row r="40" spans="1:14" x14ac:dyDescent="0.25">
      <c r="A40" s="106">
        <v>7</v>
      </c>
      <c r="B40" s="107">
        <v>5</v>
      </c>
      <c r="C40" s="107">
        <v>4</v>
      </c>
      <c r="D40" s="107">
        <v>3</v>
      </c>
      <c r="E40" s="107">
        <v>2</v>
      </c>
      <c r="F40" s="108">
        <v>1</v>
      </c>
      <c r="G40" s="107"/>
      <c r="H40" s="107"/>
      <c r="I40" s="107"/>
      <c r="J40" s="107"/>
      <c r="K40" s="107"/>
      <c r="L40" s="89"/>
      <c r="M40" s="89"/>
      <c r="N40" s="109"/>
    </row>
    <row r="41" spans="1:14" x14ac:dyDescent="0.25">
      <c r="A41" s="106" t="s">
        <v>105</v>
      </c>
      <c r="B41" s="107">
        <v>6</v>
      </c>
      <c r="C41" s="107">
        <v>5</v>
      </c>
      <c r="D41" s="107">
        <v>4</v>
      </c>
      <c r="E41" s="107">
        <v>3</v>
      </c>
      <c r="F41" s="108">
        <v>2</v>
      </c>
      <c r="G41" s="107">
        <v>1</v>
      </c>
      <c r="H41" s="107"/>
      <c r="I41" s="107"/>
      <c r="J41" s="107"/>
      <c r="K41" s="107"/>
      <c r="L41" s="89"/>
      <c r="M41" s="89"/>
      <c r="N41" s="109"/>
    </row>
    <row r="42" spans="1:14" x14ac:dyDescent="0.25">
      <c r="A42" s="106" t="s">
        <v>106</v>
      </c>
      <c r="B42" s="107">
        <v>7</v>
      </c>
      <c r="C42" s="107">
        <v>6</v>
      </c>
      <c r="D42" s="107">
        <v>5</v>
      </c>
      <c r="E42" s="107">
        <v>4</v>
      </c>
      <c r="F42" s="108">
        <v>3</v>
      </c>
      <c r="G42" s="107">
        <v>2</v>
      </c>
      <c r="H42" s="107">
        <v>1</v>
      </c>
      <c r="I42" s="107"/>
      <c r="J42" s="107"/>
      <c r="K42" s="107"/>
      <c r="L42" s="89"/>
      <c r="M42" s="89"/>
      <c r="N42" s="109"/>
    </row>
    <row r="43" spans="1:14" x14ac:dyDescent="0.25">
      <c r="A43" s="106" t="s">
        <v>107</v>
      </c>
      <c r="B43" s="107">
        <v>8</v>
      </c>
      <c r="C43" s="107">
        <v>7</v>
      </c>
      <c r="D43" s="107">
        <v>6</v>
      </c>
      <c r="E43" s="107">
        <v>5</v>
      </c>
      <c r="F43" s="108">
        <v>4</v>
      </c>
      <c r="G43" s="107">
        <v>3</v>
      </c>
      <c r="H43" s="107">
        <v>2</v>
      </c>
      <c r="I43" s="107">
        <v>1</v>
      </c>
      <c r="J43" s="107"/>
      <c r="K43" s="107"/>
      <c r="L43" s="89"/>
      <c r="M43" s="89"/>
      <c r="N43" s="109"/>
    </row>
    <row r="44" spans="1:14" x14ac:dyDescent="0.25">
      <c r="A44" s="106" t="s">
        <v>108</v>
      </c>
      <c r="B44" s="107">
        <v>9</v>
      </c>
      <c r="C44" s="107">
        <v>8</v>
      </c>
      <c r="D44" s="107">
        <v>7</v>
      </c>
      <c r="E44" s="107">
        <v>6</v>
      </c>
      <c r="F44" s="108">
        <v>5</v>
      </c>
      <c r="G44" s="107">
        <v>4</v>
      </c>
      <c r="H44" s="107">
        <v>3</v>
      </c>
      <c r="I44" s="107">
        <v>2</v>
      </c>
      <c r="J44" s="107">
        <v>1</v>
      </c>
      <c r="K44" s="107"/>
      <c r="L44" s="89"/>
      <c r="M44" s="89"/>
      <c r="N44" s="109"/>
    </row>
    <row r="45" spans="1:14" x14ac:dyDescent="0.25">
      <c r="A45" s="106" t="s">
        <v>109</v>
      </c>
      <c r="B45" s="107">
        <v>10</v>
      </c>
      <c r="C45" s="107">
        <v>9</v>
      </c>
      <c r="D45" s="107">
        <v>8</v>
      </c>
      <c r="E45" s="107">
        <v>7</v>
      </c>
      <c r="F45" s="108">
        <v>6</v>
      </c>
      <c r="G45" s="107">
        <v>5</v>
      </c>
      <c r="H45" s="107">
        <v>4</v>
      </c>
      <c r="I45" s="107">
        <v>3</v>
      </c>
      <c r="J45" s="107">
        <v>2</v>
      </c>
      <c r="K45" s="107">
        <v>1</v>
      </c>
      <c r="L45" s="89"/>
      <c r="M45" s="89"/>
      <c r="N45" s="109"/>
    </row>
    <row r="46" spans="1:14" ht="15.75" thickBot="1" x14ac:dyDescent="0.3">
      <c r="A46" s="150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149"/>
    </row>
    <row r="47" spans="1:14" ht="15.75" thickTop="1" x14ac:dyDescent="0.25"/>
  </sheetData>
  <mergeCells count="70"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A12:A13"/>
    <mergeCell ref="B12:B13"/>
    <mergeCell ref="M12:M13"/>
    <mergeCell ref="N12:N13"/>
    <mergeCell ref="A14:A15"/>
    <mergeCell ref="B14:B15"/>
    <mergeCell ref="M14:M15"/>
    <mergeCell ref="N14:N15"/>
    <mergeCell ref="A16:A17"/>
    <mergeCell ref="B16:B17"/>
    <mergeCell ref="M16:M17"/>
    <mergeCell ref="N16:N17"/>
    <mergeCell ref="A18:A19"/>
    <mergeCell ref="B18:B19"/>
    <mergeCell ref="M18:M19"/>
    <mergeCell ref="N18:N19"/>
    <mergeCell ref="A20:A21"/>
    <mergeCell ref="B20:B21"/>
    <mergeCell ref="M20:M21"/>
    <mergeCell ref="N20:N21"/>
    <mergeCell ref="A22:A23"/>
    <mergeCell ref="B22:B23"/>
    <mergeCell ref="M22:M23"/>
    <mergeCell ref="N22:N23"/>
    <mergeCell ref="A24:A25"/>
    <mergeCell ref="B24:B25"/>
    <mergeCell ref="M24:M25"/>
    <mergeCell ref="N24:N25"/>
    <mergeCell ref="A26:A27"/>
    <mergeCell ref="B26:B27"/>
    <mergeCell ref="M26:M27"/>
    <mergeCell ref="N26:N27"/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CC00"/>
    <pageSetUpPr fitToPage="1"/>
  </sheetPr>
  <dimension ref="A1:N47"/>
  <sheetViews>
    <sheetView topLeftCell="A9" workbookViewId="0">
      <selection activeCell="A202" sqref="A202"/>
    </sheetView>
  </sheetViews>
  <sheetFormatPr defaultColWidth="9.140625" defaultRowHeight="15" x14ac:dyDescent="0.25"/>
  <cols>
    <col min="1" max="1" width="29.5703125" style="70" customWidth="1"/>
    <col min="2" max="3" width="9.140625" style="70"/>
    <col min="4" max="4" width="3.7109375" style="70" customWidth="1"/>
    <col min="5" max="5" width="9.140625" style="70"/>
    <col min="6" max="6" width="3.5703125" style="70" customWidth="1"/>
    <col min="7" max="7" width="9.140625" style="70"/>
    <col min="8" max="8" width="3.7109375" style="70" customWidth="1"/>
    <col min="9" max="9" width="9.140625" style="70"/>
    <col min="10" max="10" width="3.42578125" style="70" customWidth="1"/>
    <col min="11" max="11" width="9.140625" style="70"/>
    <col min="12" max="12" width="4.140625" style="70" customWidth="1"/>
    <col min="13" max="13" width="9.140625" style="70"/>
    <col min="14" max="14" width="9.5703125" style="70" customWidth="1"/>
    <col min="15" max="16384" width="9.140625" style="70"/>
  </cols>
  <sheetData>
    <row r="1" spans="1:14" ht="25.5" x14ac:dyDescent="0.25">
      <c r="A1" s="88" t="s">
        <v>198</v>
      </c>
      <c r="B1" s="89"/>
      <c r="C1" s="252" t="s">
        <v>141</v>
      </c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0.25" x14ac:dyDescent="0.25">
      <c r="A2" s="88" t="s">
        <v>199</v>
      </c>
      <c r="B2" s="89"/>
      <c r="C2" s="252" t="s">
        <v>78</v>
      </c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</row>
    <row r="3" spans="1:14" ht="15.75" thickBot="1" x14ac:dyDescent="0.3">
      <c r="A3" s="90" t="s">
        <v>79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4" ht="51.75" thickTop="1" x14ac:dyDescent="0.25">
      <c r="A4" s="91" t="s">
        <v>80</v>
      </c>
      <c r="B4" s="92"/>
      <c r="C4" s="253" t="s">
        <v>81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5"/>
    </row>
    <row r="5" spans="1:14" ht="39" thickBot="1" x14ac:dyDescent="0.3">
      <c r="A5" s="93" t="s">
        <v>82</v>
      </c>
      <c r="B5" s="94"/>
      <c r="C5" s="256" t="s">
        <v>83</v>
      </c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8"/>
    </row>
    <row r="6" spans="1:14" ht="32.25" customHeight="1" thickTop="1" x14ac:dyDescent="0.25">
      <c r="A6" s="259" t="s">
        <v>84</v>
      </c>
      <c r="B6" s="261"/>
      <c r="C6" s="263">
        <v>8</v>
      </c>
      <c r="D6" s="264"/>
      <c r="E6" s="264">
        <v>8</v>
      </c>
      <c r="F6" s="264"/>
      <c r="G6" s="264">
        <v>7</v>
      </c>
      <c r="H6" s="264"/>
      <c r="I6" s="266"/>
      <c r="J6" s="266"/>
      <c r="K6" s="268"/>
      <c r="L6" s="268"/>
      <c r="M6" s="270"/>
      <c r="N6" s="261"/>
    </row>
    <row r="7" spans="1:14" ht="15.75" thickBot="1" x14ac:dyDescent="0.3">
      <c r="A7" s="260"/>
      <c r="B7" s="262"/>
      <c r="C7" s="265"/>
      <c r="D7" s="265"/>
      <c r="E7" s="265"/>
      <c r="F7" s="265"/>
      <c r="G7" s="265"/>
      <c r="H7" s="265"/>
      <c r="I7" s="267"/>
      <c r="J7" s="267"/>
      <c r="K7" s="269"/>
      <c r="L7" s="269"/>
      <c r="M7" s="271"/>
      <c r="N7" s="262"/>
    </row>
    <row r="8" spans="1:14" ht="15.75" thickTop="1" x14ac:dyDescent="0.25">
      <c r="A8" s="276" t="s">
        <v>85</v>
      </c>
      <c r="B8" s="276" t="s">
        <v>86</v>
      </c>
      <c r="C8" s="272" t="s">
        <v>87</v>
      </c>
      <c r="D8" s="273"/>
      <c r="E8" s="272" t="s">
        <v>88</v>
      </c>
      <c r="F8" s="273"/>
      <c r="G8" s="272" t="s">
        <v>89</v>
      </c>
      <c r="H8" s="283"/>
      <c r="I8" s="272" t="s">
        <v>22</v>
      </c>
      <c r="J8" s="273"/>
      <c r="K8" s="272" t="s">
        <v>90</v>
      </c>
      <c r="L8" s="273"/>
      <c r="M8" s="276" t="s">
        <v>91</v>
      </c>
      <c r="N8" s="276" t="s">
        <v>92</v>
      </c>
    </row>
    <row r="9" spans="1:14" ht="32.25" customHeight="1" thickBot="1" x14ac:dyDescent="0.3">
      <c r="A9" s="282"/>
      <c r="B9" s="282"/>
      <c r="C9" s="274"/>
      <c r="D9" s="275"/>
      <c r="E9" s="274"/>
      <c r="F9" s="275"/>
      <c r="G9" s="284"/>
      <c r="H9" s="285"/>
      <c r="I9" s="274"/>
      <c r="J9" s="275"/>
      <c r="K9" s="274"/>
      <c r="L9" s="275"/>
      <c r="M9" s="277"/>
      <c r="N9" s="277"/>
    </row>
    <row r="10" spans="1:14" ht="16.5" thickTop="1" thickBot="1" x14ac:dyDescent="0.3">
      <c r="A10" s="278" t="s">
        <v>189</v>
      </c>
      <c r="B10" s="280">
        <v>4398</v>
      </c>
      <c r="C10" s="95"/>
      <c r="D10" s="96">
        <v>4</v>
      </c>
      <c r="E10" s="95"/>
      <c r="F10" s="96">
        <v>3</v>
      </c>
      <c r="G10" s="95"/>
      <c r="H10" s="96">
        <v>5</v>
      </c>
      <c r="I10" s="95"/>
      <c r="J10" s="96"/>
      <c r="K10" s="95"/>
      <c r="L10" s="96"/>
      <c r="M10" s="280">
        <f>SUM(C11+E11+G11+I11+K11)</f>
        <v>8</v>
      </c>
      <c r="N10" s="280"/>
    </row>
    <row r="11" spans="1:14" ht="15" customHeight="1" thickTop="1" thickBot="1" x14ac:dyDescent="0.3">
      <c r="A11" s="279"/>
      <c r="B11" s="281"/>
      <c r="C11" s="97">
        <v>3</v>
      </c>
      <c r="D11" s="98"/>
      <c r="E11" s="97">
        <v>4</v>
      </c>
      <c r="F11" s="98"/>
      <c r="G11" s="97">
        <v>1</v>
      </c>
      <c r="H11" s="98"/>
      <c r="I11" s="97"/>
      <c r="J11" s="98"/>
      <c r="K11" s="97"/>
      <c r="L11" s="98"/>
      <c r="M11" s="265"/>
      <c r="N11" s="265"/>
    </row>
    <row r="12" spans="1:14" ht="16.5" thickTop="1" thickBot="1" x14ac:dyDescent="0.3">
      <c r="A12" s="278" t="s">
        <v>190</v>
      </c>
      <c r="B12" s="280">
        <v>4400</v>
      </c>
      <c r="C12" s="95"/>
      <c r="D12" s="96">
        <v>5</v>
      </c>
      <c r="E12" s="95"/>
      <c r="F12" s="96">
        <v>7</v>
      </c>
      <c r="G12" s="95"/>
      <c r="H12" s="96">
        <v>7</v>
      </c>
      <c r="I12" s="95"/>
      <c r="J12" s="96"/>
      <c r="K12" s="95"/>
      <c r="L12" s="96"/>
      <c r="M12" s="280">
        <f t="shared" ref="M12" si="0">SUM(C13+E13+G13+I13+K13)</f>
        <v>2</v>
      </c>
      <c r="N12" s="280"/>
    </row>
    <row r="13" spans="1:14" ht="16.5" thickTop="1" thickBot="1" x14ac:dyDescent="0.3">
      <c r="A13" s="279"/>
      <c r="B13" s="281"/>
      <c r="C13" s="97">
        <v>2</v>
      </c>
      <c r="D13" s="98"/>
      <c r="E13" s="97">
        <v>0</v>
      </c>
      <c r="F13" s="98"/>
      <c r="G13" s="97">
        <v>0</v>
      </c>
      <c r="H13" s="98"/>
      <c r="I13" s="97"/>
      <c r="J13" s="98"/>
      <c r="K13" s="97"/>
      <c r="L13" s="98"/>
      <c r="M13" s="265"/>
      <c r="N13" s="265"/>
    </row>
    <row r="14" spans="1:14" ht="16.5" thickTop="1" thickBot="1" x14ac:dyDescent="0.3">
      <c r="A14" s="278" t="s">
        <v>191</v>
      </c>
      <c r="B14" s="280">
        <v>4408</v>
      </c>
      <c r="C14" s="95"/>
      <c r="D14" s="96">
        <v>1</v>
      </c>
      <c r="E14" s="95"/>
      <c r="F14" s="96">
        <v>4</v>
      </c>
      <c r="G14" s="95"/>
      <c r="H14" s="96">
        <v>4</v>
      </c>
      <c r="I14" s="95"/>
      <c r="J14" s="96"/>
      <c r="K14" s="95"/>
      <c r="L14" s="96"/>
      <c r="M14" s="280">
        <f t="shared" ref="M14" si="1">SUM(C15+E15+G15+I15+K15)</f>
        <v>11</v>
      </c>
      <c r="N14" s="280"/>
    </row>
    <row r="15" spans="1:14" ht="16.5" thickTop="1" thickBot="1" x14ac:dyDescent="0.3">
      <c r="A15" s="279"/>
      <c r="B15" s="281"/>
      <c r="C15" s="97">
        <v>6</v>
      </c>
      <c r="D15" s="98"/>
      <c r="E15" s="97">
        <v>3</v>
      </c>
      <c r="F15" s="98"/>
      <c r="G15" s="97">
        <v>2</v>
      </c>
      <c r="H15" s="98"/>
      <c r="I15" s="97"/>
      <c r="J15" s="98"/>
      <c r="K15" s="97"/>
      <c r="L15" s="98"/>
      <c r="M15" s="265"/>
      <c r="N15" s="265"/>
    </row>
    <row r="16" spans="1:14" ht="16.5" thickTop="1" thickBot="1" x14ac:dyDescent="0.3">
      <c r="A16" s="278" t="s">
        <v>176</v>
      </c>
      <c r="B16" s="280">
        <v>4412</v>
      </c>
      <c r="C16" s="95"/>
      <c r="D16" s="96">
        <v>7</v>
      </c>
      <c r="E16" s="95"/>
      <c r="F16" s="96">
        <v>6</v>
      </c>
      <c r="G16" s="95"/>
      <c r="H16" s="96">
        <v>3</v>
      </c>
      <c r="I16" s="95"/>
      <c r="J16" s="96"/>
      <c r="K16" s="95"/>
      <c r="L16" s="99"/>
      <c r="M16" s="280">
        <f t="shared" ref="M16" si="2">SUM(C17+E17+G17+I17+K17)</f>
        <v>4</v>
      </c>
      <c r="N16" s="280"/>
    </row>
    <row r="17" spans="1:14" ht="16.5" thickTop="1" thickBot="1" x14ac:dyDescent="0.3">
      <c r="A17" s="279"/>
      <c r="B17" s="281"/>
      <c r="C17" s="97">
        <v>0</v>
      </c>
      <c r="D17" s="98"/>
      <c r="E17" s="97">
        <v>1</v>
      </c>
      <c r="F17" s="98"/>
      <c r="G17" s="97">
        <v>3</v>
      </c>
      <c r="H17" s="98"/>
      <c r="I17" s="97"/>
      <c r="J17" s="98"/>
      <c r="K17" s="97"/>
      <c r="L17" s="98"/>
      <c r="M17" s="265"/>
      <c r="N17" s="265"/>
    </row>
    <row r="18" spans="1:14" ht="16.5" thickTop="1" thickBot="1" x14ac:dyDescent="0.3">
      <c r="A18" s="278" t="s">
        <v>171</v>
      </c>
      <c r="B18" s="280">
        <v>4413</v>
      </c>
      <c r="C18" s="95"/>
      <c r="D18" s="96">
        <v>8</v>
      </c>
      <c r="E18" s="95"/>
      <c r="F18" s="96">
        <v>8</v>
      </c>
      <c r="G18" s="95"/>
      <c r="H18" s="96">
        <v>0</v>
      </c>
      <c r="I18" s="95"/>
      <c r="J18" s="96"/>
      <c r="K18" s="95"/>
      <c r="L18" s="96"/>
      <c r="M18" s="280">
        <f t="shared" ref="M18" si="3">SUM(C19+E19+G19+I19+K19)</f>
        <v>0</v>
      </c>
      <c r="N18" s="280"/>
    </row>
    <row r="19" spans="1:14" ht="16.5" thickTop="1" thickBot="1" x14ac:dyDescent="0.3">
      <c r="A19" s="279"/>
      <c r="B19" s="281"/>
      <c r="C19" s="97">
        <v>0</v>
      </c>
      <c r="D19" s="98"/>
      <c r="E19" s="97">
        <v>0</v>
      </c>
      <c r="F19" s="98"/>
      <c r="G19" s="97">
        <v>0</v>
      </c>
      <c r="H19" s="98"/>
      <c r="I19" s="97"/>
      <c r="J19" s="98"/>
      <c r="K19" s="97"/>
      <c r="L19" s="98"/>
      <c r="M19" s="265"/>
      <c r="N19" s="265"/>
    </row>
    <row r="20" spans="1:14" ht="16.5" thickTop="1" thickBot="1" x14ac:dyDescent="0.3">
      <c r="A20" s="278" t="s">
        <v>125</v>
      </c>
      <c r="B20" s="280">
        <v>4435</v>
      </c>
      <c r="C20" s="95"/>
      <c r="D20" s="96">
        <v>2</v>
      </c>
      <c r="E20" s="95"/>
      <c r="F20" s="96">
        <v>5</v>
      </c>
      <c r="G20" s="95"/>
      <c r="H20" s="96">
        <v>1</v>
      </c>
      <c r="I20" s="95"/>
      <c r="J20" s="96"/>
      <c r="K20" s="95"/>
      <c r="L20" s="96"/>
      <c r="M20" s="280">
        <f t="shared" ref="M20" si="4">SUM(C21+E21+G21+I21+K21)</f>
        <v>12</v>
      </c>
      <c r="N20" s="280" t="s">
        <v>6</v>
      </c>
    </row>
    <row r="21" spans="1:14" ht="16.5" thickTop="1" thickBot="1" x14ac:dyDescent="0.3">
      <c r="A21" s="279"/>
      <c r="B21" s="281"/>
      <c r="C21" s="97">
        <v>5</v>
      </c>
      <c r="D21" s="98"/>
      <c r="E21" s="97">
        <v>2</v>
      </c>
      <c r="F21" s="98"/>
      <c r="G21" s="97">
        <v>5</v>
      </c>
      <c r="H21" s="98"/>
      <c r="I21" s="97"/>
      <c r="J21" s="98"/>
      <c r="K21" s="97"/>
      <c r="L21" s="98"/>
      <c r="M21" s="265"/>
      <c r="N21" s="265"/>
    </row>
    <row r="22" spans="1:14" ht="16.5" customHeight="1" thickTop="1" thickBot="1" x14ac:dyDescent="0.3">
      <c r="A22" s="278" t="s">
        <v>192</v>
      </c>
      <c r="B22" s="280">
        <v>4438</v>
      </c>
      <c r="C22" s="95"/>
      <c r="D22" s="96">
        <v>3</v>
      </c>
      <c r="E22" s="95"/>
      <c r="F22" s="96">
        <v>2</v>
      </c>
      <c r="G22" s="95"/>
      <c r="H22" s="96">
        <v>2</v>
      </c>
      <c r="I22" s="95"/>
      <c r="J22" s="96" t="s">
        <v>7</v>
      </c>
      <c r="K22" s="95"/>
      <c r="L22" s="100" t="s">
        <v>7</v>
      </c>
      <c r="M22" s="280">
        <f>SUM(C23:K23)</f>
        <v>13</v>
      </c>
      <c r="N22" s="280" t="s">
        <v>139</v>
      </c>
    </row>
    <row r="23" spans="1:14" ht="16.5" thickTop="1" thickBot="1" x14ac:dyDescent="0.3">
      <c r="A23" s="279"/>
      <c r="B23" s="281"/>
      <c r="C23" s="97">
        <v>4</v>
      </c>
      <c r="D23" s="98"/>
      <c r="E23" s="97">
        <v>5</v>
      </c>
      <c r="F23" s="98"/>
      <c r="G23" s="97">
        <v>4</v>
      </c>
      <c r="H23" s="98"/>
      <c r="I23" s="97" t="s">
        <v>7</v>
      </c>
      <c r="J23" s="98"/>
      <c r="K23" s="97" t="s">
        <v>7</v>
      </c>
      <c r="L23" s="98"/>
      <c r="M23" s="265"/>
      <c r="N23" s="265"/>
    </row>
    <row r="24" spans="1:14" ht="16.5" thickTop="1" thickBot="1" x14ac:dyDescent="0.3">
      <c r="A24" s="278" t="s">
        <v>193</v>
      </c>
      <c r="B24" s="280">
        <v>4437</v>
      </c>
      <c r="C24" s="95"/>
      <c r="D24" s="100">
        <v>6</v>
      </c>
      <c r="E24" s="95"/>
      <c r="F24" s="96">
        <v>1</v>
      </c>
      <c r="G24" s="95"/>
      <c r="H24" s="96">
        <v>6</v>
      </c>
      <c r="I24" s="95"/>
      <c r="J24" s="96" t="s">
        <v>7</v>
      </c>
      <c r="K24" s="95"/>
      <c r="L24" s="96" t="s">
        <v>7</v>
      </c>
      <c r="M24" s="280">
        <f>SUM(C25:K25)</f>
        <v>7</v>
      </c>
      <c r="N24" s="280"/>
    </row>
    <row r="25" spans="1:14" ht="16.5" thickTop="1" thickBot="1" x14ac:dyDescent="0.3">
      <c r="A25" s="279"/>
      <c r="B25" s="281"/>
      <c r="C25" s="97">
        <v>1</v>
      </c>
      <c r="D25" s="98"/>
      <c r="E25" s="97">
        <v>6</v>
      </c>
      <c r="F25" s="98"/>
      <c r="G25" s="97">
        <v>0</v>
      </c>
      <c r="H25" s="98"/>
      <c r="I25" s="97" t="s">
        <v>7</v>
      </c>
      <c r="J25" s="98"/>
      <c r="K25" s="97" t="s">
        <v>7</v>
      </c>
      <c r="L25" s="98"/>
      <c r="M25" s="265"/>
      <c r="N25" s="265"/>
    </row>
    <row r="26" spans="1:14" ht="16.5" thickTop="1" thickBot="1" x14ac:dyDescent="0.3">
      <c r="A26" s="278"/>
      <c r="B26" s="280"/>
      <c r="C26" s="95"/>
      <c r="D26" s="96" t="s">
        <v>7</v>
      </c>
      <c r="E26" s="95"/>
      <c r="F26" s="96" t="s">
        <v>7</v>
      </c>
      <c r="G26" s="95"/>
      <c r="H26" s="96" t="s">
        <v>7</v>
      </c>
      <c r="I26" s="95"/>
      <c r="J26" s="96" t="s">
        <v>7</v>
      </c>
      <c r="K26" s="95"/>
      <c r="L26" s="96" t="s">
        <v>7</v>
      </c>
      <c r="M26" s="280"/>
      <c r="N26" s="280"/>
    </row>
    <row r="27" spans="1:14" ht="16.5" thickTop="1" thickBot="1" x14ac:dyDescent="0.3">
      <c r="A27" s="279"/>
      <c r="B27" s="281"/>
      <c r="C27" s="97" t="s">
        <v>7</v>
      </c>
      <c r="D27" s="98"/>
      <c r="E27" s="97" t="s">
        <v>7</v>
      </c>
      <c r="F27" s="98"/>
      <c r="G27" s="97" t="s">
        <v>7</v>
      </c>
      <c r="H27" s="98"/>
      <c r="I27" s="97" t="s">
        <v>7</v>
      </c>
      <c r="J27" s="98"/>
      <c r="K27" s="97" t="s">
        <v>7</v>
      </c>
      <c r="L27" s="98"/>
      <c r="M27" s="265"/>
      <c r="N27" s="265"/>
    </row>
    <row r="28" spans="1:14" ht="16.5" thickTop="1" thickBot="1" x14ac:dyDescent="0.3">
      <c r="A28" s="278"/>
      <c r="B28" s="280"/>
      <c r="C28" s="95"/>
      <c r="D28" s="96" t="s">
        <v>7</v>
      </c>
      <c r="E28" s="95"/>
      <c r="F28" s="96" t="s">
        <v>7</v>
      </c>
      <c r="G28" s="95"/>
      <c r="H28" s="96" t="s">
        <v>7</v>
      </c>
      <c r="I28" s="95"/>
      <c r="J28" s="96" t="s">
        <v>7</v>
      </c>
      <c r="K28" s="95"/>
      <c r="L28" s="96" t="s">
        <v>7</v>
      </c>
      <c r="M28" s="280"/>
      <c r="N28" s="280"/>
    </row>
    <row r="29" spans="1:14" ht="16.5" thickTop="1" thickBot="1" x14ac:dyDescent="0.3">
      <c r="A29" s="279"/>
      <c r="B29" s="281"/>
      <c r="C29" s="97" t="s">
        <v>7</v>
      </c>
      <c r="D29" s="98"/>
      <c r="E29" s="97" t="s">
        <v>7</v>
      </c>
      <c r="F29" s="98"/>
      <c r="G29" s="97" t="s">
        <v>7</v>
      </c>
      <c r="H29" s="98"/>
      <c r="I29" s="97" t="s">
        <v>7</v>
      </c>
      <c r="J29" s="98"/>
      <c r="K29" s="97" t="s">
        <v>7</v>
      </c>
      <c r="L29" s="98"/>
      <c r="M29" s="265"/>
      <c r="N29" s="265"/>
    </row>
    <row r="30" spans="1:14" ht="16.5" thickTop="1" thickBot="1" x14ac:dyDescent="0.3">
      <c r="A30" s="278"/>
      <c r="B30" s="280"/>
      <c r="C30" s="95"/>
      <c r="D30" s="96" t="s">
        <v>7</v>
      </c>
      <c r="E30" s="95"/>
      <c r="F30" s="96" t="s">
        <v>7</v>
      </c>
      <c r="G30" s="95"/>
      <c r="H30" s="96" t="s">
        <v>7</v>
      </c>
      <c r="I30" s="95"/>
      <c r="J30" s="100" t="s">
        <v>7</v>
      </c>
      <c r="K30" s="95"/>
      <c r="L30" s="96" t="s">
        <v>7</v>
      </c>
      <c r="M30" s="280"/>
      <c r="N30" s="280"/>
    </row>
    <row r="31" spans="1:14" ht="16.5" thickTop="1" thickBot="1" x14ac:dyDescent="0.3">
      <c r="A31" s="279"/>
      <c r="B31" s="281"/>
      <c r="C31" s="97" t="s">
        <v>7</v>
      </c>
      <c r="D31" s="98"/>
      <c r="E31" s="97" t="s">
        <v>7</v>
      </c>
      <c r="F31" s="98"/>
      <c r="G31" s="97" t="s">
        <v>7</v>
      </c>
      <c r="H31" s="98"/>
      <c r="I31" s="97" t="s">
        <v>7</v>
      </c>
      <c r="J31" s="98"/>
      <c r="K31" s="97" t="s">
        <v>7</v>
      </c>
      <c r="L31" s="98"/>
      <c r="M31" s="265"/>
      <c r="N31" s="265"/>
    </row>
    <row r="32" spans="1:14" ht="16.5" thickTop="1" thickBot="1" x14ac:dyDescent="0.3">
      <c r="A32" s="278"/>
      <c r="B32" s="280"/>
      <c r="C32" s="95"/>
      <c r="D32" s="96" t="s">
        <v>7</v>
      </c>
      <c r="E32" s="95"/>
      <c r="F32" s="96" t="s">
        <v>7</v>
      </c>
      <c r="G32" s="95"/>
      <c r="H32" s="96" t="s">
        <v>7</v>
      </c>
      <c r="I32" s="95"/>
      <c r="J32" s="96" t="s">
        <v>7</v>
      </c>
      <c r="K32" s="95"/>
      <c r="L32" s="96" t="s">
        <v>7</v>
      </c>
      <c r="M32" s="280"/>
      <c r="N32" s="280"/>
    </row>
    <row r="33" spans="1:14" ht="16.5" thickTop="1" thickBot="1" x14ac:dyDescent="0.3">
      <c r="A33" s="279"/>
      <c r="B33" s="281"/>
      <c r="C33" s="97" t="s">
        <v>7</v>
      </c>
      <c r="D33" s="98"/>
      <c r="E33" s="97" t="s">
        <v>7</v>
      </c>
      <c r="F33" s="98"/>
      <c r="G33" s="97" t="s">
        <v>7</v>
      </c>
      <c r="H33" s="98"/>
      <c r="I33" s="97" t="s">
        <v>7</v>
      </c>
      <c r="J33" s="98"/>
      <c r="K33" s="97" t="s">
        <v>7</v>
      </c>
      <c r="L33" s="98"/>
      <c r="M33" s="265"/>
      <c r="N33" s="265"/>
    </row>
    <row r="34" spans="1:14" ht="15.75" thickTop="1" x14ac:dyDescent="0.25">
      <c r="A34" s="95"/>
      <c r="B34" s="101"/>
      <c r="C34" s="102"/>
      <c r="D34" s="103"/>
      <c r="E34" s="102"/>
      <c r="F34" s="103"/>
      <c r="G34" s="102"/>
      <c r="H34" s="103"/>
      <c r="I34" s="102"/>
      <c r="J34" s="103"/>
      <c r="K34" s="102"/>
      <c r="L34" s="103"/>
      <c r="M34" s="104"/>
      <c r="N34" s="105"/>
    </row>
    <row r="35" spans="1:14" ht="15.75" customHeight="1" x14ac:dyDescent="0.25">
      <c r="A35" s="106" t="s">
        <v>93</v>
      </c>
      <c r="B35" s="107" t="s">
        <v>94</v>
      </c>
      <c r="C35" s="107" t="s">
        <v>95</v>
      </c>
      <c r="D35" s="107" t="s">
        <v>96</v>
      </c>
      <c r="E35" s="107" t="s">
        <v>97</v>
      </c>
      <c r="F35" s="108" t="s">
        <v>98</v>
      </c>
      <c r="G35" s="107" t="s">
        <v>99</v>
      </c>
      <c r="H35" s="107" t="s">
        <v>100</v>
      </c>
      <c r="I35" s="107" t="s">
        <v>101</v>
      </c>
      <c r="J35" s="107" t="s">
        <v>102</v>
      </c>
      <c r="K35" s="107" t="s">
        <v>103</v>
      </c>
      <c r="L35" s="89"/>
      <c r="M35" s="89"/>
      <c r="N35" s="109"/>
    </row>
    <row r="36" spans="1:14" x14ac:dyDescent="0.25">
      <c r="A36" s="106">
        <v>1</v>
      </c>
      <c r="B36" s="107">
        <v>1</v>
      </c>
      <c r="C36" s="107"/>
      <c r="D36" s="107"/>
      <c r="E36" s="107"/>
      <c r="F36" s="108"/>
      <c r="G36" s="107"/>
      <c r="H36" s="107"/>
      <c r="I36" s="107"/>
      <c r="J36" s="107"/>
      <c r="K36" s="107"/>
      <c r="L36" s="89"/>
      <c r="M36" s="89"/>
      <c r="N36" s="109"/>
    </row>
    <row r="37" spans="1:14" x14ac:dyDescent="0.25">
      <c r="A37" s="110" t="s">
        <v>104</v>
      </c>
      <c r="B37" s="107">
        <v>2</v>
      </c>
      <c r="C37" s="107">
        <v>1</v>
      </c>
      <c r="D37" s="107"/>
      <c r="E37" s="107"/>
      <c r="F37" s="108"/>
      <c r="G37" s="107"/>
      <c r="H37" s="107"/>
      <c r="I37" s="107"/>
      <c r="J37" s="107"/>
      <c r="K37" s="107"/>
      <c r="L37" s="89"/>
      <c r="M37" s="89"/>
      <c r="N37" s="109"/>
    </row>
    <row r="38" spans="1:14" x14ac:dyDescent="0.25">
      <c r="A38" s="106">
        <v>5</v>
      </c>
      <c r="B38" s="107">
        <v>3</v>
      </c>
      <c r="C38" s="107">
        <v>2</v>
      </c>
      <c r="D38" s="107">
        <v>1</v>
      </c>
      <c r="E38" s="107"/>
      <c r="F38" s="108"/>
      <c r="G38" s="107"/>
      <c r="H38" s="107"/>
      <c r="I38" s="107"/>
      <c r="J38" s="107"/>
      <c r="K38" s="107"/>
      <c r="L38" s="89"/>
      <c r="M38" s="89"/>
      <c r="N38" s="109"/>
    </row>
    <row r="39" spans="1:14" x14ac:dyDescent="0.25">
      <c r="A39" s="106">
        <v>6</v>
      </c>
      <c r="B39" s="107">
        <v>4</v>
      </c>
      <c r="C39" s="107">
        <v>3</v>
      </c>
      <c r="D39" s="107">
        <v>2</v>
      </c>
      <c r="E39" s="107">
        <v>1</v>
      </c>
      <c r="F39" s="108"/>
      <c r="G39" s="107"/>
      <c r="H39" s="107"/>
      <c r="I39" s="107"/>
      <c r="J39" s="107"/>
      <c r="K39" s="107"/>
      <c r="L39" s="89"/>
      <c r="M39" s="89"/>
      <c r="N39" s="109"/>
    </row>
    <row r="40" spans="1:14" x14ac:dyDescent="0.25">
      <c r="A40" s="106">
        <v>7</v>
      </c>
      <c r="B40" s="107">
        <v>5</v>
      </c>
      <c r="C40" s="107">
        <v>4</v>
      </c>
      <c r="D40" s="107">
        <v>3</v>
      </c>
      <c r="E40" s="107">
        <v>2</v>
      </c>
      <c r="F40" s="108">
        <v>1</v>
      </c>
      <c r="G40" s="107"/>
      <c r="H40" s="107"/>
      <c r="I40" s="107"/>
      <c r="J40" s="107"/>
      <c r="K40" s="107"/>
      <c r="L40" s="89"/>
      <c r="M40" s="89"/>
      <c r="N40" s="109"/>
    </row>
    <row r="41" spans="1:14" x14ac:dyDescent="0.25">
      <c r="A41" s="106" t="s">
        <v>105</v>
      </c>
      <c r="B41" s="107">
        <v>6</v>
      </c>
      <c r="C41" s="107">
        <v>5</v>
      </c>
      <c r="D41" s="107">
        <v>4</v>
      </c>
      <c r="E41" s="107">
        <v>3</v>
      </c>
      <c r="F41" s="108">
        <v>2</v>
      </c>
      <c r="G41" s="107">
        <v>1</v>
      </c>
      <c r="H41" s="107"/>
      <c r="I41" s="107"/>
      <c r="J41" s="107"/>
      <c r="K41" s="107"/>
      <c r="L41" s="89"/>
      <c r="M41" s="89"/>
      <c r="N41" s="109"/>
    </row>
    <row r="42" spans="1:14" x14ac:dyDescent="0.25">
      <c r="A42" s="106" t="s">
        <v>106</v>
      </c>
      <c r="B42" s="107">
        <v>7</v>
      </c>
      <c r="C42" s="107">
        <v>6</v>
      </c>
      <c r="D42" s="107">
        <v>5</v>
      </c>
      <c r="E42" s="107">
        <v>4</v>
      </c>
      <c r="F42" s="108">
        <v>3</v>
      </c>
      <c r="G42" s="107">
        <v>2</v>
      </c>
      <c r="H42" s="107">
        <v>1</v>
      </c>
      <c r="I42" s="107"/>
      <c r="J42" s="107"/>
      <c r="K42" s="107"/>
      <c r="L42" s="89"/>
      <c r="M42" s="89"/>
      <c r="N42" s="109"/>
    </row>
    <row r="43" spans="1:14" x14ac:dyDescent="0.25">
      <c r="A43" s="106" t="s">
        <v>107</v>
      </c>
      <c r="B43" s="107">
        <v>8</v>
      </c>
      <c r="C43" s="107">
        <v>7</v>
      </c>
      <c r="D43" s="107">
        <v>6</v>
      </c>
      <c r="E43" s="107">
        <v>5</v>
      </c>
      <c r="F43" s="108">
        <v>4</v>
      </c>
      <c r="G43" s="107">
        <v>3</v>
      </c>
      <c r="H43" s="107">
        <v>2</v>
      </c>
      <c r="I43" s="107">
        <v>1</v>
      </c>
      <c r="J43" s="107"/>
      <c r="K43" s="107"/>
      <c r="L43" s="89"/>
      <c r="M43" s="89"/>
      <c r="N43" s="109"/>
    </row>
    <row r="44" spans="1:14" x14ac:dyDescent="0.25">
      <c r="A44" s="106" t="s">
        <v>108</v>
      </c>
      <c r="B44" s="107">
        <v>9</v>
      </c>
      <c r="C44" s="107">
        <v>8</v>
      </c>
      <c r="D44" s="107">
        <v>7</v>
      </c>
      <c r="E44" s="107">
        <v>6</v>
      </c>
      <c r="F44" s="108">
        <v>5</v>
      </c>
      <c r="G44" s="107">
        <v>4</v>
      </c>
      <c r="H44" s="107">
        <v>3</v>
      </c>
      <c r="I44" s="107">
        <v>2</v>
      </c>
      <c r="J44" s="107">
        <v>1</v>
      </c>
      <c r="K44" s="107"/>
      <c r="L44" s="89"/>
      <c r="M44" s="89"/>
      <c r="N44" s="109"/>
    </row>
    <row r="45" spans="1:14" x14ac:dyDescent="0.25">
      <c r="A45" s="106" t="s">
        <v>109</v>
      </c>
      <c r="B45" s="107">
        <v>10</v>
      </c>
      <c r="C45" s="107">
        <v>9</v>
      </c>
      <c r="D45" s="107">
        <v>8</v>
      </c>
      <c r="E45" s="107">
        <v>7</v>
      </c>
      <c r="F45" s="108">
        <v>6</v>
      </c>
      <c r="G45" s="107">
        <v>5</v>
      </c>
      <c r="H45" s="107">
        <v>4</v>
      </c>
      <c r="I45" s="107">
        <v>3</v>
      </c>
      <c r="J45" s="107">
        <v>2</v>
      </c>
      <c r="K45" s="107">
        <v>1</v>
      </c>
      <c r="L45" s="89"/>
      <c r="M45" s="89"/>
      <c r="N45" s="109"/>
    </row>
    <row r="46" spans="1:14" ht="15.75" thickBot="1" x14ac:dyDescent="0.3">
      <c r="A46" s="111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112"/>
    </row>
    <row r="47" spans="1:14" ht="15.75" thickTop="1" x14ac:dyDescent="0.25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25" right="0.25" top="0.75" bottom="0.75" header="0.3" footer="0.3"/>
  <pageSetup scale="80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CC00"/>
  </sheetPr>
  <dimension ref="A1:N47"/>
  <sheetViews>
    <sheetView topLeftCell="A16" workbookViewId="0">
      <selection activeCell="A202" sqref="A202"/>
    </sheetView>
  </sheetViews>
  <sheetFormatPr defaultColWidth="9.140625" defaultRowHeight="15" x14ac:dyDescent="0.25"/>
  <cols>
    <col min="1" max="1" width="29.5703125" style="70" customWidth="1"/>
    <col min="2" max="3" width="9.140625" style="70"/>
    <col min="4" max="4" width="3.7109375" style="70" customWidth="1"/>
    <col min="5" max="5" width="9.140625" style="70"/>
    <col min="6" max="6" width="3.5703125" style="70" customWidth="1"/>
    <col min="7" max="7" width="9.140625" style="70"/>
    <col min="8" max="8" width="3.7109375" style="70" customWidth="1"/>
    <col min="9" max="9" width="9.140625" style="70"/>
    <col min="10" max="10" width="3.42578125" style="70" customWidth="1"/>
    <col min="11" max="11" width="9.140625" style="70"/>
    <col min="12" max="12" width="4.140625" style="70" customWidth="1"/>
    <col min="13" max="13" width="9.140625" style="70"/>
    <col min="14" max="14" width="9.5703125" style="70" customWidth="1"/>
    <col min="15" max="16384" width="9.140625" style="70"/>
  </cols>
  <sheetData>
    <row r="1" spans="1:14" ht="25.5" x14ac:dyDescent="0.25">
      <c r="A1" s="88" t="s">
        <v>198</v>
      </c>
      <c r="B1" s="89"/>
      <c r="C1" s="252" t="s">
        <v>141</v>
      </c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0.25" x14ac:dyDescent="0.25">
      <c r="A2" s="88" t="s">
        <v>199</v>
      </c>
      <c r="B2" s="89"/>
      <c r="C2" s="252" t="s">
        <v>194</v>
      </c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</row>
    <row r="3" spans="1:14" ht="15.75" thickBot="1" x14ac:dyDescent="0.3">
      <c r="A3" s="90" t="s">
        <v>79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4" ht="51.75" thickTop="1" x14ac:dyDescent="0.25">
      <c r="A4" s="91" t="s">
        <v>80</v>
      </c>
      <c r="B4" s="92"/>
      <c r="C4" s="253" t="s">
        <v>81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5"/>
    </row>
    <row r="5" spans="1:14" ht="39" thickBot="1" x14ac:dyDescent="0.3">
      <c r="A5" s="93" t="s">
        <v>82</v>
      </c>
      <c r="B5" s="94"/>
      <c r="C5" s="256" t="s">
        <v>83</v>
      </c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8"/>
    </row>
    <row r="6" spans="1:14" ht="32.25" customHeight="1" thickTop="1" x14ac:dyDescent="0.25">
      <c r="A6" s="259" t="s">
        <v>84</v>
      </c>
      <c r="B6" s="261"/>
      <c r="C6" s="263">
        <v>1</v>
      </c>
      <c r="D6" s="264"/>
      <c r="E6" s="264">
        <v>1</v>
      </c>
      <c r="F6" s="264"/>
      <c r="G6" s="264">
        <v>1</v>
      </c>
      <c r="H6" s="264"/>
      <c r="I6" s="266"/>
      <c r="J6" s="266"/>
      <c r="K6" s="268"/>
      <c r="L6" s="268"/>
      <c r="M6" s="270"/>
      <c r="N6" s="261"/>
    </row>
    <row r="7" spans="1:14" ht="15.75" thickBot="1" x14ac:dyDescent="0.3">
      <c r="A7" s="260"/>
      <c r="B7" s="262"/>
      <c r="C7" s="265"/>
      <c r="D7" s="265"/>
      <c r="E7" s="265"/>
      <c r="F7" s="265"/>
      <c r="G7" s="265"/>
      <c r="H7" s="265"/>
      <c r="I7" s="267"/>
      <c r="J7" s="267"/>
      <c r="K7" s="269"/>
      <c r="L7" s="269"/>
      <c r="M7" s="271"/>
      <c r="N7" s="262"/>
    </row>
    <row r="8" spans="1:14" ht="15.75" thickTop="1" x14ac:dyDescent="0.25">
      <c r="A8" s="276" t="s">
        <v>85</v>
      </c>
      <c r="B8" s="276" t="s">
        <v>86</v>
      </c>
      <c r="C8" s="272" t="s">
        <v>87</v>
      </c>
      <c r="D8" s="273"/>
      <c r="E8" s="272" t="s">
        <v>88</v>
      </c>
      <c r="F8" s="273"/>
      <c r="G8" s="272" t="s">
        <v>89</v>
      </c>
      <c r="H8" s="283"/>
      <c r="I8" s="272" t="s">
        <v>22</v>
      </c>
      <c r="J8" s="273"/>
      <c r="K8" s="272" t="s">
        <v>90</v>
      </c>
      <c r="L8" s="273"/>
      <c r="M8" s="276" t="s">
        <v>91</v>
      </c>
      <c r="N8" s="276" t="s">
        <v>92</v>
      </c>
    </row>
    <row r="9" spans="1:14" ht="32.25" customHeight="1" thickBot="1" x14ac:dyDescent="0.3">
      <c r="A9" s="282"/>
      <c r="B9" s="282"/>
      <c r="C9" s="274"/>
      <c r="D9" s="275"/>
      <c r="E9" s="274"/>
      <c r="F9" s="275"/>
      <c r="G9" s="284"/>
      <c r="H9" s="285"/>
      <c r="I9" s="274"/>
      <c r="J9" s="275"/>
      <c r="K9" s="274"/>
      <c r="L9" s="275"/>
      <c r="M9" s="277"/>
      <c r="N9" s="277"/>
    </row>
    <row r="10" spans="1:14" ht="16.5" thickTop="1" thickBot="1" x14ac:dyDescent="0.3">
      <c r="A10" s="278" t="s">
        <v>173</v>
      </c>
      <c r="B10" s="280">
        <v>4428</v>
      </c>
      <c r="C10" s="95"/>
      <c r="D10" s="96">
        <v>1</v>
      </c>
      <c r="E10" s="95"/>
      <c r="F10" s="96">
        <v>1</v>
      </c>
      <c r="G10" s="95"/>
      <c r="H10" s="96">
        <v>1</v>
      </c>
      <c r="I10" s="95"/>
      <c r="J10" s="96"/>
      <c r="K10" s="95"/>
      <c r="L10" s="96"/>
      <c r="M10" s="280">
        <f>SUM(C11+E11+G11+I11+K11)</f>
        <v>3</v>
      </c>
      <c r="N10" s="280" t="s">
        <v>139</v>
      </c>
    </row>
    <row r="11" spans="1:14" ht="15" customHeight="1" thickTop="1" thickBot="1" x14ac:dyDescent="0.3">
      <c r="A11" s="279"/>
      <c r="B11" s="281"/>
      <c r="C11" s="97">
        <v>1</v>
      </c>
      <c r="D11" s="98"/>
      <c r="E11" s="97">
        <v>1</v>
      </c>
      <c r="F11" s="98"/>
      <c r="G11" s="97">
        <v>1</v>
      </c>
      <c r="H11" s="98"/>
      <c r="I11" s="97"/>
      <c r="J11" s="98"/>
      <c r="K11" s="97"/>
      <c r="L11" s="98"/>
      <c r="M11" s="265"/>
      <c r="N11" s="265"/>
    </row>
    <row r="12" spans="1:14" ht="16.5" thickTop="1" thickBot="1" x14ac:dyDescent="0.3">
      <c r="A12" s="278"/>
      <c r="B12" s="280"/>
      <c r="C12" s="95"/>
      <c r="D12" s="96"/>
      <c r="E12" s="95"/>
      <c r="F12" s="96"/>
      <c r="G12" s="95"/>
      <c r="H12" s="96"/>
      <c r="I12" s="95"/>
      <c r="J12" s="96"/>
      <c r="K12" s="95"/>
      <c r="L12" s="96"/>
      <c r="M12" s="280">
        <f t="shared" ref="M12" si="0">SUM(C13+E13+G13+I13+K13)</f>
        <v>0</v>
      </c>
      <c r="N12" s="280"/>
    </row>
    <row r="13" spans="1:14" ht="16.5" thickTop="1" thickBot="1" x14ac:dyDescent="0.3">
      <c r="A13" s="279"/>
      <c r="B13" s="281"/>
      <c r="C13" s="97"/>
      <c r="D13" s="98"/>
      <c r="E13" s="97"/>
      <c r="F13" s="98"/>
      <c r="G13" s="97"/>
      <c r="H13" s="98"/>
      <c r="I13" s="97"/>
      <c r="J13" s="98"/>
      <c r="K13" s="97"/>
      <c r="L13" s="98"/>
      <c r="M13" s="265"/>
      <c r="N13" s="265"/>
    </row>
    <row r="14" spans="1:14" ht="16.5" thickTop="1" thickBot="1" x14ac:dyDescent="0.3">
      <c r="A14" s="278"/>
      <c r="B14" s="280"/>
      <c r="C14" s="95"/>
      <c r="D14" s="96"/>
      <c r="E14" s="95"/>
      <c r="F14" s="96"/>
      <c r="G14" s="95"/>
      <c r="H14" s="96"/>
      <c r="I14" s="95"/>
      <c r="J14" s="96"/>
      <c r="K14" s="95"/>
      <c r="L14" s="96"/>
      <c r="M14" s="280">
        <f t="shared" ref="M14" si="1">SUM(C15+E15+G15+I15+K15)</f>
        <v>0</v>
      </c>
      <c r="N14" s="280"/>
    </row>
    <row r="15" spans="1:14" ht="16.5" thickTop="1" thickBot="1" x14ac:dyDescent="0.3">
      <c r="A15" s="279"/>
      <c r="B15" s="281"/>
      <c r="C15" s="97"/>
      <c r="D15" s="98"/>
      <c r="E15" s="97"/>
      <c r="F15" s="98"/>
      <c r="G15" s="97"/>
      <c r="H15" s="98"/>
      <c r="I15" s="97"/>
      <c r="J15" s="98"/>
      <c r="K15" s="97"/>
      <c r="L15" s="98"/>
      <c r="M15" s="265"/>
      <c r="N15" s="265"/>
    </row>
    <row r="16" spans="1:14" ht="16.5" thickTop="1" thickBot="1" x14ac:dyDescent="0.3">
      <c r="A16" s="278"/>
      <c r="B16" s="280"/>
      <c r="C16" s="95"/>
      <c r="D16" s="96"/>
      <c r="E16" s="95"/>
      <c r="F16" s="96"/>
      <c r="G16" s="95"/>
      <c r="H16" s="96"/>
      <c r="I16" s="95"/>
      <c r="J16" s="96"/>
      <c r="K16" s="95"/>
      <c r="L16" s="99"/>
      <c r="M16" s="280">
        <f t="shared" ref="M16" si="2">SUM(C17+E17+G17+I17+K17)</f>
        <v>0</v>
      </c>
      <c r="N16" s="280"/>
    </row>
    <row r="17" spans="1:14" ht="16.5" thickTop="1" thickBot="1" x14ac:dyDescent="0.3">
      <c r="A17" s="279"/>
      <c r="B17" s="281"/>
      <c r="C17" s="97"/>
      <c r="D17" s="98"/>
      <c r="E17" s="97"/>
      <c r="F17" s="98"/>
      <c r="G17" s="97"/>
      <c r="H17" s="98"/>
      <c r="I17" s="97"/>
      <c r="J17" s="98"/>
      <c r="K17" s="97"/>
      <c r="L17" s="98"/>
      <c r="M17" s="265"/>
      <c r="N17" s="265"/>
    </row>
    <row r="18" spans="1:14" ht="16.5" thickTop="1" thickBot="1" x14ac:dyDescent="0.3">
      <c r="A18" s="278"/>
      <c r="B18" s="280"/>
      <c r="C18" s="95"/>
      <c r="D18" s="96"/>
      <c r="E18" s="95"/>
      <c r="F18" s="96"/>
      <c r="G18" s="95"/>
      <c r="H18" s="96"/>
      <c r="I18" s="95"/>
      <c r="J18" s="96"/>
      <c r="K18" s="95"/>
      <c r="L18" s="96"/>
      <c r="M18" s="280">
        <f t="shared" ref="M18" si="3">SUM(C19+E19+G19+I19+K19)</f>
        <v>0</v>
      </c>
      <c r="N18" s="280"/>
    </row>
    <row r="19" spans="1:14" ht="16.5" thickTop="1" thickBot="1" x14ac:dyDescent="0.3">
      <c r="A19" s="279"/>
      <c r="B19" s="281"/>
      <c r="C19" s="97"/>
      <c r="D19" s="98"/>
      <c r="E19" s="97"/>
      <c r="F19" s="98"/>
      <c r="G19" s="97"/>
      <c r="H19" s="98"/>
      <c r="I19" s="97"/>
      <c r="J19" s="98"/>
      <c r="K19" s="97"/>
      <c r="L19" s="98"/>
      <c r="M19" s="265"/>
      <c r="N19" s="265"/>
    </row>
    <row r="20" spans="1:14" ht="16.5" thickTop="1" thickBot="1" x14ac:dyDescent="0.3">
      <c r="A20" s="278"/>
      <c r="B20" s="280"/>
      <c r="C20" s="95"/>
      <c r="D20" s="96"/>
      <c r="E20" s="95"/>
      <c r="F20" s="96"/>
      <c r="G20" s="95"/>
      <c r="H20" s="96"/>
      <c r="I20" s="95"/>
      <c r="J20" s="96"/>
      <c r="K20" s="95"/>
      <c r="L20" s="96"/>
      <c r="M20" s="280">
        <f t="shared" ref="M20" si="4">SUM(C21+E21+G21+I21+K21)</f>
        <v>0</v>
      </c>
      <c r="N20" s="280"/>
    </row>
    <row r="21" spans="1:14" ht="16.5" thickTop="1" thickBot="1" x14ac:dyDescent="0.3">
      <c r="A21" s="279"/>
      <c r="B21" s="281"/>
      <c r="C21" s="97"/>
      <c r="D21" s="98"/>
      <c r="E21" s="97"/>
      <c r="F21" s="98"/>
      <c r="G21" s="97"/>
      <c r="H21" s="98"/>
      <c r="I21" s="97"/>
      <c r="J21" s="98"/>
      <c r="K21" s="97"/>
      <c r="L21" s="98"/>
      <c r="M21" s="265"/>
      <c r="N21" s="265"/>
    </row>
    <row r="22" spans="1:14" ht="16.5" thickTop="1" thickBot="1" x14ac:dyDescent="0.3">
      <c r="A22" s="278"/>
      <c r="B22" s="280"/>
      <c r="C22" s="95"/>
      <c r="D22" s="96" t="s">
        <v>7</v>
      </c>
      <c r="E22" s="95"/>
      <c r="F22" s="96" t="s">
        <v>7</v>
      </c>
      <c r="G22" s="95"/>
      <c r="H22" s="96" t="s">
        <v>7</v>
      </c>
      <c r="I22" s="95"/>
      <c r="J22" s="96" t="s">
        <v>7</v>
      </c>
      <c r="K22" s="95"/>
      <c r="L22" s="100" t="s">
        <v>7</v>
      </c>
      <c r="M22" s="280"/>
      <c r="N22" s="280"/>
    </row>
    <row r="23" spans="1:14" ht="16.5" thickTop="1" thickBot="1" x14ac:dyDescent="0.3">
      <c r="A23" s="279"/>
      <c r="B23" s="281"/>
      <c r="C23" s="97" t="s">
        <v>7</v>
      </c>
      <c r="D23" s="98"/>
      <c r="E23" s="97" t="s">
        <v>7</v>
      </c>
      <c r="F23" s="98"/>
      <c r="G23" s="97" t="s">
        <v>7</v>
      </c>
      <c r="H23" s="98"/>
      <c r="I23" s="97" t="s">
        <v>7</v>
      </c>
      <c r="J23" s="98"/>
      <c r="K23" s="97" t="s">
        <v>7</v>
      </c>
      <c r="L23" s="98"/>
      <c r="M23" s="265"/>
      <c r="N23" s="265"/>
    </row>
    <row r="24" spans="1:14" ht="16.5" thickTop="1" thickBot="1" x14ac:dyDescent="0.3">
      <c r="A24" s="278"/>
      <c r="B24" s="280"/>
      <c r="C24" s="95"/>
      <c r="D24" s="100" t="s">
        <v>7</v>
      </c>
      <c r="E24" s="95"/>
      <c r="F24" s="96" t="s">
        <v>7</v>
      </c>
      <c r="G24" s="95"/>
      <c r="H24" s="96" t="s">
        <v>7</v>
      </c>
      <c r="I24" s="95"/>
      <c r="J24" s="96" t="s">
        <v>7</v>
      </c>
      <c r="K24" s="95"/>
      <c r="L24" s="96" t="s">
        <v>7</v>
      </c>
      <c r="M24" s="280"/>
      <c r="N24" s="280"/>
    </row>
    <row r="25" spans="1:14" ht="16.5" thickTop="1" thickBot="1" x14ac:dyDescent="0.3">
      <c r="A25" s="279"/>
      <c r="B25" s="281"/>
      <c r="C25" s="97" t="s">
        <v>7</v>
      </c>
      <c r="D25" s="98"/>
      <c r="E25" s="97" t="s">
        <v>7</v>
      </c>
      <c r="F25" s="98"/>
      <c r="G25" s="97" t="s">
        <v>7</v>
      </c>
      <c r="H25" s="98"/>
      <c r="I25" s="97" t="s">
        <v>7</v>
      </c>
      <c r="J25" s="98"/>
      <c r="K25" s="97" t="s">
        <v>7</v>
      </c>
      <c r="L25" s="98"/>
      <c r="M25" s="265"/>
      <c r="N25" s="265"/>
    </row>
    <row r="26" spans="1:14" ht="16.5" thickTop="1" thickBot="1" x14ac:dyDescent="0.3">
      <c r="A26" s="278"/>
      <c r="B26" s="280"/>
      <c r="C26" s="95"/>
      <c r="D26" s="96" t="s">
        <v>7</v>
      </c>
      <c r="E26" s="95"/>
      <c r="F26" s="96" t="s">
        <v>7</v>
      </c>
      <c r="G26" s="95"/>
      <c r="H26" s="96" t="s">
        <v>7</v>
      </c>
      <c r="I26" s="95"/>
      <c r="J26" s="96" t="s">
        <v>7</v>
      </c>
      <c r="K26" s="95"/>
      <c r="L26" s="96" t="s">
        <v>7</v>
      </c>
      <c r="M26" s="280"/>
      <c r="N26" s="280"/>
    </row>
    <row r="27" spans="1:14" ht="16.5" thickTop="1" thickBot="1" x14ac:dyDescent="0.3">
      <c r="A27" s="279"/>
      <c r="B27" s="281"/>
      <c r="C27" s="97" t="s">
        <v>7</v>
      </c>
      <c r="D27" s="98"/>
      <c r="E27" s="97" t="s">
        <v>7</v>
      </c>
      <c r="F27" s="98"/>
      <c r="G27" s="97" t="s">
        <v>7</v>
      </c>
      <c r="H27" s="98"/>
      <c r="I27" s="97" t="s">
        <v>7</v>
      </c>
      <c r="J27" s="98"/>
      <c r="K27" s="97" t="s">
        <v>7</v>
      </c>
      <c r="L27" s="98"/>
      <c r="M27" s="265"/>
      <c r="N27" s="265"/>
    </row>
    <row r="28" spans="1:14" ht="16.5" thickTop="1" thickBot="1" x14ac:dyDescent="0.3">
      <c r="A28" s="278"/>
      <c r="B28" s="280"/>
      <c r="C28" s="95"/>
      <c r="D28" s="96" t="s">
        <v>7</v>
      </c>
      <c r="E28" s="95"/>
      <c r="F28" s="96" t="s">
        <v>7</v>
      </c>
      <c r="G28" s="95"/>
      <c r="H28" s="96" t="s">
        <v>7</v>
      </c>
      <c r="I28" s="95"/>
      <c r="J28" s="96" t="s">
        <v>7</v>
      </c>
      <c r="K28" s="95"/>
      <c r="L28" s="96" t="s">
        <v>7</v>
      </c>
      <c r="M28" s="280"/>
      <c r="N28" s="280"/>
    </row>
    <row r="29" spans="1:14" ht="16.5" thickTop="1" thickBot="1" x14ac:dyDescent="0.3">
      <c r="A29" s="279"/>
      <c r="B29" s="281"/>
      <c r="C29" s="97" t="s">
        <v>7</v>
      </c>
      <c r="D29" s="98"/>
      <c r="E29" s="97" t="s">
        <v>7</v>
      </c>
      <c r="F29" s="98"/>
      <c r="G29" s="97" t="s">
        <v>7</v>
      </c>
      <c r="H29" s="98"/>
      <c r="I29" s="97" t="s">
        <v>7</v>
      </c>
      <c r="J29" s="98"/>
      <c r="K29" s="97" t="s">
        <v>7</v>
      </c>
      <c r="L29" s="98"/>
      <c r="M29" s="265"/>
      <c r="N29" s="265"/>
    </row>
    <row r="30" spans="1:14" ht="16.5" thickTop="1" thickBot="1" x14ac:dyDescent="0.3">
      <c r="A30" s="278"/>
      <c r="B30" s="280"/>
      <c r="C30" s="95"/>
      <c r="D30" s="96" t="s">
        <v>7</v>
      </c>
      <c r="E30" s="95"/>
      <c r="F30" s="96" t="s">
        <v>7</v>
      </c>
      <c r="G30" s="95"/>
      <c r="H30" s="96" t="s">
        <v>7</v>
      </c>
      <c r="I30" s="95"/>
      <c r="J30" s="100" t="s">
        <v>7</v>
      </c>
      <c r="K30" s="95"/>
      <c r="L30" s="96" t="s">
        <v>7</v>
      </c>
      <c r="M30" s="280"/>
      <c r="N30" s="280"/>
    </row>
    <row r="31" spans="1:14" ht="16.5" thickTop="1" thickBot="1" x14ac:dyDescent="0.3">
      <c r="A31" s="279"/>
      <c r="B31" s="281"/>
      <c r="C31" s="97" t="s">
        <v>7</v>
      </c>
      <c r="D31" s="98"/>
      <c r="E31" s="97" t="s">
        <v>7</v>
      </c>
      <c r="F31" s="98"/>
      <c r="G31" s="97" t="s">
        <v>7</v>
      </c>
      <c r="H31" s="98"/>
      <c r="I31" s="97" t="s">
        <v>7</v>
      </c>
      <c r="J31" s="98"/>
      <c r="K31" s="97" t="s">
        <v>7</v>
      </c>
      <c r="L31" s="98"/>
      <c r="M31" s="265"/>
      <c r="N31" s="265"/>
    </row>
    <row r="32" spans="1:14" ht="16.5" thickTop="1" thickBot="1" x14ac:dyDescent="0.3">
      <c r="A32" s="278"/>
      <c r="B32" s="280"/>
      <c r="C32" s="95"/>
      <c r="D32" s="96" t="s">
        <v>7</v>
      </c>
      <c r="E32" s="95"/>
      <c r="F32" s="96" t="s">
        <v>7</v>
      </c>
      <c r="G32" s="95"/>
      <c r="H32" s="96" t="s">
        <v>7</v>
      </c>
      <c r="I32" s="95"/>
      <c r="J32" s="96" t="s">
        <v>7</v>
      </c>
      <c r="K32" s="95"/>
      <c r="L32" s="96" t="s">
        <v>7</v>
      </c>
      <c r="M32" s="280"/>
      <c r="N32" s="280"/>
    </row>
    <row r="33" spans="1:14" ht="16.5" thickTop="1" thickBot="1" x14ac:dyDescent="0.3">
      <c r="A33" s="279"/>
      <c r="B33" s="281"/>
      <c r="C33" s="97" t="s">
        <v>7</v>
      </c>
      <c r="D33" s="98"/>
      <c r="E33" s="97" t="s">
        <v>7</v>
      </c>
      <c r="F33" s="98"/>
      <c r="G33" s="97" t="s">
        <v>7</v>
      </c>
      <c r="H33" s="98"/>
      <c r="I33" s="97" t="s">
        <v>7</v>
      </c>
      <c r="J33" s="98"/>
      <c r="K33" s="97" t="s">
        <v>7</v>
      </c>
      <c r="L33" s="98"/>
      <c r="M33" s="265"/>
      <c r="N33" s="265"/>
    </row>
    <row r="34" spans="1:14" ht="15.75" thickTop="1" x14ac:dyDescent="0.25">
      <c r="A34" s="95"/>
      <c r="B34" s="101"/>
      <c r="C34" s="102"/>
      <c r="D34" s="103"/>
      <c r="E34" s="102"/>
      <c r="F34" s="103"/>
      <c r="G34" s="102"/>
      <c r="H34" s="103"/>
      <c r="I34" s="102"/>
      <c r="J34" s="103"/>
      <c r="K34" s="102"/>
      <c r="L34" s="103"/>
      <c r="M34" s="104"/>
      <c r="N34" s="105"/>
    </row>
    <row r="35" spans="1:14" ht="15.75" customHeight="1" x14ac:dyDescent="0.25">
      <c r="A35" s="106" t="s">
        <v>93</v>
      </c>
      <c r="B35" s="107" t="s">
        <v>94</v>
      </c>
      <c r="C35" s="107" t="s">
        <v>95</v>
      </c>
      <c r="D35" s="107" t="s">
        <v>96</v>
      </c>
      <c r="E35" s="107" t="s">
        <v>97</v>
      </c>
      <c r="F35" s="108" t="s">
        <v>98</v>
      </c>
      <c r="G35" s="107" t="s">
        <v>99</v>
      </c>
      <c r="H35" s="107" t="s">
        <v>100</v>
      </c>
      <c r="I35" s="107" t="s">
        <v>101</v>
      </c>
      <c r="J35" s="107" t="s">
        <v>102</v>
      </c>
      <c r="K35" s="107" t="s">
        <v>103</v>
      </c>
      <c r="L35" s="89"/>
      <c r="M35" s="89"/>
      <c r="N35" s="109"/>
    </row>
    <row r="36" spans="1:14" x14ac:dyDescent="0.25">
      <c r="A36" s="106">
        <v>1</v>
      </c>
      <c r="B36" s="107">
        <v>1</v>
      </c>
      <c r="C36" s="107"/>
      <c r="D36" s="107"/>
      <c r="E36" s="107"/>
      <c r="F36" s="108"/>
      <c r="G36" s="107"/>
      <c r="H36" s="107"/>
      <c r="I36" s="107"/>
      <c r="J36" s="107"/>
      <c r="K36" s="107"/>
      <c r="L36" s="89"/>
      <c r="M36" s="89"/>
      <c r="N36" s="109"/>
    </row>
    <row r="37" spans="1:14" x14ac:dyDescent="0.25">
      <c r="A37" s="110" t="s">
        <v>104</v>
      </c>
      <c r="B37" s="107">
        <v>2</v>
      </c>
      <c r="C37" s="107">
        <v>1</v>
      </c>
      <c r="D37" s="107"/>
      <c r="E37" s="107"/>
      <c r="F37" s="108"/>
      <c r="G37" s="107"/>
      <c r="H37" s="107"/>
      <c r="I37" s="107"/>
      <c r="J37" s="107"/>
      <c r="K37" s="107"/>
      <c r="L37" s="89"/>
      <c r="M37" s="89"/>
      <c r="N37" s="109"/>
    </row>
    <row r="38" spans="1:14" x14ac:dyDescent="0.25">
      <c r="A38" s="106">
        <v>5</v>
      </c>
      <c r="B38" s="107">
        <v>3</v>
      </c>
      <c r="C38" s="107">
        <v>2</v>
      </c>
      <c r="D38" s="107">
        <v>1</v>
      </c>
      <c r="E38" s="107"/>
      <c r="F38" s="108"/>
      <c r="G38" s="107"/>
      <c r="H38" s="107"/>
      <c r="I38" s="107"/>
      <c r="J38" s="107"/>
      <c r="K38" s="107"/>
      <c r="L38" s="89"/>
      <c r="M38" s="89"/>
      <c r="N38" s="109"/>
    </row>
    <row r="39" spans="1:14" x14ac:dyDescent="0.25">
      <c r="A39" s="106">
        <v>6</v>
      </c>
      <c r="B39" s="107">
        <v>4</v>
      </c>
      <c r="C39" s="107">
        <v>3</v>
      </c>
      <c r="D39" s="107">
        <v>2</v>
      </c>
      <c r="E39" s="107">
        <v>1</v>
      </c>
      <c r="F39" s="108"/>
      <c r="G39" s="107"/>
      <c r="H39" s="107"/>
      <c r="I39" s="107"/>
      <c r="J39" s="107"/>
      <c r="K39" s="107"/>
      <c r="L39" s="89"/>
      <c r="M39" s="89"/>
      <c r="N39" s="109"/>
    </row>
    <row r="40" spans="1:14" x14ac:dyDescent="0.25">
      <c r="A40" s="106">
        <v>7</v>
      </c>
      <c r="B40" s="107">
        <v>5</v>
      </c>
      <c r="C40" s="107">
        <v>4</v>
      </c>
      <c r="D40" s="107">
        <v>3</v>
      </c>
      <c r="E40" s="107">
        <v>2</v>
      </c>
      <c r="F40" s="108">
        <v>1</v>
      </c>
      <c r="G40" s="107"/>
      <c r="H40" s="107"/>
      <c r="I40" s="107"/>
      <c r="J40" s="107"/>
      <c r="K40" s="107"/>
      <c r="L40" s="89"/>
      <c r="M40" s="89"/>
      <c r="N40" s="109"/>
    </row>
    <row r="41" spans="1:14" x14ac:dyDescent="0.25">
      <c r="A41" s="106" t="s">
        <v>105</v>
      </c>
      <c r="B41" s="107">
        <v>6</v>
      </c>
      <c r="C41" s="107">
        <v>5</v>
      </c>
      <c r="D41" s="107">
        <v>4</v>
      </c>
      <c r="E41" s="107">
        <v>3</v>
      </c>
      <c r="F41" s="108">
        <v>2</v>
      </c>
      <c r="G41" s="107">
        <v>1</v>
      </c>
      <c r="H41" s="107"/>
      <c r="I41" s="107"/>
      <c r="J41" s="107"/>
      <c r="K41" s="107"/>
      <c r="L41" s="89"/>
      <c r="M41" s="89"/>
      <c r="N41" s="109"/>
    </row>
    <row r="42" spans="1:14" x14ac:dyDescent="0.25">
      <c r="A42" s="106" t="s">
        <v>106</v>
      </c>
      <c r="B42" s="107">
        <v>7</v>
      </c>
      <c r="C42" s="107">
        <v>6</v>
      </c>
      <c r="D42" s="107">
        <v>5</v>
      </c>
      <c r="E42" s="107">
        <v>4</v>
      </c>
      <c r="F42" s="108">
        <v>3</v>
      </c>
      <c r="G42" s="107">
        <v>2</v>
      </c>
      <c r="H42" s="107">
        <v>1</v>
      </c>
      <c r="I42" s="107"/>
      <c r="J42" s="107"/>
      <c r="K42" s="107"/>
      <c r="L42" s="89"/>
      <c r="M42" s="89"/>
      <c r="N42" s="109"/>
    </row>
    <row r="43" spans="1:14" x14ac:dyDescent="0.25">
      <c r="A43" s="106" t="s">
        <v>107</v>
      </c>
      <c r="B43" s="107">
        <v>8</v>
      </c>
      <c r="C43" s="107">
        <v>7</v>
      </c>
      <c r="D43" s="107">
        <v>6</v>
      </c>
      <c r="E43" s="107">
        <v>5</v>
      </c>
      <c r="F43" s="108">
        <v>4</v>
      </c>
      <c r="G43" s="107">
        <v>3</v>
      </c>
      <c r="H43" s="107">
        <v>2</v>
      </c>
      <c r="I43" s="107">
        <v>1</v>
      </c>
      <c r="J43" s="107"/>
      <c r="K43" s="107"/>
      <c r="L43" s="89"/>
      <c r="M43" s="89"/>
      <c r="N43" s="109"/>
    </row>
    <row r="44" spans="1:14" x14ac:dyDescent="0.25">
      <c r="A44" s="106" t="s">
        <v>108</v>
      </c>
      <c r="B44" s="107">
        <v>9</v>
      </c>
      <c r="C44" s="107">
        <v>8</v>
      </c>
      <c r="D44" s="107">
        <v>7</v>
      </c>
      <c r="E44" s="107">
        <v>6</v>
      </c>
      <c r="F44" s="108">
        <v>5</v>
      </c>
      <c r="G44" s="107">
        <v>4</v>
      </c>
      <c r="H44" s="107">
        <v>3</v>
      </c>
      <c r="I44" s="107">
        <v>2</v>
      </c>
      <c r="J44" s="107">
        <v>1</v>
      </c>
      <c r="K44" s="107"/>
      <c r="L44" s="89"/>
      <c r="M44" s="89"/>
      <c r="N44" s="109"/>
    </row>
    <row r="45" spans="1:14" x14ac:dyDescent="0.25">
      <c r="A45" s="106" t="s">
        <v>109</v>
      </c>
      <c r="B45" s="107">
        <v>10</v>
      </c>
      <c r="C45" s="107">
        <v>9</v>
      </c>
      <c r="D45" s="107">
        <v>8</v>
      </c>
      <c r="E45" s="107">
        <v>7</v>
      </c>
      <c r="F45" s="108">
        <v>6</v>
      </c>
      <c r="G45" s="107">
        <v>5</v>
      </c>
      <c r="H45" s="107">
        <v>4</v>
      </c>
      <c r="I45" s="107">
        <v>3</v>
      </c>
      <c r="J45" s="107">
        <v>2</v>
      </c>
      <c r="K45" s="107">
        <v>1</v>
      </c>
      <c r="L45" s="89"/>
      <c r="M45" s="89"/>
      <c r="N45" s="109"/>
    </row>
    <row r="46" spans="1:14" ht="15.75" thickBot="1" x14ac:dyDescent="0.3">
      <c r="A46" s="150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149"/>
    </row>
    <row r="47" spans="1:14" ht="15.75" thickTop="1" x14ac:dyDescent="0.25"/>
  </sheetData>
  <mergeCells count="70"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A12:A13"/>
    <mergeCell ref="B12:B13"/>
    <mergeCell ref="M12:M13"/>
    <mergeCell ref="N12:N13"/>
    <mergeCell ref="A14:A15"/>
    <mergeCell ref="B14:B15"/>
    <mergeCell ref="M14:M15"/>
    <mergeCell ref="N14:N15"/>
    <mergeCell ref="A16:A17"/>
    <mergeCell ref="B16:B17"/>
    <mergeCell ref="M16:M17"/>
    <mergeCell ref="N16:N17"/>
    <mergeCell ref="A18:A19"/>
    <mergeCell ref="B18:B19"/>
    <mergeCell ref="M18:M19"/>
    <mergeCell ref="N18:N19"/>
    <mergeCell ref="A20:A21"/>
    <mergeCell ref="B20:B21"/>
    <mergeCell ref="M20:M21"/>
    <mergeCell ref="N20:N21"/>
    <mergeCell ref="A22:A23"/>
    <mergeCell ref="B22:B23"/>
    <mergeCell ref="M22:M23"/>
    <mergeCell ref="N22:N23"/>
    <mergeCell ref="A24:A25"/>
    <mergeCell ref="B24:B25"/>
    <mergeCell ref="M24:M25"/>
    <mergeCell ref="N24:N25"/>
    <mergeCell ref="A26:A27"/>
    <mergeCell ref="B26:B27"/>
    <mergeCell ref="M26:M27"/>
    <mergeCell ref="N26:N27"/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CC00"/>
    <pageSetUpPr fitToPage="1"/>
  </sheetPr>
  <dimension ref="A1:N47"/>
  <sheetViews>
    <sheetView workbookViewId="0">
      <selection activeCell="A202" sqref="A202"/>
    </sheetView>
  </sheetViews>
  <sheetFormatPr defaultColWidth="9.140625" defaultRowHeight="15" x14ac:dyDescent="0.25"/>
  <cols>
    <col min="1" max="1" width="29.5703125" style="70" customWidth="1"/>
    <col min="2" max="3" width="9.140625" style="70"/>
    <col min="4" max="4" width="3.7109375" style="70" customWidth="1"/>
    <col min="5" max="5" width="9.140625" style="70"/>
    <col min="6" max="6" width="3.5703125" style="70" customWidth="1"/>
    <col min="7" max="7" width="9.140625" style="70"/>
    <col min="8" max="8" width="3.7109375" style="70" customWidth="1"/>
    <col min="9" max="9" width="9.140625" style="70"/>
    <col min="10" max="10" width="3.42578125" style="70" customWidth="1"/>
    <col min="11" max="11" width="9.140625" style="70"/>
    <col min="12" max="12" width="4.140625" style="70" customWidth="1"/>
    <col min="13" max="13" width="9.140625" style="70"/>
    <col min="14" max="14" width="9.5703125" style="70" customWidth="1"/>
    <col min="15" max="16384" width="9.140625" style="70"/>
  </cols>
  <sheetData>
    <row r="1" spans="1:14" ht="25.5" x14ac:dyDescent="0.25">
      <c r="A1" s="88" t="s">
        <v>198</v>
      </c>
      <c r="B1" s="89"/>
      <c r="C1" s="252" t="s">
        <v>142</v>
      </c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0.25" x14ac:dyDescent="0.25">
      <c r="A2" s="88" t="s">
        <v>199</v>
      </c>
      <c r="B2" s="89"/>
      <c r="C2" s="252" t="s">
        <v>78</v>
      </c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</row>
    <row r="3" spans="1:14" ht="15.75" thickBot="1" x14ac:dyDescent="0.3">
      <c r="A3" s="90" t="s">
        <v>79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4" ht="51.75" thickTop="1" x14ac:dyDescent="0.25">
      <c r="A4" s="91" t="s">
        <v>80</v>
      </c>
      <c r="B4" s="92"/>
      <c r="C4" s="253" t="s">
        <v>81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5"/>
    </row>
    <row r="5" spans="1:14" ht="39" thickBot="1" x14ac:dyDescent="0.3">
      <c r="A5" s="93" t="s">
        <v>82</v>
      </c>
      <c r="B5" s="94"/>
      <c r="C5" s="256" t="s">
        <v>83</v>
      </c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8"/>
    </row>
    <row r="6" spans="1:14" ht="32.25" customHeight="1" thickTop="1" x14ac:dyDescent="0.25">
      <c r="A6" s="259" t="s">
        <v>84</v>
      </c>
      <c r="B6" s="261"/>
      <c r="C6" s="263">
        <v>4</v>
      </c>
      <c r="D6" s="264"/>
      <c r="E6" s="264">
        <v>4</v>
      </c>
      <c r="F6" s="264"/>
      <c r="G6" s="264">
        <v>4</v>
      </c>
      <c r="H6" s="264"/>
      <c r="I6" s="266"/>
      <c r="J6" s="266"/>
      <c r="K6" s="268"/>
      <c r="L6" s="268"/>
      <c r="M6" s="270"/>
      <c r="N6" s="261"/>
    </row>
    <row r="7" spans="1:14" ht="15.75" thickBot="1" x14ac:dyDescent="0.3">
      <c r="A7" s="260"/>
      <c r="B7" s="262"/>
      <c r="C7" s="265"/>
      <c r="D7" s="265"/>
      <c r="E7" s="265"/>
      <c r="F7" s="265"/>
      <c r="G7" s="265"/>
      <c r="H7" s="265"/>
      <c r="I7" s="267"/>
      <c r="J7" s="267"/>
      <c r="K7" s="269"/>
      <c r="L7" s="269"/>
      <c r="M7" s="271"/>
      <c r="N7" s="262"/>
    </row>
    <row r="8" spans="1:14" ht="15.75" thickTop="1" x14ac:dyDescent="0.25">
      <c r="A8" s="276" t="s">
        <v>85</v>
      </c>
      <c r="B8" s="276" t="s">
        <v>86</v>
      </c>
      <c r="C8" s="272" t="s">
        <v>87</v>
      </c>
      <c r="D8" s="273"/>
      <c r="E8" s="272" t="s">
        <v>88</v>
      </c>
      <c r="F8" s="273"/>
      <c r="G8" s="272" t="s">
        <v>89</v>
      </c>
      <c r="H8" s="283"/>
      <c r="I8" s="272" t="s">
        <v>22</v>
      </c>
      <c r="J8" s="273"/>
      <c r="K8" s="272" t="s">
        <v>90</v>
      </c>
      <c r="L8" s="273"/>
      <c r="M8" s="276" t="s">
        <v>91</v>
      </c>
      <c r="N8" s="276" t="s">
        <v>92</v>
      </c>
    </row>
    <row r="9" spans="1:14" ht="32.25" customHeight="1" thickBot="1" x14ac:dyDescent="0.3">
      <c r="A9" s="282"/>
      <c r="B9" s="282"/>
      <c r="C9" s="274"/>
      <c r="D9" s="275"/>
      <c r="E9" s="274"/>
      <c r="F9" s="275"/>
      <c r="G9" s="284"/>
      <c r="H9" s="285"/>
      <c r="I9" s="274"/>
      <c r="J9" s="275"/>
      <c r="K9" s="274"/>
      <c r="L9" s="275"/>
      <c r="M9" s="277"/>
      <c r="N9" s="277"/>
    </row>
    <row r="10" spans="1:14" ht="16.5" thickTop="1" thickBot="1" x14ac:dyDescent="0.3">
      <c r="A10" s="278" t="s">
        <v>121</v>
      </c>
      <c r="B10" s="280">
        <v>4396</v>
      </c>
      <c r="C10" s="95"/>
      <c r="D10" s="96">
        <v>2</v>
      </c>
      <c r="E10" s="95"/>
      <c r="F10" s="96">
        <v>3</v>
      </c>
      <c r="G10" s="95"/>
      <c r="H10" s="96">
        <v>3</v>
      </c>
      <c r="I10" s="95"/>
      <c r="J10" s="96"/>
      <c r="K10" s="95"/>
      <c r="L10" s="96"/>
      <c r="M10" s="280">
        <f>SUM(C11+E11+G11+I11+K11)</f>
        <v>1</v>
      </c>
      <c r="N10" s="280"/>
    </row>
    <row r="11" spans="1:14" ht="15" customHeight="1" thickTop="1" thickBot="1" x14ac:dyDescent="0.3">
      <c r="A11" s="286"/>
      <c r="B11" s="281"/>
      <c r="C11" s="97">
        <v>1</v>
      </c>
      <c r="D11" s="98"/>
      <c r="E11" s="97">
        <v>0</v>
      </c>
      <c r="F11" s="98"/>
      <c r="G11" s="97">
        <v>0</v>
      </c>
      <c r="H11" s="98"/>
      <c r="I11" s="97"/>
      <c r="J11" s="98"/>
      <c r="K11" s="97"/>
      <c r="L11" s="98"/>
      <c r="M11" s="265"/>
      <c r="N11" s="265"/>
    </row>
    <row r="12" spans="1:14" ht="16.5" thickTop="1" thickBot="1" x14ac:dyDescent="0.3">
      <c r="A12" s="278" t="s">
        <v>138</v>
      </c>
      <c r="B12" s="280">
        <v>4397</v>
      </c>
      <c r="C12" s="95"/>
      <c r="D12" s="96">
        <v>3</v>
      </c>
      <c r="E12" s="95" t="s">
        <v>7</v>
      </c>
      <c r="F12" s="96">
        <v>2</v>
      </c>
      <c r="G12" s="95"/>
      <c r="H12" s="96">
        <v>1</v>
      </c>
      <c r="I12" s="95"/>
      <c r="J12" s="96"/>
      <c r="K12" s="95"/>
      <c r="L12" s="96"/>
      <c r="M12" s="280">
        <f t="shared" ref="M12" si="0">SUM(C13+E13+G13+I13+K13)</f>
        <v>3</v>
      </c>
      <c r="N12" s="280" t="s">
        <v>6</v>
      </c>
    </row>
    <row r="13" spans="1:14" ht="16.5" thickTop="1" thickBot="1" x14ac:dyDescent="0.3">
      <c r="A13" s="279"/>
      <c r="B13" s="281"/>
      <c r="C13" s="97"/>
      <c r="D13" s="98"/>
      <c r="E13" s="97">
        <v>1</v>
      </c>
      <c r="F13" s="98"/>
      <c r="G13" s="97">
        <v>2</v>
      </c>
      <c r="H13" s="98"/>
      <c r="I13" s="97"/>
      <c r="J13" s="98"/>
      <c r="K13" s="97"/>
      <c r="L13" s="98"/>
      <c r="M13" s="265"/>
      <c r="N13" s="265"/>
    </row>
    <row r="14" spans="1:14" ht="16.5" thickTop="1" thickBot="1" x14ac:dyDescent="0.3">
      <c r="A14" s="278" t="s">
        <v>195</v>
      </c>
      <c r="B14" s="280">
        <v>4399</v>
      </c>
      <c r="C14" s="95"/>
      <c r="D14" s="96">
        <v>4</v>
      </c>
      <c r="E14" s="95"/>
      <c r="F14" s="96">
        <v>4</v>
      </c>
      <c r="G14" s="95"/>
      <c r="H14" s="96">
        <v>4</v>
      </c>
      <c r="I14" s="95"/>
      <c r="J14" s="96"/>
      <c r="K14" s="95"/>
      <c r="L14" s="96"/>
      <c r="M14" s="280">
        <f t="shared" ref="M14" si="1">SUM(C15+E15+G15+I15+K15)</f>
        <v>0</v>
      </c>
      <c r="N14" s="280" t="s">
        <v>7</v>
      </c>
    </row>
    <row r="15" spans="1:14" ht="16.5" thickTop="1" thickBot="1" x14ac:dyDescent="0.3">
      <c r="A15" s="279"/>
      <c r="B15" s="281"/>
      <c r="C15" s="97">
        <v>0</v>
      </c>
      <c r="D15" s="98"/>
      <c r="E15" s="97">
        <v>0</v>
      </c>
      <c r="F15" s="98"/>
      <c r="G15" s="97">
        <v>0</v>
      </c>
      <c r="H15" s="98"/>
      <c r="I15" s="97"/>
      <c r="J15" s="98"/>
      <c r="K15" s="97"/>
      <c r="L15" s="98"/>
      <c r="M15" s="265"/>
      <c r="N15" s="265"/>
    </row>
    <row r="16" spans="1:14" ht="16.5" thickTop="1" thickBot="1" x14ac:dyDescent="0.3">
      <c r="A16" s="278" t="s">
        <v>196</v>
      </c>
      <c r="B16" s="280">
        <v>4439</v>
      </c>
      <c r="C16" s="95"/>
      <c r="D16" s="96">
        <v>1</v>
      </c>
      <c r="E16" s="95"/>
      <c r="F16" s="96">
        <v>1</v>
      </c>
      <c r="G16" s="95"/>
      <c r="H16" s="96">
        <v>2</v>
      </c>
      <c r="I16" s="95"/>
      <c r="J16" s="96" t="s">
        <v>7</v>
      </c>
      <c r="K16" s="95"/>
      <c r="L16" s="99" t="s">
        <v>7</v>
      </c>
      <c r="M16" s="280">
        <f>SUM(C17:K17)</f>
        <v>5</v>
      </c>
      <c r="N16" s="280" t="s">
        <v>111</v>
      </c>
    </row>
    <row r="17" spans="1:14" ht="16.5" thickTop="1" thickBot="1" x14ac:dyDescent="0.3">
      <c r="A17" s="279"/>
      <c r="B17" s="281"/>
      <c r="C17" s="97">
        <v>2</v>
      </c>
      <c r="D17" s="98"/>
      <c r="E17" s="97">
        <v>2</v>
      </c>
      <c r="F17" s="98"/>
      <c r="G17" s="97">
        <v>1</v>
      </c>
      <c r="H17" s="98"/>
      <c r="I17" s="97" t="s">
        <v>7</v>
      </c>
      <c r="J17" s="98"/>
      <c r="K17" s="97" t="s">
        <v>7</v>
      </c>
      <c r="L17" s="98"/>
      <c r="M17" s="265"/>
      <c r="N17" s="265"/>
    </row>
    <row r="18" spans="1:14" ht="16.5" thickTop="1" thickBot="1" x14ac:dyDescent="0.3">
      <c r="A18" s="278"/>
      <c r="B18" s="280"/>
      <c r="C18" s="95"/>
      <c r="D18" s="96" t="s">
        <v>7</v>
      </c>
      <c r="E18" s="95"/>
      <c r="F18" s="96" t="s">
        <v>7</v>
      </c>
      <c r="G18" s="95"/>
      <c r="H18" s="96" t="s">
        <v>7</v>
      </c>
      <c r="I18" s="95"/>
      <c r="J18" s="96" t="s">
        <v>7</v>
      </c>
      <c r="K18" s="95"/>
      <c r="L18" s="96" t="s">
        <v>7</v>
      </c>
      <c r="M18" s="280"/>
      <c r="N18" s="280"/>
    </row>
    <row r="19" spans="1:14" ht="16.5" thickTop="1" thickBot="1" x14ac:dyDescent="0.3">
      <c r="A19" s="279"/>
      <c r="B19" s="281"/>
      <c r="C19" s="97" t="s">
        <v>7</v>
      </c>
      <c r="D19" s="98"/>
      <c r="E19" s="97" t="s">
        <v>7</v>
      </c>
      <c r="F19" s="98"/>
      <c r="G19" s="97" t="s">
        <v>7</v>
      </c>
      <c r="H19" s="98"/>
      <c r="I19" s="97" t="s">
        <v>7</v>
      </c>
      <c r="J19" s="98"/>
      <c r="K19" s="97" t="s">
        <v>7</v>
      </c>
      <c r="L19" s="98"/>
      <c r="M19" s="265"/>
      <c r="N19" s="265"/>
    </row>
    <row r="20" spans="1:14" ht="16.5" thickTop="1" thickBot="1" x14ac:dyDescent="0.3">
      <c r="A20" s="278"/>
      <c r="B20" s="280"/>
      <c r="C20" s="95"/>
      <c r="D20" s="96" t="s">
        <v>7</v>
      </c>
      <c r="E20" s="95"/>
      <c r="F20" s="96" t="s">
        <v>7</v>
      </c>
      <c r="G20" s="95"/>
      <c r="H20" s="96" t="s">
        <v>7</v>
      </c>
      <c r="I20" s="95"/>
      <c r="J20" s="96" t="s">
        <v>7</v>
      </c>
      <c r="K20" s="95"/>
      <c r="L20" s="96" t="s">
        <v>7</v>
      </c>
      <c r="M20" s="280"/>
      <c r="N20" s="280"/>
    </row>
    <row r="21" spans="1:14" ht="16.5" thickTop="1" thickBot="1" x14ac:dyDescent="0.3">
      <c r="A21" s="279"/>
      <c r="B21" s="281"/>
      <c r="C21" s="97" t="s">
        <v>7</v>
      </c>
      <c r="D21" s="98"/>
      <c r="E21" s="97" t="s">
        <v>7</v>
      </c>
      <c r="F21" s="98"/>
      <c r="G21" s="97" t="s">
        <v>7</v>
      </c>
      <c r="H21" s="98"/>
      <c r="I21" s="97" t="s">
        <v>7</v>
      </c>
      <c r="J21" s="98"/>
      <c r="K21" s="97" t="s">
        <v>7</v>
      </c>
      <c r="L21" s="98"/>
      <c r="M21" s="265"/>
      <c r="N21" s="265"/>
    </row>
    <row r="22" spans="1:14" ht="16.5" thickTop="1" thickBot="1" x14ac:dyDescent="0.3">
      <c r="A22" s="278"/>
      <c r="B22" s="280"/>
      <c r="C22" s="95"/>
      <c r="D22" s="96" t="s">
        <v>7</v>
      </c>
      <c r="E22" s="95"/>
      <c r="F22" s="96" t="s">
        <v>7</v>
      </c>
      <c r="G22" s="95"/>
      <c r="H22" s="96" t="s">
        <v>7</v>
      </c>
      <c r="I22" s="95"/>
      <c r="J22" s="96" t="s">
        <v>7</v>
      </c>
      <c r="K22" s="95"/>
      <c r="L22" s="100" t="s">
        <v>7</v>
      </c>
      <c r="M22" s="280"/>
      <c r="N22" s="280"/>
    </row>
    <row r="23" spans="1:14" ht="16.5" thickTop="1" thickBot="1" x14ac:dyDescent="0.3">
      <c r="A23" s="279"/>
      <c r="B23" s="281"/>
      <c r="C23" s="97" t="s">
        <v>7</v>
      </c>
      <c r="D23" s="98"/>
      <c r="E23" s="97" t="s">
        <v>7</v>
      </c>
      <c r="F23" s="98"/>
      <c r="G23" s="97" t="s">
        <v>7</v>
      </c>
      <c r="H23" s="98"/>
      <c r="I23" s="97" t="s">
        <v>7</v>
      </c>
      <c r="J23" s="98"/>
      <c r="K23" s="97" t="s">
        <v>7</v>
      </c>
      <c r="L23" s="98"/>
      <c r="M23" s="265"/>
      <c r="N23" s="265"/>
    </row>
    <row r="24" spans="1:14" ht="16.5" thickTop="1" thickBot="1" x14ac:dyDescent="0.3">
      <c r="A24" s="278"/>
      <c r="B24" s="280"/>
      <c r="C24" s="95"/>
      <c r="D24" s="100" t="s">
        <v>7</v>
      </c>
      <c r="E24" s="95"/>
      <c r="F24" s="96" t="s">
        <v>7</v>
      </c>
      <c r="G24" s="95"/>
      <c r="H24" s="96" t="s">
        <v>7</v>
      </c>
      <c r="I24" s="95"/>
      <c r="J24" s="96" t="s">
        <v>7</v>
      </c>
      <c r="K24" s="95"/>
      <c r="L24" s="96" t="s">
        <v>7</v>
      </c>
      <c r="M24" s="280"/>
      <c r="N24" s="280"/>
    </row>
    <row r="25" spans="1:14" ht="16.5" thickTop="1" thickBot="1" x14ac:dyDescent="0.3">
      <c r="A25" s="279"/>
      <c r="B25" s="281"/>
      <c r="C25" s="97" t="s">
        <v>7</v>
      </c>
      <c r="D25" s="98"/>
      <c r="E25" s="97" t="s">
        <v>7</v>
      </c>
      <c r="F25" s="98"/>
      <c r="G25" s="97" t="s">
        <v>7</v>
      </c>
      <c r="H25" s="98"/>
      <c r="I25" s="97" t="s">
        <v>7</v>
      </c>
      <c r="J25" s="98"/>
      <c r="K25" s="97" t="s">
        <v>7</v>
      </c>
      <c r="L25" s="98"/>
      <c r="M25" s="265"/>
      <c r="N25" s="265"/>
    </row>
    <row r="26" spans="1:14" ht="16.5" thickTop="1" thickBot="1" x14ac:dyDescent="0.3">
      <c r="A26" s="278"/>
      <c r="B26" s="280"/>
      <c r="C26" s="95"/>
      <c r="D26" s="96" t="s">
        <v>7</v>
      </c>
      <c r="E26" s="95"/>
      <c r="F26" s="96" t="s">
        <v>7</v>
      </c>
      <c r="G26" s="95"/>
      <c r="H26" s="96" t="s">
        <v>7</v>
      </c>
      <c r="I26" s="95"/>
      <c r="J26" s="96" t="s">
        <v>7</v>
      </c>
      <c r="K26" s="95"/>
      <c r="L26" s="96" t="s">
        <v>7</v>
      </c>
      <c r="M26" s="280"/>
      <c r="N26" s="280"/>
    </row>
    <row r="27" spans="1:14" ht="16.5" thickTop="1" thickBot="1" x14ac:dyDescent="0.3">
      <c r="A27" s="279"/>
      <c r="B27" s="281"/>
      <c r="C27" s="97" t="s">
        <v>7</v>
      </c>
      <c r="D27" s="98"/>
      <c r="E27" s="97" t="s">
        <v>7</v>
      </c>
      <c r="F27" s="98"/>
      <c r="G27" s="97" t="s">
        <v>7</v>
      </c>
      <c r="H27" s="98"/>
      <c r="I27" s="97" t="s">
        <v>7</v>
      </c>
      <c r="J27" s="98"/>
      <c r="K27" s="97" t="s">
        <v>7</v>
      </c>
      <c r="L27" s="98"/>
      <c r="M27" s="265"/>
      <c r="N27" s="265"/>
    </row>
    <row r="28" spans="1:14" ht="16.5" thickTop="1" thickBot="1" x14ac:dyDescent="0.3">
      <c r="A28" s="278"/>
      <c r="B28" s="280"/>
      <c r="C28" s="95"/>
      <c r="D28" s="96" t="s">
        <v>7</v>
      </c>
      <c r="E28" s="95"/>
      <c r="F28" s="96" t="s">
        <v>7</v>
      </c>
      <c r="G28" s="95"/>
      <c r="H28" s="96" t="s">
        <v>7</v>
      </c>
      <c r="I28" s="95"/>
      <c r="J28" s="96" t="s">
        <v>7</v>
      </c>
      <c r="K28" s="95"/>
      <c r="L28" s="96" t="s">
        <v>7</v>
      </c>
      <c r="M28" s="280"/>
      <c r="N28" s="280"/>
    </row>
    <row r="29" spans="1:14" ht="16.5" thickTop="1" thickBot="1" x14ac:dyDescent="0.3">
      <c r="A29" s="279"/>
      <c r="B29" s="281"/>
      <c r="C29" s="97" t="s">
        <v>7</v>
      </c>
      <c r="D29" s="98"/>
      <c r="E29" s="97" t="s">
        <v>7</v>
      </c>
      <c r="F29" s="98"/>
      <c r="G29" s="97" t="s">
        <v>7</v>
      </c>
      <c r="H29" s="98"/>
      <c r="I29" s="97" t="s">
        <v>7</v>
      </c>
      <c r="J29" s="98"/>
      <c r="K29" s="97" t="s">
        <v>7</v>
      </c>
      <c r="L29" s="98"/>
      <c r="M29" s="265"/>
      <c r="N29" s="265"/>
    </row>
    <row r="30" spans="1:14" ht="16.5" thickTop="1" thickBot="1" x14ac:dyDescent="0.3">
      <c r="A30" s="278"/>
      <c r="B30" s="280"/>
      <c r="C30" s="95"/>
      <c r="D30" s="96" t="s">
        <v>7</v>
      </c>
      <c r="E30" s="95"/>
      <c r="F30" s="96" t="s">
        <v>7</v>
      </c>
      <c r="G30" s="95"/>
      <c r="H30" s="96" t="s">
        <v>7</v>
      </c>
      <c r="I30" s="95"/>
      <c r="J30" s="100" t="s">
        <v>7</v>
      </c>
      <c r="K30" s="95"/>
      <c r="L30" s="96" t="s">
        <v>7</v>
      </c>
      <c r="M30" s="280"/>
      <c r="N30" s="280"/>
    </row>
    <row r="31" spans="1:14" ht="16.5" thickTop="1" thickBot="1" x14ac:dyDescent="0.3">
      <c r="A31" s="279"/>
      <c r="B31" s="281"/>
      <c r="C31" s="97" t="s">
        <v>7</v>
      </c>
      <c r="D31" s="98"/>
      <c r="E31" s="97" t="s">
        <v>7</v>
      </c>
      <c r="F31" s="98"/>
      <c r="G31" s="97" t="s">
        <v>7</v>
      </c>
      <c r="H31" s="98"/>
      <c r="I31" s="97" t="s">
        <v>7</v>
      </c>
      <c r="J31" s="98"/>
      <c r="K31" s="97" t="s">
        <v>7</v>
      </c>
      <c r="L31" s="98"/>
      <c r="M31" s="265"/>
      <c r="N31" s="265"/>
    </row>
    <row r="32" spans="1:14" ht="16.5" thickTop="1" thickBot="1" x14ac:dyDescent="0.3">
      <c r="A32" s="278"/>
      <c r="B32" s="280"/>
      <c r="C32" s="95"/>
      <c r="D32" s="96" t="s">
        <v>7</v>
      </c>
      <c r="E32" s="95"/>
      <c r="F32" s="96" t="s">
        <v>7</v>
      </c>
      <c r="G32" s="95"/>
      <c r="H32" s="96" t="s">
        <v>7</v>
      </c>
      <c r="I32" s="95"/>
      <c r="J32" s="96" t="s">
        <v>7</v>
      </c>
      <c r="K32" s="95"/>
      <c r="L32" s="96" t="s">
        <v>7</v>
      </c>
      <c r="M32" s="280"/>
      <c r="N32" s="280"/>
    </row>
    <row r="33" spans="1:14" ht="16.5" thickTop="1" thickBot="1" x14ac:dyDescent="0.3">
      <c r="A33" s="279"/>
      <c r="B33" s="281"/>
      <c r="C33" s="97" t="s">
        <v>7</v>
      </c>
      <c r="D33" s="98"/>
      <c r="E33" s="97" t="s">
        <v>7</v>
      </c>
      <c r="F33" s="98"/>
      <c r="G33" s="97" t="s">
        <v>7</v>
      </c>
      <c r="H33" s="98"/>
      <c r="I33" s="97" t="s">
        <v>7</v>
      </c>
      <c r="J33" s="98"/>
      <c r="K33" s="97" t="s">
        <v>7</v>
      </c>
      <c r="L33" s="98"/>
      <c r="M33" s="265"/>
      <c r="N33" s="265"/>
    </row>
    <row r="34" spans="1:14" ht="15.75" thickTop="1" x14ac:dyDescent="0.25">
      <c r="A34" s="95"/>
      <c r="B34" s="101"/>
      <c r="C34" s="102"/>
      <c r="D34" s="103"/>
      <c r="E34" s="102"/>
      <c r="F34" s="103"/>
      <c r="G34" s="102"/>
      <c r="H34" s="103"/>
      <c r="I34" s="102"/>
      <c r="J34" s="103"/>
      <c r="K34" s="102"/>
      <c r="L34" s="103"/>
      <c r="M34" s="104"/>
      <c r="N34" s="105"/>
    </row>
    <row r="35" spans="1:14" ht="15.75" customHeight="1" x14ac:dyDescent="0.25">
      <c r="A35" s="106" t="s">
        <v>93</v>
      </c>
      <c r="B35" s="107" t="s">
        <v>94</v>
      </c>
      <c r="C35" s="107" t="s">
        <v>95</v>
      </c>
      <c r="D35" s="107" t="s">
        <v>96</v>
      </c>
      <c r="E35" s="107" t="s">
        <v>97</v>
      </c>
      <c r="F35" s="108" t="s">
        <v>98</v>
      </c>
      <c r="G35" s="107" t="s">
        <v>99</v>
      </c>
      <c r="H35" s="107" t="s">
        <v>100</v>
      </c>
      <c r="I35" s="107" t="s">
        <v>101</v>
      </c>
      <c r="J35" s="107" t="s">
        <v>102</v>
      </c>
      <c r="K35" s="107" t="s">
        <v>103</v>
      </c>
      <c r="L35" s="89"/>
      <c r="M35" s="89"/>
      <c r="N35" s="109"/>
    </row>
    <row r="36" spans="1:14" x14ac:dyDescent="0.25">
      <c r="A36" s="106">
        <v>1</v>
      </c>
      <c r="B36" s="107">
        <v>1</v>
      </c>
      <c r="C36" s="107"/>
      <c r="D36" s="107"/>
      <c r="E36" s="107"/>
      <c r="F36" s="108"/>
      <c r="G36" s="107"/>
      <c r="H36" s="107"/>
      <c r="I36" s="107"/>
      <c r="J36" s="107"/>
      <c r="K36" s="107"/>
      <c r="L36" s="89"/>
      <c r="M36" s="89"/>
      <c r="N36" s="109"/>
    </row>
    <row r="37" spans="1:14" x14ac:dyDescent="0.25">
      <c r="A37" s="110" t="s">
        <v>104</v>
      </c>
      <c r="B37" s="107">
        <v>2</v>
      </c>
      <c r="C37" s="107">
        <v>1</v>
      </c>
      <c r="D37" s="107"/>
      <c r="E37" s="107"/>
      <c r="F37" s="108"/>
      <c r="G37" s="107"/>
      <c r="H37" s="107"/>
      <c r="I37" s="107"/>
      <c r="J37" s="107"/>
      <c r="K37" s="107"/>
      <c r="L37" s="89"/>
      <c r="M37" s="89"/>
      <c r="N37" s="109"/>
    </row>
    <row r="38" spans="1:14" x14ac:dyDescent="0.25">
      <c r="A38" s="106">
        <v>5</v>
      </c>
      <c r="B38" s="107">
        <v>3</v>
      </c>
      <c r="C38" s="107">
        <v>2</v>
      </c>
      <c r="D38" s="107">
        <v>1</v>
      </c>
      <c r="E38" s="107"/>
      <c r="F38" s="108"/>
      <c r="G38" s="107"/>
      <c r="H38" s="107"/>
      <c r="I38" s="107"/>
      <c r="J38" s="107"/>
      <c r="K38" s="107"/>
      <c r="L38" s="89"/>
      <c r="M38" s="89"/>
      <c r="N38" s="109"/>
    </row>
    <row r="39" spans="1:14" x14ac:dyDescent="0.25">
      <c r="A39" s="106">
        <v>6</v>
      </c>
      <c r="B39" s="107">
        <v>4</v>
      </c>
      <c r="C39" s="107">
        <v>3</v>
      </c>
      <c r="D39" s="107">
        <v>2</v>
      </c>
      <c r="E39" s="107">
        <v>1</v>
      </c>
      <c r="F39" s="108"/>
      <c r="G39" s="107"/>
      <c r="H39" s="107"/>
      <c r="I39" s="107"/>
      <c r="J39" s="107"/>
      <c r="K39" s="107"/>
      <c r="L39" s="89"/>
      <c r="M39" s="89"/>
      <c r="N39" s="109"/>
    </row>
    <row r="40" spans="1:14" x14ac:dyDescent="0.25">
      <c r="A40" s="106">
        <v>7</v>
      </c>
      <c r="B40" s="107">
        <v>5</v>
      </c>
      <c r="C40" s="107">
        <v>4</v>
      </c>
      <c r="D40" s="107">
        <v>3</v>
      </c>
      <c r="E40" s="107">
        <v>2</v>
      </c>
      <c r="F40" s="108">
        <v>1</v>
      </c>
      <c r="G40" s="107"/>
      <c r="H40" s="107"/>
      <c r="I40" s="107"/>
      <c r="J40" s="107"/>
      <c r="K40" s="107"/>
      <c r="L40" s="89"/>
      <c r="M40" s="89"/>
      <c r="N40" s="109"/>
    </row>
    <row r="41" spans="1:14" x14ac:dyDescent="0.25">
      <c r="A41" s="106" t="s">
        <v>105</v>
      </c>
      <c r="B41" s="107">
        <v>6</v>
      </c>
      <c r="C41" s="107">
        <v>5</v>
      </c>
      <c r="D41" s="107">
        <v>4</v>
      </c>
      <c r="E41" s="107">
        <v>3</v>
      </c>
      <c r="F41" s="108">
        <v>2</v>
      </c>
      <c r="G41" s="107">
        <v>1</v>
      </c>
      <c r="H41" s="107"/>
      <c r="I41" s="107"/>
      <c r="J41" s="107"/>
      <c r="K41" s="107"/>
      <c r="L41" s="89"/>
      <c r="M41" s="89"/>
      <c r="N41" s="109"/>
    </row>
    <row r="42" spans="1:14" x14ac:dyDescent="0.25">
      <c r="A42" s="106" t="s">
        <v>106</v>
      </c>
      <c r="B42" s="107">
        <v>7</v>
      </c>
      <c r="C42" s="107">
        <v>6</v>
      </c>
      <c r="D42" s="107">
        <v>5</v>
      </c>
      <c r="E42" s="107">
        <v>4</v>
      </c>
      <c r="F42" s="108">
        <v>3</v>
      </c>
      <c r="G42" s="107">
        <v>2</v>
      </c>
      <c r="H42" s="107">
        <v>1</v>
      </c>
      <c r="I42" s="107"/>
      <c r="J42" s="107"/>
      <c r="K42" s="107"/>
      <c r="L42" s="89"/>
      <c r="M42" s="89"/>
      <c r="N42" s="109"/>
    </row>
    <row r="43" spans="1:14" x14ac:dyDescent="0.25">
      <c r="A43" s="106" t="s">
        <v>107</v>
      </c>
      <c r="B43" s="107">
        <v>8</v>
      </c>
      <c r="C43" s="107">
        <v>7</v>
      </c>
      <c r="D43" s="107">
        <v>6</v>
      </c>
      <c r="E43" s="107">
        <v>5</v>
      </c>
      <c r="F43" s="108">
        <v>4</v>
      </c>
      <c r="G43" s="107">
        <v>3</v>
      </c>
      <c r="H43" s="107">
        <v>2</v>
      </c>
      <c r="I43" s="107">
        <v>1</v>
      </c>
      <c r="J43" s="107"/>
      <c r="K43" s="107"/>
      <c r="L43" s="89"/>
      <c r="M43" s="89"/>
      <c r="N43" s="109"/>
    </row>
    <row r="44" spans="1:14" x14ac:dyDescent="0.25">
      <c r="A44" s="106" t="s">
        <v>108</v>
      </c>
      <c r="B44" s="107">
        <v>9</v>
      </c>
      <c r="C44" s="107">
        <v>8</v>
      </c>
      <c r="D44" s="107">
        <v>7</v>
      </c>
      <c r="E44" s="107">
        <v>6</v>
      </c>
      <c r="F44" s="108">
        <v>5</v>
      </c>
      <c r="G44" s="107">
        <v>4</v>
      </c>
      <c r="H44" s="107">
        <v>3</v>
      </c>
      <c r="I44" s="107">
        <v>2</v>
      </c>
      <c r="J44" s="107">
        <v>1</v>
      </c>
      <c r="K44" s="107"/>
      <c r="L44" s="89"/>
      <c r="M44" s="89"/>
      <c r="N44" s="109"/>
    </row>
    <row r="45" spans="1:14" x14ac:dyDescent="0.25">
      <c r="A45" s="106" t="s">
        <v>109</v>
      </c>
      <c r="B45" s="107">
        <v>10</v>
      </c>
      <c r="C45" s="107">
        <v>9</v>
      </c>
      <c r="D45" s="107">
        <v>8</v>
      </c>
      <c r="E45" s="107">
        <v>7</v>
      </c>
      <c r="F45" s="108">
        <v>6</v>
      </c>
      <c r="G45" s="107">
        <v>5</v>
      </c>
      <c r="H45" s="107">
        <v>4</v>
      </c>
      <c r="I45" s="107">
        <v>3</v>
      </c>
      <c r="J45" s="107">
        <v>2</v>
      </c>
      <c r="K45" s="107">
        <v>1</v>
      </c>
      <c r="L45" s="89"/>
      <c r="M45" s="89"/>
      <c r="N45" s="109"/>
    </row>
    <row r="46" spans="1:14" ht="15.75" thickBot="1" x14ac:dyDescent="0.3">
      <c r="A46" s="111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112"/>
    </row>
    <row r="47" spans="1:14" ht="15.75" thickTop="1" x14ac:dyDescent="0.25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25" right="0.25" top="0.75" bottom="0.75" header="0.3" footer="0.3"/>
  <pageSetup scale="8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Show Book</vt:lpstr>
      <vt:lpstr>Sheet1</vt:lpstr>
      <vt:lpstr>SSLA SWEEP Green llama</vt:lpstr>
      <vt:lpstr>SSLA SWEEP Green Alpaca</vt:lpstr>
      <vt:lpstr>Green ALSA Per Champ Alpaca Nov</vt:lpstr>
      <vt:lpstr>Green ALSA  Novice Per Champ</vt:lpstr>
      <vt:lpstr>Green ALSA Per Champ Adv Open</vt:lpstr>
      <vt:lpstr>Green ALSA Per Champ Alpaca Adv</vt:lpstr>
      <vt:lpstr>Green ALSA Per Champ Masters</vt:lpstr>
      <vt:lpstr>Green ALSA Per Champ Alpaca Mas</vt:lpstr>
      <vt:lpstr>'Show Book'!Print_Area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clambert</dc:creator>
  <cp:lastModifiedBy>Kathy Devaul</cp:lastModifiedBy>
  <cp:lastPrinted>2020-02-12T20:11:31Z</cp:lastPrinted>
  <dcterms:created xsi:type="dcterms:W3CDTF">2013-10-06T16:15:25Z</dcterms:created>
  <dcterms:modified xsi:type="dcterms:W3CDTF">2020-02-17T19:51:11Z</dcterms:modified>
</cp:coreProperties>
</file>