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https://d.docs.live.net/2a1246b2f47ed622/West Dean Parish Council/"/>
    </mc:Choice>
  </mc:AlternateContent>
  <xr:revisionPtr revIDLastSave="0" documentId="8_{FC7FF132-6BF2-4BB9-8939-FB82133B89C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ncome" sheetId="1" r:id="rId1"/>
    <sheet name="Expenditure" sheetId="2" r:id="rId2"/>
    <sheet name="Sheet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C5" i="2"/>
  <c r="F5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7" i="2"/>
  <c r="U47" i="2"/>
  <c r="T51" i="2"/>
  <c r="G47" i="2"/>
  <c r="K47" i="2"/>
  <c r="M47" i="2"/>
  <c r="S47" i="2"/>
  <c r="H47" i="2"/>
  <c r="I47" i="2"/>
  <c r="J47" i="2"/>
  <c r="L47" i="2"/>
  <c r="N47" i="2"/>
  <c r="O47" i="2"/>
  <c r="P47" i="2"/>
  <c r="Q47" i="2"/>
  <c r="R47" i="2"/>
  <c r="E47" i="2"/>
  <c r="F16" i="1"/>
</calcChain>
</file>

<file path=xl/sharedStrings.xml><?xml version="1.0" encoding="utf-8"?>
<sst xmlns="http://schemas.openxmlformats.org/spreadsheetml/2006/main" count="206" uniqueCount="162">
  <si>
    <t>INCOME</t>
  </si>
  <si>
    <t>Payer</t>
  </si>
  <si>
    <t>Detail</t>
  </si>
  <si>
    <t>Statement date</t>
  </si>
  <si>
    <t>Paying in No</t>
  </si>
  <si>
    <t>Total Income</t>
  </si>
  <si>
    <t>EXPENDITURE</t>
  </si>
  <si>
    <t>Chq No</t>
  </si>
  <si>
    <t>Minute</t>
  </si>
  <si>
    <t>Payee/detail</t>
  </si>
  <si>
    <t>Gross</t>
  </si>
  <si>
    <t>VAT No</t>
  </si>
  <si>
    <t>Net</t>
  </si>
  <si>
    <t>VAT</t>
  </si>
  <si>
    <t>Category</t>
  </si>
  <si>
    <t>Balance</t>
  </si>
  <si>
    <t>West Dean Parish Council Accounts 2015-2016</t>
  </si>
  <si>
    <t>Treasurer's Account</t>
  </si>
  <si>
    <t>01.04.2015</t>
  </si>
  <si>
    <t>Bus. Instant Access A/c</t>
  </si>
  <si>
    <t xml:space="preserve"> Amount £</t>
  </si>
  <si>
    <t>Total Income £</t>
  </si>
  <si>
    <t>WC Support Grant</t>
  </si>
  <si>
    <t>24.04.2015</t>
  </si>
  <si>
    <t>24.05.2015</t>
  </si>
  <si>
    <t>Wiltshire Council</t>
  </si>
  <si>
    <t xml:space="preserve">Precept  </t>
  </si>
  <si>
    <t>King George's Hall</t>
  </si>
  <si>
    <t>Rent 10x£20</t>
  </si>
  <si>
    <t>Clerk Fee March</t>
  </si>
  <si>
    <t>M Clutterbuck</t>
  </si>
  <si>
    <t>Youth Action Wilts</t>
  </si>
  <si>
    <t>Youth Worker Fee</t>
  </si>
  <si>
    <t>Grass Cutting Sundries</t>
  </si>
  <si>
    <t>R Gruzelier</t>
  </si>
  <si>
    <t>Clerk Fee April</t>
  </si>
  <si>
    <t>WALC</t>
  </si>
  <si>
    <t>Annual Subscription</t>
  </si>
  <si>
    <t>Stationery, Postage</t>
  </si>
  <si>
    <t>Community First</t>
  </si>
  <si>
    <t>Chairman's Allowance</t>
  </si>
  <si>
    <t>H Urquhart</t>
  </si>
  <si>
    <t>J Gimpel</t>
  </si>
  <si>
    <t>C Warry</t>
  </si>
  <si>
    <t>APM Refreshments, Plants, Clean-up Day</t>
  </si>
  <si>
    <t>Maintenance - Paint, Brush</t>
  </si>
  <si>
    <t>639 4368 05</t>
  </si>
  <si>
    <t>21.04.2015</t>
  </si>
  <si>
    <t>20.04.2015</t>
  </si>
  <si>
    <t>20.05.2015</t>
  </si>
  <si>
    <t>28.05.2015</t>
  </si>
  <si>
    <t>02.06.2015</t>
  </si>
  <si>
    <t>21.05.2015</t>
  </si>
  <si>
    <t>27.05.2015</t>
  </si>
  <si>
    <t>12.05.2015</t>
  </si>
  <si>
    <t>All Expenditure</t>
  </si>
  <si>
    <t>38.15.v</t>
  </si>
  <si>
    <t>639 3860 06</t>
  </si>
  <si>
    <t>01.04.2014</t>
  </si>
  <si>
    <t>West Dean Youth Café</t>
  </si>
  <si>
    <t>YAW Youth Worker &amp; Host Fee</t>
  </si>
  <si>
    <t>Fun Bus</t>
  </si>
  <si>
    <t>Hog Roast</t>
  </si>
  <si>
    <t>July Houghton Lodge</t>
  </si>
  <si>
    <t>Income £708 less £163.92 costs</t>
  </si>
  <si>
    <t>Go the Whole Hog</t>
  </si>
  <si>
    <t>Supply and serving of hog roast</t>
  </si>
  <si>
    <t>Insurance 2015-2016 (no VAT)</t>
  </si>
  <si>
    <t>57.15.i</t>
  </si>
  <si>
    <t>15.07.2015</t>
  </si>
  <si>
    <t>14.07.2015</t>
  </si>
  <si>
    <t>30.07.2015</t>
  </si>
  <si>
    <t>27.08.2015</t>
  </si>
  <si>
    <t>07.08.2015</t>
  </si>
  <si>
    <t>28.08.2015</t>
  </si>
  <si>
    <t>Viridor Credits</t>
  </si>
  <si>
    <t>Table Tennis Table WDPGC</t>
  </si>
  <si>
    <t>Clerk fee, July 2015</t>
  </si>
  <si>
    <t>CTSW</t>
  </si>
  <si>
    <t>Xylem Holdings</t>
  </si>
  <si>
    <t>Table tennis table, WD Playground C'ttee</t>
  </si>
  <si>
    <t>WD Playground C'ttee</t>
  </si>
  <si>
    <t>Additional Insurance Table Tennis Table</t>
  </si>
  <si>
    <t>713 9383 26</t>
  </si>
  <si>
    <t>Active Start</t>
  </si>
  <si>
    <t>7x Youth Club &amp; Holiday Activity Sessions</t>
  </si>
  <si>
    <t>183 4218 10</t>
  </si>
  <si>
    <t>Clerk Fee May &amp; June Postage £2.05</t>
  </si>
  <si>
    <t>Clerk fee, August 2015</t>
  </si>
  <si>
    <t>21.09.2015</t>
  </si>
  <si>
    <t>09.09.2015</t>
  </si>
  <si>
    <t>16.09.2015</t>
  </si>
  <si>
    <t>14.09.2015</t>
  </si>
  <si>
    <t>18.09.2015</t>
  </si>
  <si>
    <t>Clerk fee Sep &amp; Oct £187.88 Post £6.48</t>
  </si>
  <si>
    <t>Rospa Playground Inspection</t>
  </si>
  <si>
    <t>Playsafety Ltd</t>
  </si>
  <si>
    <t>WD &amp;EG PCC</t>
  </si>
  <si>
    <t>Funds from 2015 Fete (for grants)</t>
  </si>
  <si>
    <t>Youth Worker &amp; Host Fee</t>
  </si>
  <si>
    <t>Mayflower</t>
  </si>
  <si>
    <t>WEST DEAN PARISH COUNCIL ACCOUNTS 1st April 2015 - 31st March 2016 Detailed Breakdown</t>
  </si>
  <si>
    <t>19.10.2015</t>
  </si>
  <si>
    <t>The Soccer Store</t>
  </si>
  <si>
    <t>728 8830 92</t>
  </si>
  <si>
    <t>RBL Poppy Appeal</t>
  </si>
  <si>
    <t>J Francis</t>
  </si>
  <si>
    <t>Bacon Rolls for Village River Clean-up</t>
  </si>
  <si>
    <t>Invoice £1873 Credit note £100</t>
  </si>
  <si>
    <r>
      <t>Wreath £18.50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Donation £81.50</t>
    </r>
  </si>
  <si>
    <t>18.11.2015</t>
  </si>
  <si>
    <t>19.11.2015</t>
  </si>
  <si>
    <t>26.11.2015</t>
  </si>
  <si>
    <t>M Rowe</t>
  </si>
  <si>
    <t>Mulled Wine, Carols on the Green</t>
  </si>
  <si>
    <t>CPRE</t>
  </si>
  <si>
    <t xml:space="preserve">Clerk Fee Nov 179.34 Dec 196.42 St'y 7.00 </t>
  </si>
  <si>
    <t>New goal posts</t>
  </si>
  <si>
    <t>08.01.2016</t>
  </si>
  <si>
    <t>19.01.2016</t>
  </si>
  <si>
    <t>New Xmas tree lights, Carols refreshments</t>
  </si>
  <si>
    <t>C Jones</t>
  </si>
  <si>
    <t>Hedge Cutting recreation Ground</t>
  </si>
  <si>
    <t>Clerk Fee Jan £179.34, Minute book £13.11, Ink £7</t>
  </si>
  <si>
    <t xml:space="preserve">Scrapstore </t>
  </si>
  <si>
    <t>Rent 7x£20</t>
  </si>
  <si>
    <t>Replacement Goal Posts</t>
  </si>
  <si>
    <t>Dean Hill Social Club</t>
  </si>
  <si>
    <t>WD Playground C'mtee</t>
  </si>
  <si>
    <t>Goal posts, £835 less VAT £139.17</t>
  </si>
  <si>
    <t>Clerk fee Feb £179.34; web domain fee £6.99</t>
  </si>
  <si>
    <t>Glass washer - Fete 2015, grant</t>
  </si>
  <si>
    <t>2016 Subsription - Fete 2014, grant</t>
  </si>
  <si>
    <t>Fete 2014, grant - Goal Posts</t>
  </si>
  <si>
    <t>18.12.2015</t>
  </si>
  <si>
    <t>03.12.2015</t>
  </si>
  <si>
    <t>02.02.2016</t>
  </si>
  <si>
    <t>17.02.2016</t>
  </si>
  <si>
    <t>19.02.2016</t>
  </si>
  <si>
    <t>23.02.2016</t>
  </si>
  <si>
    <t>12.02.2016</t>
  </si>
  <si>
    <t>10.12.2016</t>
  </si>
  <si>
    <t>07.09.2015</t>
  </si>
  <si>
    <t>01.03.16</t>
  </si>
  <si>
    <t>29.02.16</t>
  </si>
  <si>
    <t>01.02.16</t>
  </si>
  <si>
    <t>Clerks Salary</t>
  </si>
  <si>
    <t>clerks expenses</t>
  </si>
  <si>
    <t>Maintenance</t>
  </si>
  <si>
    <t>Hall hire</t>
  </si>
  <si>
    <t>Training and subscriptions</t>
  </si>
  <si>
    <t>Date</t>
  </si>
  <si>
    <t>Insurance</t>
  </si>
  <si>
    <t>fete expenditure</t>
  </si>
  <si>
    <t>youth club/worker</t>
  </si>
  <si>
    <t>fun bus</t>
  </si>
  <si>
    <t>Rec/ playground</t>
  </si>
  <si>
    <t>Donations</t>
  </si>
  <si>
    <t>hog roast</t>
  </si>
  <si>
    <t>other</t>
  </si>
  <si>
    <t>gross total</t>
  </si>
  <si>
    <t>bank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</si>
</sst>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 &quot;#,##0.00;[Red]&quot;£ &quot;#,##0.00"/>
    <numFmt numFmtId="165" formatCode="&quot;£&quot;#,##0.00"/>
    <numFmt numFmtId="166" formatCode="d/m/yyyy"/>
  </numFmts>
  <fonts count="22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0" tint="-0.499984740745262"/>
      <name val="Calibri"/>
      <family val="2"/>
      <scheme val="minor"/>
    </font>
    <font>
      <b/>
      <u/>
      <sz val="10"/>
      <name val="Verdana"/>
      <family val="2"/>
    </font>
    <font>
      <b/>
      <u/>
      <sz val="10"/>
      <color theme="0" tint="-0.499984740745262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B050"/>
      <name val="Verdana"/>
      <family val="2"/>
    </font>
    <font>
      <b/>
      <u/>
      <sz val="12"/>
      <color rgb="FFFF0000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  <font>
      <b/>
      <u/>
      <sz val="10"/>
      <color rgb="FF00B050"/>
      <name val="Verdana"/>
      <family val="2"/>
    </font>
    <font>
      <sz val="11"/>
      <color theme="1"/>
      <name val="Verdana"/>
      <family val="2"/>
    </font>
    <font>
      <b/>
      <u/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49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0" fillId="0" borderId="0" xfId="0" applyNumberFormat="1" applyBorder="1"/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right" vertical="top" wrapText="1"/>
    </xf>
    <xf numFmtId="166" fontId="12" fillId="0" borderId="0" xfId="0" applyNumberFormat="1" applyFont="1" applyBorder="1"/>
    <xf numFmtId="0" fontId="0" fillId="0" borderId="0" xfId="0"/>
    <xf numFmtId="166" fontId="0" fillId="0" borderId="0" xfId="0" applyNumberFormat="1" applyBorder="1"/>
    <xf numFmtId="49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0" fillId="0" borderId="0" xfId="0" applyNumberFormat="1" applyBorder="1"/>
    <xf numFmtId="0" fontId="7" fillId="0" borderId="0" xfId="0" applyFont="1" applyBorder="1"/>
    <xf numFmtId="165" fontId="8" fillId="0" borderId="0" xfId="0" applyNumberFormat="1" applyFont="1" applyBorder="1"/>
    <xf numFmtId="0" fontId="13" fillId="0" borderId="0" xfId="0" applyFont="1"/>
    <xf numFmtId="0" fontId="14" fillId="0" borderId="0" xfId="0" applyFont="1"/>
    <xf numFmtId="0" fontId="3" fillId="0" borderId="0" xfId="0" applyFont="1"/>
    <xf numFmtId="0" fontId="15" fillId="0" borderId="0" xfId="0" applyFont="1"/>
    <xf numFmtId="164" fontId="16" fillId="0" borderId="0" xfId="0" applyNumberFormat="1" applyFont="1" applyBorder="1"/>
    <xf numFmtId="0" fontId="0" fillId="0" borderId="0" xfId="0"/>
    <xf numFmtId="0" fontId="0" fillId="0" borderId="0" xfId="0" applyBorder="1"/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/>
    <xf numFmtId="0" fontId="5" fillId="0" borderId="0" xfId="0" applyFont="1" applyBorder="1"/>
    <xf numFmtId="14" fontId="0" fillId="0" borderId="0" xfId="0" applyNumberFormat="1" applyBorder="1"/>
    <xf numFmtId="166" fontId="6" fillId="0" borderId="0" xfId="0" applyNumberFormat="1" applyFont="1" applyBorder="1"/>
    <xf numFmtId="164" fontId="10" fillId="0" borderId="0" xfId="0" applyNumberFormat="1" applyFont="1" applyBorder="1"/>
    <xf numFmtId="166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vertical="top" wrapText="1"/>
    </xf>
    <xf numFmtId="8" fontId="0" fillId="0" borderId="0" xfId="0" applyNumberFormat="1"/>
    <xf numFmtId="164" fontId="9" fillId="0" borderId="0" xfId="0" applyNumberFormat="1" applyFont="1"/>
    <xf numFmtId="6" fontId="0" fillId="0" borderId="0" xfId="0" applyNumberFormat="1"/>
    <xf numFmtId="165" fontId="2" fillId="0" borderId="0" xfId="0" applyNumberFormat="1" applyFont="1" applyBorder="1"/>
    <xf numFmtId="0" fontId="2" fillId="0" borderId="0" xfId="0" applyFont="1"/>
    <xf numFmtId="166" fontId="17" fillId="0" borderId="0" xfId="0" applyNumberFormat="1" applyFont="1" applyBorder="1"/>
    <xf numFmtId="164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K11" sqref="K11"/>
    </sheetView>
  </sheetViews>
  <sheetFormatPr defaultColWidth="8.77734375" defaultRowHeight="14.4" x14ac:dyDescent="0.3"/>
  <cols>
    <col min="1" max="1" width="13.77734375" customWidth="1"/>
    <col min="2" max="2" width="12.44140625" customWidth="1"/>
    <col min="3" max="3" width="21.77734375" customWidth="1"/>
    <col min="4" max="4" width="31.44140625" customWidth="1"/>
    <col min="5" max="5" width="17.77734375" customWidth="1"/>
    <col min="6" max="6" width="21.109375" customWidth="1"/>
    <col min="7" max="7" width="10.77734375" customWidth="1"/>
  </cols>
  <sheetData>
    <row r="1" spans="1:9" x14ac:dyDescent="0.3">
      <c r="A1" s="49" t="s">
        <v>101</v>
      </c>
      <c r="B1" s="50"/>
      <c r="C1" s="50"/>
      <c r="D1" s="50"/>
      <c r="E1" s="50"/>
      <c r="F1" s="50"/>
      <c r="G1" s="50"/>
      <c r="H1" s="50"/>
      <c r="I1" s="50"/>
    </row>
    <row r="2" spans="1:9" x14ac:dyDescent="0.3">
      <c r="A2" s="46"/>
      <c r="B2" s="2"/>
      <c r="C2" s="1"/>
      <c r="D2" s="1"/>
      <c r="E2" s="3"/>
      <c r="F2" s="4"/>
      <c r="G2" s="1"/>
      <c r="H2" s="1"/>
      <c r="I2" s="1"/>
    </row>
    <row r="3" spans="1:9" x14ac:dyDescent="0.3">
      <c r="A3" s="7" t="s">
        <v>0</v>
      </c>
      <c r="B3" s="21"/>
      <c r="C3" s="21" t="s">
        <v>5</v>
      </c>
      <c r="D3" s="47">
        <f>SUM(E6:E61)</f>
        <v>15088.400000000001</v>
      </c>
      <c r="E3" s="21" t="s">
        <v>15</v>
      </c>
      <c r="F3" s="36"/>
      <c r="G3" s="1"/>
      <c r="H3" s="1"/>
      <c r="I3" s="1"/>
    </row>
    <row r="4" spans="1:9" s="8" customFormat="1" x14ac:dyDescent="0.3">
      <c r="A4" s="7"/>
      <c r="B4" s="10"/>
      <c r="E4" s="11"/>
      <c r="F4" s="12"/>
    </row>
    <row r="5" spans="1:9" ht="25.2" x14ac:dyDescent="0.3">
      <c r="A5" s="33" t="s">
        <v>3</v>
      </c>
      <c r="B5" s="34" t="s">
        <v>4</v>
      </c>
      <c r="C5" s="35" t="s">
        <v>1</v>
      </c>
      <c r="D5" s="35" t="s">
        <v>2</v>
      </c>
      <c r="E5" s="26" t="s">
        <v>20</v>
      </c>
      <c r="F5" s="25" t="s">
        <v>21</v>
      </c>
      <c r="G5" s="6"/>
      <c r="H5" s="5"/>
      <c r="I5" s="5"/>
    </row>
    <row r="6" spans="1:9" x14ac:dyDescent="0.3">
      <c r="A6" s="31" t="s">
        <v>18</v>
      </c>
      <c r="B6" s="24"/>
      <c r="C6" s="28"/>
      <c r="D6" s="29" t="s">
        <v>19</v>
      </c>
      <c r="E6">
        <v>2063.21</v>
      </c>
    </row>
    <row r="7" spans="1:9" x14ac:dyDescent="0.3">
      <c r="A7" s="31" t="s">
        <v>58</v>
      </c>
      <c r="B7" s="24"/>
      <c r="C7" s="28"/>
      <c r="D7" s="29" t="s">
        <v>17</v>
      </c>
      <c r="E7">
        <v>438.97</v>
      </c>
    </row>
    <row r="8" spans="1:9" s="22" customFormat="1" x14ac:dyDescent="0.3">
      <c r="A8" s="31"/>
      <c r="B8" s="24"/>
      <c r="C8" s="28"/>
      <c r="D8" s="29" t="s">
        <v>161</v>
      </c>
      <c r="E8" s="22">
        <v>0.49</v>
      </c>
    </row>
    <row r="9" spans="1:9" x14ac:dyDescent="0.3">
      <c r="A9" s="30" t="s">
        <v>23</v>
      </c>
      <c r="B9" s="22"/>
      <c r="C9" s="22" t="s">
        <v>25</v>
      </c>
      <c r="D9" s="23" t="s">
        <v>26</v>
      </c>
      <c r="E9" s="41">
        <v>6000</v>
      </c>
    </row>
    <row r="10" spans="1:9" x14ac:dyDescent="0.3">
      <c r="A10" t="s">
        <v>24</v>
      </c>
      <c r="C10" s="22" t="s">
        <v>25</v>
      </c>
      <c r="D10" t="s">
        <v>22</v>
      </c>
      <c r="E10">
        <v>214.45</v>
      </c>
    </row>
    <row r="11" spans="1:9" x14ac:dyDescent="0.3">
      <c r="A11" t="s">
        <v>54</v>
      </c>
      <c r="B11">
        <v>500042</v>
      </c>
      <c r="C11" t="s">
        <v>59</v>
      </c>
      <c r="D11" t="s">
        <v>60</v>
      </c>
      <c r="E11">
        <v>875.17</v>
      </c>
    </row>
    <row r="12" spans="1:9" x14ac:dyDescent="0.3">
      <c r="A12" t="s">
        <v>71</v>
      </c>
      <c r="B12">
        <v>500043</v>
      </c>
      <c r="C12" t="s">
        <v>61</v>
      </c>
      <c r="D12" t="s">
        <v>63</v>
      </c>
      <c r="E12" s="41">
        <v>49.2</v>
      </c>
    </row>
    <row r="13" spans="1:9" x14ac:dyDescent="0.3">
      <c r="A13" t="s">
        <v>71</v>
      </c>
      <c r="B13">
        <v>500044</v>
      </c>
      <c r="C13" t="s">
        <v>62</v>
      </c>
      <c r="D13" t="s">
        <v>64</v>
      </c>
      <c r="E13">
        <v>544.08000000000004</v>
      </c>
    </row>
    <row r="14" spans="1:9" x14ac:dyDescent="0.3">
      <c r="A14" t="s">
        <v>74</v>
      </c>
      <c r="C14" t="s">
        <v>75</v>
      </c>
      <c r="D14" t="s">
        <v>76</v>
      </c>
      <c r="E14" s="41">
        <v>1561</v>
      </c>
    </row>
    <row r="15" spans="1:9" x14ac:dyDescent="0.3">
      <c r="A15" t="s">
        <v>142</v>
      </c>
      <c r="B15">
        <v>500045</v>
      </c>
      <c r="C15" t="s">
        <v>61</v>
      </c>
      <c r="D15" t="s">
        <v>100</v>
      </c>
      <c r="E15" s="41">
        <v>63</v>
      </c>
    </row>
    <row r="16" spans="1:9" x14ac:dyDescent="0.3">
      <c r="A16" t="s">
        <v>91</v>
      </c>
      <c r="B16">
        <v>500046</v>
      </c>
      <c r="C16" t="s">
        <v>97</v>
      </c>
      <c r="D16" t="s">
        <v>98</v>
      </c>
      <c r="E16" s="41">
        <v>2125</v>
      </c>
      <c r="F16" s="37">
        <f>SUM(E6:E31)</f>
        <v>15088.400000000001</v>
      </c>
    </row>
    <row r="17" spans="1:5" x14ac:dyDescent="0.3">
      <c r="A17" t="s">
        <v>89</v>
      </c>
      <c r="B17">
        <v>500047</v>
      </c>
      <c r="C17" t="s">
        <v>59</v>
      </c>
      <c r="D17" t="s">
        <v>99</v>
      </c>
      <c r="E17" s="41">
        <v>458</v>
      </c>
    </row>
    <row r="18" spans="1:5" x14ac:dyDescent="0.3">
      <c r="A18" t="s">
        <v>141</v>
      </c>
      <c r="B18">
        <v>500048</v>
      </c>
      <c r="C18" t="s">
        <v>128</v>
      </c>
      <c r="D18" t="s">
        <v>129</v>
      </c>
      <c r="E18" s="41">
        <v>695.83</v>
      </c>
    </row>
  </sheetData>
  <mergeCells count="1">
    <mergeCell ref="A1:I1"/>
  </mergeCells>
  <phoneticPr fontId="21" type="noConversion"/>
  <printOptions gridLines="1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1"/>
  <sheetViews>
    <sheetView tabSelected="1" workbookViewId="0">
      <selection activeCell="U47" sqref="U47"/>
    </sheetView>
  </sheetViews>
  <sheetFormatPr defaultColWidth="8.77734375" defaultRowHeight="14.4" x14ac:dyDescent="0.3"/>
  <cols>
    <col min="1" max="1" width="12" customWidth="1"/>
    <col min="2" max="2" width="5.33203125" customWidth="1"/>
    <col min="3" max="3" width="10.6640625" customWidth="1"/>
    <col min="4" max="4" width="18.44140625" customWidth="1"/>
    <col min="5" max="5" width="10.109375" customWidth="1"/>
    <col min="6" max="6" width="11.109375" customWidth="1"/>
    <col min="7" max="10" width="11.109375" style="22" customWidth="1"/>
    <col min="11" max="11" width="13.44140625" style="22" customWidth="1"/>
    <col min="12" max="12" width="12.109375" style="22" customWidth="1"/>
    <col min="13" max="14" width="13" style="22" customWidth="1"/>
    <col min="15" max="15" width="13.44140625" style="22" customWidth="1"/>
    <col min="16" max="16" width="12" style="22" customWidth="1"/>
    <col min="17" max="19" width="10.33203125" style="22" customWidth="1"/>
    <col min="20" max="20" width="9.6640625" customWidth="1"/>
    <col min="21" max="21" width="8.33203125" customWidth="1"/>
    <col min="22" max="22" width="33.33203125" customWidth="1"/>
    <col min="23" max="23" width="14.44140625" customWidth="1"/>
    <col min="24" max="24" width="18" customWidth="1"/>
  </cols>
  <sheetData>
    <row r="1" spans="1:24" s="8" customFormat="1" ht="16.2" x14ac:dyDescent="0.3">
      <c r="A1" s="20" t="s">
        <v>16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4" s="8" customFormat="1" x14ac:dyDescent="0.3"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4" ht="16.2" x14ac:dyDescent="0.3">
      <c r="A3" s="17" t="s">
        <v>6</v>
      </c>
    </row>
    <row r="5" spans="1:24" x14ac:dyDescent="0.3">
      <c r="A5" s="51" t="s">
        <v>55</v>
      </c>
      <c r="B5" s="52"/>
      <c r="C5" s="42">
        <f>SUM(E8:E45)</f>
        <v>10832.789999999999</v>
      </c>
      <c r="D5" s="8"/>
      <c r="E5" s="21" t="s">
        <v>15</v>
      </c>
      <c r="F5" s="32">
        <f>C5-Income!D3</f>
        <v>-4255.6100000000024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12"/>
      <c r="U5" s="16"/>
      <c r="V5" s="15"/>
    </row>
    <row r="6" spans="1:24" x14ac:dyDescent="0.3">
      <c r="A6" s="9"/>
      <c r="B6" s="10"/>
      <c r="C6" s="8"/>
      <c r="D6" s="14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2"/>
      <c r="U6" s="12"/>
      <c r="V6" s="12"/>
    </row>
    <row r="7" spans="1:24" ht="50.4" x14ac:dyDescent="0.3">
      <c r="A7" s="35" t="s">
        <v>151</v>
      </c>
      <c r="B7" s="35" t="s">
        <v>7</v>
      </c>
      <c r="C7" s="38" t="s">
        <v>8</v>
      </c>
      <c r="D7" s="39" t="s">
        <v>9</v>
      </c>
      <c r="E7" s="27" t="s">
        <v>10</v>
      </c>
      <c r="F7" s="40" t="s">
        <v>11</v>
      </c>
      <c r="G7" s="40" t="s">
        <v>146</v>
      </c>
      <c r="H7" s="40" t="s">
        <v>147</v>
      </c>
      <c r="I7" s="40" t="s">
        <v>148</v>
      </c>
      <c r="J7" s="40" t="s">
        <v>149</v>
      </c>
      <c r="K7" s="40" t="s">
        <v>150</v>
      </c>
      <c r="L7" s="40" t="s">
        <v>152</v>
      </c>
      <c r="M7" s="40" t="s">
        <v>153</v>
      </c>
      <c r="N7" s="40" t="s">
        <v>158</v>
      </c>
      <c r="O7" s="40" t="s">
        <v>154</v>
      </c>
      <c r="P7" s="40" t="s">
        <v>156</v>
      </c>
      <c r="Q7" s="40" t="s">
        <v>155</v>
      </c>
      <c r="R7" s="40" t="s">
        <v>157</v>
      </c>
      <c r="S7" s="40" t="s">
        <v>159</v>
      </c>
      <c r="T7" s="25" t="s">
        <v>12</v>
      </c>
      <c r="U7" s="25" t="s">
        <v>13</v>
      </c>
      <c r="V7" s="35" t="s">
        <v>14</v>
      </c>
      <c r="W7" s="19"/>
      <c r="X7" s="18"/>
    </row>
    <row r="8" spans="1:24" x14ac:dyDescent="0.3">
      <c r="A8" t="s">
        <v>47</v>
      </c>
      <c r="B8">
        <v>535</v>
      </c>
      <c r="C8" t="s">
        <v>56</v>
      </c>
      <c r="D8" t="s">
        <v>27</v>
      </c>
      <c r="E8" s="41">
        <v>200</v>
      </c>
      <c r="J8" s="22">
        <v>200</v>
      </c>
      <c r="T8">
        <f>SUM(G8:S8)</f>
        <v>200</v>
      </c>
      <c r="V8" t="s">
        <v>28</v>
      </c>
    </row>
    <row r="9" spans="1:24" x14ac:dyDescent="0.3">
      <c r="A9" t="s">
        <v>48</v>
      </c>
      <c r="B9">
        <v>536</v>
      </c>
      <c r="C9" s="22" t="s">
        <v>56</v>
      </c>
      <c r="D9" t="s">
        <v>30</v>
      </c>
      <c r="E9" s="41">
        <v>187.88</v>
      </c>
      <c r="G9" s="22">
        <v>187.88</v>
      </c>
      <c r="T9" s="22">
        <f t="shared" ref="T9:T45" si="0">SUM(G9:S9)</f>
        <v>187.88</v>
      </c>
      <c r="V9" t="s">
        <v>29</v>
      </c>
    </row>
    <row r="10" spans="1:24" x14ac:dyDescent="0.3">
      <c r="A10" t="s">
        <v>49</v>
      </c>
      <c r="B10">
        <v>537</v>
      </c>
      <c r="C10" s="22" t="s">
        <v>56</v>
      </c>
      <c r="D10" t="s">
        <v>31</v>
      </c>
      <c r="E10" s="41">
        <v>939.93</v>
      </c>
      <c r="F10" s="45" t="s">
        <v>57</v>
      </c>
      <c r="G10" s="45"/>
      <c r="H10" s="45"/>
      <c r="I10" s="45"/>
      <c r="J10" s="45"/>
      <c r="K10" s="45"/>
      <c r="L10" s="45"/>
      <c r="M10" s="45"/>
      <c r="N10" s="45"/>
      <c r="O10" s="22">
        <v>875.17</v>
      </c>
      <c r="P10" s="45"/>
      <c r="Q10" s="45"/>
      <c r="R10" s="45"/>
      <c r="S10" s="45"/>
      <c r="T10" s="22">
        <f t="shared" si="0"/>
        <v>875.17</v>
      </c>
      <c r="U10">
        <v>64.760000000000005</v>
      </c>
      <c r="V10" t="s">
        <v>32</v>
      </c>
    </row>
    <row r="11" spans="1:24" x14ac:dyDescent="0.3">
      <c r="A11" t="s">
        <v>50</v>
      </c>
      <c r="B11">
        <v>538</v>
      </c>
      <c r="C11" s="22" t="s">
        <v>56</v>
      </c>
      <c r="D11" t="s">
        <v>34</v>
      </c>
      <c r="E11" s="43">
        <v>45</v>
      </c>
      <c r="I11" s="22">
        <v>45</v>
      </c>
      <c r="T11" s="22">
        <f t="shared" si="0"/>
        <v>45</v>
      </c>
      <c r="V11" t="s">
        <v>33</v>
      </c>
    </row>
    <row r="12" spans="1:24" x14ac:dyDescent="0.3">
      <c r="A12" t="s">
        <v>51</v>
      </c>
      <c r="B12">
        <v>539</v>
      </c>
      <c r="C12" s="22" t="s">
        <v>56</v>
      </c>
      <c r="D12" t="s">
        <v>36</v>
      </c>
      <c r="E12">
        <v>86.64</v>
      </c>
      <c r="F12" s="44" t="s">
        <v>46</v>
      </c>
      <c r="G12" s="44"/>
      <c r="H12" s="44"/>
      <c r="I12" s="44"/>
      <c r="J12" s="44"/>
      <c r="K12" s="44">
        <v>72.2</v>
      </c>
      <c r="L12" s="44"/>
      <c r="M12" s="44"/>
      <c r="N12" s="44"/>
      <c r="O12" s="44"/>
      <c r="P12" s="44"/>
      <c r="Q12" s="44"/>
      <c r="R12" s="44"/>
      <c r="S12" s="44"/>
      <c r="T12" s="22">
        <f t="shared" si="0"/>
        <v>72.2</v>
      </c>
      <c r="U12">
        <v>14.44</v>
      </c>
      <c r="V12" t="s">
        <v>37</v>
      </c>
    </row>
    <row r="13" spans="1:24" x14ac:dyDescent="0.3">
      <c r="A13" t="s">
        <v>52</v>
      </c>
      <c r="B13">
        <v>540</v>
      </c>
      <c r="C13" s="22" t="s">
        <v>56</v>
      </c>
      <c r="D13" t="s">
        <v>30</v>
      </c>
      <c r="E13">
        <v>187.88</v>
      </c>
      <c r="G13" s="22">
        <v>187.88</v>
      </c>
      <c r="T13" s="22">
        <f t="shared" si="0"/>
        <v>187.88</v>
      </c>
      <c r="V13" t="s">
        <v>35</v>
      </c>
    </row>
    <row r="14" spans="1:24" x14ac:dyDescent="0.3">
      <c r="A14" t="s">
        <v>53</v>
      </c>
      <c r="B14">
        <v>541</v>
      </c>
      <c r="C14" s="22" t="s">
        <v>56</v>
      </c>
      <c r="D14" t="s">
        <v>30</v>
      </c>
      <c r="E14">
        <v>26.45</v>
      </c>
      <c r="H14" s="22">
        <v>26.45</v>
      </c>
      <c r="T14" s="22">
        <f t="shared" si="0"/>
        <v>26.45</v>
      </c>
      <c r="V14" t="s">
        <v>38</v>
      </c>
    </row>
    <row r="15" spans="1:24" x14ac:dyDescent="0.3">
      <c r="A15" t="s">
        <v>54</v>
      </c>
      <c r="B15">
        <v>542</v>
      </c>
      <c r="C15" t="s">
        <v>68</v>
      </c>
      <c r="D15" t="s">
        <v>39</v>
      </c>
      <c r="E15">
        <v>451.88</v>
      </c>
      <c r="L15" s="22">
        <v>451.88</v>
      </c>
      <c r="T15" s="22">
        <f t="shared" si="0"/>
        <v>451.88</v>
      </c>
      <c r="V15" t="s">
        <v>67</v>
      </c>
    </row>
    <row r="16" spans="1:24" x14ac:dyDescent="0.3">
      <c r="A16" t="s">
        <v>69</v>
      </c>
      <c r="B16">
        <v>543</v>
      </c>
      <c r="C16" s="22" t="s">
        <v>68</v>
      </c>
      <c r="D16" t="s">
        <v>41</v>
      </c>
      <c r="E16" s="41">
        <v>100</v>
      </c>
      <c r="S16" s="22">
        <v>100</v>
      </c>
      <c r="T16" s="22">
        <f t="shared" si="0"/>
        <v>100</v>
      </c>
      <c r="V16" t="s">
        <v>40</v>
      </c>
    </row>
    <row r="17" spans="1:23" x14ac:dyDescent="0.3">
      <c r="A17" t="s">
        <v>70</v>
      </c>
      <c r="B17">
        <v>544</v>
      </c>
      <c r="C17" s="22" t="s">
        <v>68</v>
      </c>
      <c r="D17" t="s">
        <v>42</v>
      </c>
      <c r="E17">
        <v>80.41</v>
      </c>
      <c r="S17" s="22">
        <v>80.41</v>
      </c>
      <c r="T17" s="22">
        <f t="shared" si="0"/>
        <v>80.41</v>
      </c>
      <c r="V17" t="s">
        <v>44</v>
      </c>
    </row>
    <row r="18" spans="1:23" x14ac:dyDescent="0.3">
      <c r="A18" t="s">
        <v>71</v>
      </c>
      <c r="B18">
        <v>545</v>
      </c>
      <c r="C18" s="22" t="s">
        <v>68</v>
      </c>
      <c r="D18" t="s">
        <v>30</v>
      </c>
      <c r="E18">
        <v>369.27</v>
      </c>
      <c r="G18" s="22">
        <v>367.22</v>
      </c>
      <c r="H18" s="22">
        <v>2.0499999999999998</v>
      </c>
      <c r="T18" s="22">
        <f t="shared" si="0"/>
        <v>369.27000000000004</v>
      </c>
      <c r="V18" t="s">
        <v>87</v>
      </c>
    </row>
    <row r="19" spans="1:23" x14ac:dyDescent="0.3">
      <c r="A19" t="s">
        <v>70</v>
      </c>
      <c r="B19">
        <v>546</v>
      </c>
      <c r="C19" s="22" t="s">
        <v>68</v>
      </c>
      <c r="D19" t="s">
        <v>43</v>
      </c>
      <c r="E19">
        <v>16.98</v>
      </c>
      <c r="I19" s="22">
        <v>16.98</v>
      </c>
      <c r="T19" s="22">
        <f t="shared" si="0"/>
        <v>16.98</v>
      </c>
      <c r="V19" t="s">
        <v>45</v>
      </c>
    </row>
    <row r="20" spans="1:23" x14ac:dyDescent="0.3">
      <c r="A20" t="s">
        <v>72</v>
      </c>
      <c r="B20">
        <v>547</v>
      </c>
      <c r="C20" s="48">
        <v>72.150000000000006</v>
      </c>
      <c r="D20" t="s">
        <v>65</v>
      </c>
      <c r="E20" s="41">
        <v>595</v>
      </c>
      <c r="N20" s="22">
        <v>595</v>
      </c>
      <c r="T20" s="22">
        <f t="shared" si="0"/>
        <v>595</v>
      </c>
      <c r="V20" t="s">
        <v>66</v>
      </c>
    </row>
    <row r="21" spans="1:23" x14ac:dyDescent="0.3">
      <c r="A21" t="s">
        <v>73</v>
      </c>
      <c r="B21">
        <v>548</v>
      </c>
      <c r="C21" s="48">
        <v>72.150000000000006</v>
      </c>
      <c r="D21" t="s">
        <v>30</v>
      </c>
      <c r="E21">
        <v>196.42</v>
      </c>
      <c r="G21" s="22">
        <v>196.42</v>
      </c>
      <c r="T21" s="22">
        <f t="shared" si="0"/>
        <v>196.42</v>
      </c>
      <c r="V21" t="s">
        <v>77</v>
      </c>
    </row>
    <row r="22" spans="1:23" x14ac:dyDescent="0.3">
      <c r="A22" t="s">
        <v>89</v>
      </c>
      <c r="B22">
        <v>549</v>
      </c>
      <c r="C22" s="48">
        <v>72.150000000000006</v>
      </c>
      <c r="D22" t="s">
        <v>78</v>
      </c>
      <c r="E22">
        <v>90.26</v>
      </c>
      <c r="Q22" s="22">
        <v>90.26</v>
      </c>
      <c r="T22" s="22">
        <f t="shared" si="0"/>
        <v>90.26</v>
      </c>
      <c r="V22" t="s">
        <v>61</v>
      </c>
    </row>
    <row r="23" spans="1:23" x14ac:dyDescent="0.3">
      <c r="A23" t="s">
        <v>90</v>
      </c>
      <c r="B23">
        <v>550</v>
      </c>
      <c r="C23" s="48">
        <v>72.150000000000006</v>
      </c>
      <c r="D23" t="s">
        <v>81</v>
      </c>
      <c r="E23" s="41">
        <v>570</v>
      </c>
      <c r="M23" s="22">
        <v>570</v>
      </c>
      <c r="T23" s="22">
        <f t="shared" si="0"/>
        <v>570</v>
      </c>
      <c r="V23" t="s">
        <v>133</v>
      </c>
    </row>
    <row r="24" spans="1:23" x14ac:dyDescent="0.3">
      <c r="A24" t="s">
        <v>74</v>
      </c>
      <c r="B24">
        <v>551</v>
      </c>
      <c r="C24" s="48">
        <v>72.150000000000006</v>
      </c>
      <c r="D24" t="s">
        <v>79</v>
      </c>
      <c r="E24" s="41">
        <v>1773.2</v>
      </c>
      <c r="F24" s="45" t="s">
        <v>83</v>
      </c>
      <c r="G24" s="45"/>
      <c r="H24" s="45"/>
      <c r="I24" s="45"/>
      <c r="J24" s="45"/>
      <c r="K24" s="45"/>
      <c r="L24" s="45"/>
      <c r="M24" s="45"/>
      <c r="N24" s="45"/>
      <c r="O24" s="45"/>
      <c r="P24" s="22">
        <v>1561</v>
      </c>
      <c r="Q24" s="45"/>
      <c r="R24" s="45"/>
      <c r="S24" s="45"/>
      <c r="T24" s="22">
        <v>1477.67</v>
      </c>
      <c r="U24" s="41">
        <v>295.52999999999997</v>
      </c>
      <c r="V24" t="s">
        <v>80</v>
      </c>
      <c r="W24" t="s">
        <v>108</v>
      </c>
    </row>
    <row r="25" spans="1:23" x14ac:dyDescent="0.3">
      <c r="A25" t="s">
        <v>91</v>
      </c>
      <c r="B25">
        <v>552</v>
      </c>
      <c r="C25" s="48">
        <v>72.150000000000006</v>
      </c>
      <c r="D25" t="s">
        <v>39</v>
      </c>
      <c r="E25" s="41">
        <v>17.87</v>
      </c>
      <c r="L25" s="22">
        <v>17.87</v>
      </c>
      <c r="T25" s="22">
        <f t="shared" si="0"/>
        <v>17.87</v>
      </c>
      <c r="V25" t="s">
        <v>82</v>
      </c>
    </row>
    <row r="26" spans="1:23" x14ac:dyDescent="0.3">
      <c r="A26" t="s">
        <v>91</v>
      </c>
      <c r="B26">
        <v>553</v>
      </c>
      <c r="C26" s="48">
        <v>72.150000000000006</v>
      </c>
      <c r="D26" t="s">
        <v>31</v>
      </c>
      <c r="E26" s="41">
        <v>481.2</v>
      </c>
      <c r="F26" s="45" t="s">
        <v>57</v>
      </c>
      <c r="G26" s="45"/>
      <c r="H26" s="45"/>
      <c r="I26" s="45"/>
      <c r="J26" s="45"/>
      <c r="K26" s="45"/>
      <c r="L26" s="45"/>
      <c r="M26" s="45"/>
      <c r="N26" s="45"/>
      <c r="O26" s="22">
        <v>458</v>
      </c>
      <c r="P26" s="45"/>
      <c r="Q26" s="45"/>
      <c r="R26" s="45"/>
      <c r="S26" s="45"/>
      <c r="T26" s="22">
        <f t="shared" si="0"/>
        <v>458</v>
      </c>
      <c r="U26" s="41">
        <v>23.2</v>
      </c>
      <c r="V26" t="s">
        <v>32</v>
      </c>
    </row>
    <row r="27" spans="1:23" x14ac:dyDescent="0.3">
      <c r="A27" t="s">
        <v>92</v>
      </c>
      <c r="B27">
        <v>554</v>
      </c>
      <c r="C27" s="48">
        <v>72.150000000000006</v>
      </c>
      <c r="D27" t="s">
        <v>84</v>
      </c>
      <c r="E27" s="41">
        <v>336</v>
      </c>
      <c r="F27" s="45" t="s">
        <v>86</v>
      </c>
      <c r="G27" s="45"/>
      <c r="H27" s="45"/>
      <c r="I27" s="45"/>
      <c r="J27" s="45"/>
      <c r="K27" s="45"/>
      <c r="L27" s="45"/>
      <c r="M27" s="45"/>
      <c r="N27" s="45"/>
      <c r="O27" s="22">
        <v>280</v>
      </c>
      <c r="S27" s="45"/>
      <c r="T27" s="22">
        <f t="shared" si="0"/>
        <v>280</v>
      </c>
      <c r="U27" s="41">
        <v>56</v>
      </c>
      <c r="V27" t="s">
        <v>85</v>
      </c>
    </row>
    <row r="28" spans="1:23" x14ac:dyDescent="0.3">
      <c r="A28" t="s">
        <v>93</v>
      </c>
      <c r="B28">
        <v>555</v>
      </c>
      <c r="C28" s="48">
        <v>72.150000000000006</v>
      </c>
      <c r="D28" t="s">
        <v>30</v>
      </c>
      <c r="E28" s="41">
        <v>179.34</v>
      </c>
      <c r="G28" s="22">
        <v>179.34</v>
      </c>
      <c r="T28" s="22">
        <f t="shared" si="0"/>
        <v>179.34</v>
      </c>
      <c r="V28" t="s">
        <v>88</v>
      </c>
    </row>
    <row r="29" spans="1:23" x14ac:dyDescent="0.3">
      <c r="A29" t="s">
        <v>102</v>
      </c>
      <c r="B29">
        <v>556</v>
      </c>
      <c r="C29" s="48">
        <v>86.15</v>
      </c>
      <c r="D29" t="s">
        <v>78</v>
      </c>
      <c r="E29" s="41">
        <v>121.37</v>
      </c>
      <c r="Q29" s="22">
        <v>121.37</v>
      </c>
      <c r="T29" s="22">
        <f t="shared" si="0"/>
        <v>121.37</v>
      </c>
      <c r="V29" t="s">
        <v>61</v>
      </c>
    </row>
    <row r="30" spans="1:23" x14ac:dyDescent="0.3">
      <c r="A30" t="s">
        <v>110</v>
      </c>
      <c r="B30">
        <v>557</v>
      </c>
      <c r="C30" s="48">
        <v>86.15</v>
      </c>
      <c r="D30" t="s">
        <v>96</v>
      </c>
      <c r="E30" s="41">
        <v>92.4</v>
      </c>
      <c r="P30" s="22">
        <v>92.4</v>
      </c>
      <c r="T30" s="22">
        <f t="shared" si="0"/>
        <v>92.4</v>
      </c>
      <c r="V30" t="s">
        <v>95</v>
      </c>
    </row>
    <row r="31" spans="1:23" x14ac:dyDescent="0.3">
      <c r="A31" t="s">
        <v>111</v>
      </c>
      <c r="B31">
        <v>558</v>
      </c>
      <c r="C31" s="48">
        <v>86.15</v>
      </c>
      <c r="D31" s="22" t="s">
        <v>30</v>
      </c>
      <c r="E31" s="41">
        <v>382.24</v>
      </c>
      <c r="G31" s="22">
        <v>375.76</v>
      </c>
      <c r="H31" s="22">
        <v>6.48</v>
      </c>
      <c r="T31" s="22">
        <f t="shared" si="0"/>
        <v>382.24</v>
      </c>
      <c r="V31" s="22" t="s">
        <v>94</v>
      </c>
    </row>
    <row r="32" spans="1:23" x14ac:dyDescent="0.3">
      <c r="A32" t="s">
        <v>134</v>
      </c>
      <c r="B32">
        <v>559</v>
      </c>
      <c r="C32" s="48">
        <v>6.16</v>
      </c>
      <c r="D32" t="s">
        <v>103</v>
      </c>
      <c r="E32" s="41">
        <v>835</v>
      </c>
      <c r="F32" s="45" t="s">
        <v>104</v>
      </c>
      <c r="G32" s="45"/>
      <c r="H32" s="45"/>
      <c r="I32" s="45"/>
      <c r="J32" s="45"/>
      <c r="K32" s="45"/>
      <c r="L32" s="45"/>
      <c r="M32" s="45"/>
      <c r="N32" s="45"/>
      <c r="P32" s="22">
        <v>695.83</v>
      </c>
      <c r="S32" s="45"/>
      <c r="T32" s="22">
        <f t="shared" si="0"/>
        <v>695.83</v>
      </c>
      <c r="U32">
        <v>139.16999999999999</v>
      </c>
      <c r="V32" t="s">
        <v>117</v>
      </c>
    </row>
    <row r="33" spans="1:22" x14ac:dyDescent="0.3">
      <c r="A33" t="s">
        <v>112</v>
      </c>
      <c r="B33">
        <v>560</v>
      </c>
      <c r="C33" s="48">
        <v>6.16</v>
      </c>
      <c r="D33" t="s">
        <v>105</v>
      </c>
      <c r="E33" s="41">
        <v>100</v>
      </c>
      <c r="R33" s="22">
        <v>100</v>
      </c>
      <c r="T33" s="22">
        <f t="shared" si="0"/>
        <v>100</v>
      </c>
      <c r="V33" t="s">
        <v>109</v>
      </c>
    </row>
    <row r="34" spans="1:22" x14ac:dyDescent="0.3">
      <c r="A34" t="s">
        <v>135</v>
      </c>
      <c r="B34">
        <v>561</v>
      </c>
      <c r="C34" s="48">
        <v>6.16</v>
      </c>
      <c r="D34" t="s">
        <v>106</v>
      </c>
      <c r="E34" s="41">
        <v>10.23</v>
      </c>
      <c r="S34" s="22">
        <v>10.23</v>
      </c>
      <c r="T34" s="22">
        <f t="shared" si="0"/>
        <v>10.23</v>
      </c>
      <c r="V34" t="s">
        <v>107</v>
      </c>
    </row>
    <row r="35" spans="1:22" x14ac:dyDescent="0.3">
      <c r="A35" t="s">
        <v>119</v>
      </c>
      <c r="B35">
        <v>562</v>
      </c>
      <c r="C35" s="48">
        <v>6.16</v>
      </c>
      <c r="D35" t="s">
        <v>113</v>
      </c>
      <c r="E35" s="41">
        <v>25</v>
      </c>
      <c r="S35" s="22">
        <v>25</v>
      </c>
      <c r="T35" s="22">
        <f t="shared" si="0"/>
        <v>25</v>
      </c>
      <c r="V35" t="s">
        <v>114</v>
      </c>
    </row>
    <row r="36" spans="1:22" s="22" customFormat="1" x14ac:dyDescent="0.3">
      <c r="A36" s="22" t="s">
        <v>136</v>
      </c>
      <c r="B36" s="22">
        <v>563</v>
      </c>
      <c r="C36" s="48">
        <v>6.16</v>
      </c>
      <c r="D36" s="22" t="s">
        <v>115</v>
      </c>
      <c r="E36" s="41">
        <v>36</v>
      </c>
      <c r="K36" s="22">
        <v>36</v>
      </c>
      <c r="T36" s="22">
        <f t="shared" si="0"/>
        <v>36</v>
      </c>
      <c r="V36" s="22" t="s">
        <v>37</v>
      </c>
    </row>
    <row r="37" spans="1:22" x14ac:dyDescent="0.3">
      <c r="A37" t="s">
        <v>118</v>
      </c>
      <c r="B37">
        <v>564</v>
      </c>
      <c r="C37" s="48">
        <v>6.16</v>
      </c>
      <c r="D37" t="s">
        <v>30</v>
      </c>
      <c r="E37" s="41">
        <v>382.76</v>
      </c>
      <c r="G37" s="22">
        <v>375.76</v>
      </c>
      <c r="H37" s="22">
        <v>7</v>
      </c>
      <c r="T37" s="22">
        <f t="shared" si="0"/>
        <v>382.76</v>
      </c>
      <c r="V37" t="s">
        <v>116</v>
      </c>
    </row>
    <row r="38" spans="1:22" x14ac:dyDescent="0.3">
      <c r="A38" t="s">
        <v>137</v>
      </c>
      <c r="B38">
        <v>565</v>
      </c>
      <c r="C38" s="48">
        <v>19.16</v>
      </c>
      <c r="D38" t="s">
        <v>42</v>
      </c>
      <c r="E38" s="41">
        <v>38.4</v>
      </c>
      <c r="S38" s="22">
        <v>38.4</v>
      </c>
      <c r="T38" s="22">
        <f t="shared" si="0"/>
        <v>38.4</v>
      </c>
      <c r="V38" t="s">
        <v>120</v>
      </c>
    </row>
    <row r="39" spans="1:22" x14ac:dyDescent="0.3">
      <c r="A39" t="s">
        <v>138</v>
      </c>
      <c r="B39">
        <v>566</v>
      </c>
      <c r="C39" s="48">
        <v>19.16</v>
      </c>
      <c r="D39" t="s">
        <v>121</v>
      </c>
      <c r="E39" s="41">
        <v>90</v>
      </c>
      <c r="P39" s="22">
        <v>90</v>
      </c>
      <c r="T39" s="22">
        <f t="shared" si="0"/>
        <v>90</v>
      </c>
      <c r="V39" t="s">
        <v>122</v>
      </c>
    </row>
    <row r="40" spans="1:22" x14ac:dyDescent="0.3">
      <c r="A40" t="s">
        <v>140</v>
      </c>
      <c r="B40">
        <v>567</v>
      </c>
      <c r="C40" s="48">
        <v>19.16</v>
      </c>
      <c r="D40" t="s">
        <v>30</v>
      </c>
      <c r="E40" s="41">
        <v>199.45</v>
      </c>
      <c r="G40" s="22">
        <v>179.34</v>
      </c>
      <c r="H40" s="22">
        <v>20.11</v>
      </c>
      <c r="T40" s="22">
        <f t="shared" si="0"/>
        <v>199.45</v>
      </c>
      <c r="V40" t="s">
        <v>123</v>
      </c>
    </row>
    <row r="41" spans="1:22" x14ac:dyDescent="0.3">
      <c r="A41" t="s">
        <v>145</v>
      </c>
      <c r="B41">
        <v>568</v>
      </c>
      <c r="C41" s="48">
        <v>19.16</v>
      </c>
      <c r="D41" t="s">
        <v>124</v>
      </c>
      <c r="E41" s="41">
        <v>82</v>
      </c>
      <c r="M41" s="22">
        <v>82</v>
      </c>
      <c r="T41" s="22">
        <f t="shared" si="0"/>
        <v>82</v>
      </c>
      <c r="V41" t="s">
        <v>132</v>
      </c>
    </row>
    <row r="42" spans="1:22" x14ac:dyDescent="0.3">
      <c r="A42" t="s">
        <v>136</v>
      </c>
      <c r="B42">
        <v>569</v>
      </c>
      <c r="C42" s="48">
        <v>19.16</v>
      </c>
      <c r="D42" t="s">
        <v>27</v>
      </c>
      <c r="E42" s="41">
        <v>140</v>
      </c>
      <c r="J42" s="22">
        <v>140</v>
      </c>
      <c r="T42" s="22">
        <f t="shared" si="0"/>
        <v>140</v>
      </c>
      <c r="V42" t="s">
        <v>125</v>
      </c>
    </row>
    <row r="43" spans="1:22" x14ac:dyDescent="0.3">
      <c r="A43" t="s">
        <v>139</v>
      </c>
      <c r="B43">
        <v>570</v>
      </c>
      <c r="C43" s="48">
        <v>19.16</v>
      </c>
      <c r="D43" t="s">
        <v>103</v>
      </c>
      <c r="E43" s="41">
        <v>960</v>
      </c>
      <c r="F43" s="45" t="s">
        <v>104</v>
      </c>
      <c r="G43" s="45"/>
      <c r="H43" s="45"/>
      <c r="I43" s="45"/>
      <c r="J43" s="45"/>
      <c r="K43" s="45"/>
      <c r="L43" s="45"/>
      <c r="M43" s="45"/>
      <c r="N43" s="45"/>
      <c r="Q43" s="22">
        <v>800</v>
      </c>
      <c r="S43" s="45"/>
      <c r="T43" s="22">
        <f t="shared" si="0"/>
        <v>800</v>
      </c>
      <c r="U43" s="41">
        <v>160</v>
      </c>
      <c r="V43" t="s">
        <v>126</v>
      </c>
    </row>
    <row r="44" spans="1:22" x14ac:dyDescent="0.3">
      <c r="A44" t="s">
        <v>144</v>
      </c>
      <c r="B44">
        <v>571</v>
      </c>
      <c r="C44" s="48">
        <v>19.16</v>
      </c>
      <c r="D44" t="s">
        <v>127</v>
      </c>
      <c r="E44" s="41">
        <v>220</v>
      </c>
      <c r="M44" s="22">
        <v>220</v>
      </c>
      <c r="T44" s="22">
        <f t="shared" si="0"/>
        <v>220</v>
      </c>
      <c r="V44" t="s">
        <v>131</v>
      </c>
    </row>
    <row r="45" spans="1:22" x14ac:dyDescent="0.3">
      <c r="A45" t="s">
        <v>143</v>
      </c>
      <c r="B45">
        <v>572</v>
      </c>
      <c r="C45" s="48">
        <v>19.16</v>
      </c>
      <c r="D45" t="s">
        <v>30</v>
      </c>
      <c r="E45" s="41">
        <v>186.33</v>
      </c>
      <c r="G45" s="22">
        <v>186.33</v>
      </c>
      <c r="T45" s="22">
        <f t="shared" si="0"/>
        <v>186.33</v>
      </c>
      <c r="V45" t="s">
        <v>130</v>
      </c>
    </row>
    <row r="47" spans="1:22" x14ac:dyDescent="0.3">
      <c r="E47" s="41">
        <f>SUM(E8:E46)</f>
        <v>10832.789999999999</v>
      </c>
      <c r="G47" s="22">
        <f>SUM(G8:G45)</f>
        <v>2235.9299999999998</v>
      </c>
      <c r="H47" s="22">
        <f>SUM(H8:H45)</f>
        <v>62.09</v>
      </c>
      <c r="I47" s="22">
        <f>SUM(I8:I45)</f>
        <v>61.980000000000004</v>
      </c>
      <c r="J47" s="22">
        <f>SUM(J8:J45)</f>
        <v>340</v>
      </c>
      <c r="K47" s="22">
        <f>SUM(K8:K45)</f>
        <v>108.2</v>
      </c>
      <c r="L47" s="22">
        <f t="shared" ref="L47:U47" si="1">SUM(L8:L45)</f>
        <v>469.75</v>
      </c>
      <c r="M47" s="22">
        <f t="shared" si="1"/>
        <v>872</v>
      </c>
      <c r="N47" s="22">
        <f t="shared" si="1"/>
        <v>595</v>
      </c>
      <c r="O47" s="22">
        <f t="shared" si="1"/>
        <v>1613.17</v>
      </c>
      <c r="P47" s="22">
        <f t="shared" si="1"/>
        <v>2439.23</v>
      </c>
      <c r="Q47" s="22">
        <f t="shared" si="1"/>
        <v>1011.63</v>
      </c>
      <c r="R47" s="22">
        <f>SUM(R8:R45)</f>
        <v>100</v>
      </c>
      <c r="S47" s="22">
        <f>SUM(S8:S45)</f>
        <v>254.04</v>
      </c>
      <c r="T47" s="22">
        <f t="shared" si="1"/>
        <v>10079.689999999999</v>
      </c>
      <c r="U47" s="22">
        <f t="shared" si="1"/>
        <v>753.09999999999991</v>
      </c>
    </row>
    <row r="51" spans="18:20" x14ac:dyDescent="0.3">
      <c r="R51" s="22" t="s">
        <v>160</v>
      </c>
      <c r="T51">
        <f>T47+U47</f>
        <v>10832.789999999999</v>
      </c>
    </row>
  </sheetData>
  <mergeCells count="1">
    <mergeCell ref="A5:B5"/>
  </mergeCells>
  <phoneticPr fontId="21" type="noConversion"/>
  <printOptions gridLines="1"/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5" sqref="C5"/>
    </sheetView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Expenditure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Sarah Hurst</cp:lastModifiedBy>
  <cp:lastPrinted>2016-06-08T12:19:49Z</cp:lastPrinted>
  <dcterms:created xsi:type="dcterms:W3CDTF">2015-07-06T09:51:54Z</dcterms:created>
  <dcterms:modified xsi:type="dcterms:W3CDTF">2020-02-15T21:15:48Z</dcterms:modified>
</cp:coreProperties>
</file>