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ehowa\Downloads\"/>
    </mc:Choice>
  </mc:AlternateContent>
  <xr:revisionPtr revIDLastSave="0" documentId="13_ncr:1_{D0E29782-9122-489F-B5B3-F8E294CE0503}" xr6:coauthVersionLast="47" xr6:coauthVersionMax="47" xr10:uidLastSave="{00000000-0000-0000-0000-000000000000}"/>
  <bookViews>
    <workbookView xWindow="31065" yWindow="2265" windowWidth="30990" windowHeight="11325" xr2:uid="{00000000-000D-0000-FFFF-FFFF00000000}"/>
  </bookViews>
  <sheets>
    <sheet name="Key Decisions" sheetId="1" r:id="rId1"/>
    <sheet name="List" sheetId="9" state="hidden" r:id="rId2"/>
    <sheet name="Basis Calculation-C or S-Corp" sheetId="2" r:id="rId3"/>
    <sheet name="Basis Calculation-LLCL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K23" i="3"/>
  <c r="J23" i="3"/>
  <c r="H23" i="3"/>
  <c r="G23" i="3"/>
  <c r="K22" i="3"/>
  <c r="J22" i="3"/>
  <c r="H22" i="3"/>
  <c r="G22" i="3"/>
  <c r="K21" i="3"/>
  <c r="J21" i="3"/>
  <c r="H21" i="3"/>
  <c r="H20" i="3" s="1"/>
  <c r="G21" i="3"/>
  <c r="K20" i="3"/>
  <c r="O7" i="3" s="1"/>
  <c r="J20" i="3"/>
  <c r="I20" i="3"/>
  <c r="G20" i="3"/>
  <c r="F20" i="3"/>
  <c r="E20" i="3"/>
  <c r="D20" i="3"/>
  <c r="B20" i="3"/>
  <c r="K19" i="3"/>
  <c r="J19" i="3"/>
  <c r="H19" i="3"/>
  <c r="G19" i="3"/>
  <c r="K18" i="3"/>
  <c r="J18" i="3"/>
  <c r="H18" i="3"/>
  <c r="G18" i="3"/>
  <c r="K17" i="3"/>
  <c r="J17" i="3"/>
  <c r="H17" i="3"/>
  <c r="G17" i="3"/>
  <c r="K16" i="3"/>
  <c r="J16" i="3"/>
  <c r="H16" i="3"/>
  <c r="G16" i="3"/>
  <c r="K15" i="3"/>
  <c r="J15" i="3"/>
  <c r="I15" i="3"/>
  <c r="H15" i="3"/>
  <c r="F15" i="3"/>
  <c r="E15" i="3"/>
  <c r="D15" i="3"/>
  <c r="G15" i="3" s="1"/>
  <c r="B15" i="3"/>
  <c r="N6" i="3" s="1"/>
  <c r="K14" i="3"/>
  <c r="J14" i="3"/>
  <c r="H14" i="3"/>
  <c r="G14" i="3"/>
  <c r="K13" i="3"/>
  <c r="J13" i="3"/>
  <c r="H13" i="3"/>
  <c r="G13" i="3"/>
  <c r="K12" i="3"/>
  <c r="J12" i="3"/>
  <c r="H12" i="3"/>
  <c r="H11" i="3" s="1"/>
  <c r="G12" i="3"/>
  <c r="K11" i="3"/>
  <c r="J11" i="3"/>
  <c r="I11" i="3"/>
  <c r="F11" i="3"/>
  <c r="E11" i="3"/>
  <c r="G11" i="3" s="1"/>
  <c r="D11" i="3"/>
  <c r="B11" i="3"/>
  <c r="K10" i="3"/>
  <c r="J10" i="3"/>
  <c r="H10" i="3"/>
  <c r="G10" i="3"/>
  <c r="K9" i="3"/>
  <c r="J9" i="3"/>
  <c r="H9" i="3"/>
  <c r="G9" i="3"/>
  <c r="K8" i="3"/>
  <c r="J8" i="3"/>
  <c r="J7" i="3" s="1"/>
  <c r="H8" i="3"/>
  <c r="G8" i="3"/>
  <c r="N7" i="3"/>
  <c r="I7" i="3"/>
  <c r="H7" i="3"/>
  <c r="F7" i="3"/>
  <c r="E7" i="3"/>
  <c r="D7" i="3"/>
  <c r="K7" i="3" s="1"/>
  <c r="O4" i="3" s="1"/>
  <c r="B7" i="3"/>
  <c r="N4" i="3" s="1"/>
  <c r="O6" i="3"/>
  <c r="K6" i="3"/>
  <c r="J6" i="3"/>
  <c r="H6" i="3"/>
  <c r="G6" i="3"/>
  <c r="O5" i="3"/>
  <c r="N5" i="3"/>
  <c r="K5" i="3"/>
  <c r="J5" i="3"/>
  <c r="H5" i="3"/>
  <c r="H3" i="3" s="1"/>
  <c r="H25" i="3" s="1"/>
  <c r="G5" i="3"/>
  <c r="K4" i="3"/>
  <c r="K3" i="3" s="1"/>
  <c r="J4" i="3"/>
  <c r="J3" i="3" s="1"/>
  <c r="J25" i="3" s="1"/>
  <c r="H4" i="3"/>
  <c r="G4" i="3"/>
  <c r="N3" i="3"/>
  <c r="I3" i="3"/>
  <c r="I25" i="3" s="1"/>
  <c r="F3" i="3"/>
  <c r="F25" i="3" s="1"/>
  <c r="E3" i="3"/>
  <c r="E25" i="3" s="1"/>
  <c r="D3" i="3"/>
  <c r="D25" i="3" s="1"/>
  <c r="B3" i="3"/>
  <c r="C30" i="2"/>
  <c r="K23" i="2"/>
  <c r="J23" i="2"/>
  <c r="H23" i="2"/>
  <c r="G23" i="2"/>
  <c r="K22" i="2"/>
  <c r="J22" i="2"/>
  <c r="H22" i="2"/>
  <c r="G22" i="2"/>
  <c r="K21" i="2"/>
  <c r="J21" i="2"/>
  <c r="H21" i="2"/>
  <c r="H20" i="2" s="1"/>
  <c r="G21" i="2"/>
  <c r="K20" i="2"/>
  <c r="J20" i="2"/>
  <c r="I20" i="2"/>
  <c r="G20" i="2"/>
  <c r="F20" i="2"/>
  <c r="E20" i="2"/>
  <c r="D20" i="2"/>
  <c r="B20" i="2"/>
  <c r="N7" i="2" s="1"/>
  <c r="K19" i="2"/>
  <c r="J19" i="2"/>
  <c r="H19" i="2"/>
  <c r="G19" i="2"/>
  <c r="K18" i="2"/>
  <c r="J18" i="2"/>
  <c r="H18" i="2"/>
  <c r="G18" i="2"/>
  <c r="K17" i="2"/>
  <c r="J17" i="2"/>
  <c r="H17" i="2"/>
  <c r="G17" i="2"/>
  <c r="K16" i="2"/>
  <c r="J16" i="2"/>
  <c r="H16" i="2"/>
  <c r="G16" i="2"/>
  <c r="K15" i="2"/>
  <c r="O6" i="2" s="1"/>
  <c r="I15" i="2"/>
  <c r="H15" i="2"/>
  <c r="F15" i="2"/>
  <c r="E15" i="2"/>
  <c r="D15" i="2"/>
  <c r="G15" i="2" s="1"/>
  <c r="B15" i="2"/>
  <c r="K14" i="2"/>
  <c r="J14" i="2"/>
  <c r="H14" i="2"/>
  <c r="G14" i="2"/>
  <c r="K13" i="2"/>
  <c r="J13" i="2"/>
  <c r="H13" i="2"/>
  <c r="G13" i="2"/>
  <c r="K12" i="2"/>
  <c r="J12" i="2"/>
  <c r="H12" i="2"/>
  <c r="H11" i="2" s="1"/>
  <c r="G12" i="2"/>
  <c r="K11" i="2"/>
  <c r="J11" i="2"/>
  <c r="I11" i="2"/>
  <c r="F11" i="2"/>
  <c r="E11" i="2"/>
  <c r="G11" i="2" s="1"/>
  <c r="D11" i="2"/>
  <c r="B11" i="2"/>
  <c r="K10" i="2"/>
  <c r="J10" i="2"/>
  <c r="H10" i="2"/>
  <c r="G10" i="2"/>
  <c r="K9" i="2"/>
  <c r="J9" i="2"/>
  <c r="H9" i="2"/>
  <c r="G9" i="2"/>
  <c r="K8" i="2"/>
  <c r="K7" i="2" s="1"/>
  <c r="O4" i="2" s="1"/>
  <c r="J8" i="2"/>
  <c r="J7" i="2" s="1"/>
  <c r="G8" i="2"/>
  <c r="O7" i="2"/>
  <c r="I7" i="2"/>
  <c r="H7" i="2"/>
  <c r="F7" i="2"/>
  <c r="E7" i="2"/>
  <c r="D7" i="2"/>
  <c r="B7" i="2"/>
  <c r="N6" i="2"/>
  <c r="K6" i="2"/>
  <c r="J6" i="2"/>
  <c r="H6" i="2"/>
  <c r="G6" i="2"/>
  <c r="O5" i="2"/>
  <c r="N5" i="2"/>
  <c r="K5" i="2"/>
  <c r="J5" i="2"/>
  <c r="J3" i="2" s="1"/>
  <c r="H5" i="2"/>
  <c r="G5" i="2"/>
  <c r="N4" i="2"/>
  <c r="K4" i="2"/>
  <c r="K3" i="2" s="1"/>
  <c r="J4" i="2"/>
  <c r="H4" i="2"/>
  <c r="G4" i="2"/>
  <c r="N3" i="2"/>
  <c r="I3" i="2"/>
  <c r="H3" i="2"/>
  <c r="F3" i="2"/>
  <c r="F25" i="2" s="1"/>
  <c r="E3" i="2"/>
  <c r="E25" i="2" s="1"/>
  <c r="D3" i="2"/>
  <c r="B3" i="2"/>
  <c r="I25" i="2" l="1"/>
  <c r="H25" i="2"/>
  <c r="D25" i="2"/>
  <c r="G7" i="2"/>
  <c r="K25" i="3"/>
  <c r="P8" i="3" s="1"/>
  <c r="P9" i="3" s="1"/>
  <c r="O3" i="3"/>
  <c r="O9" i="3" s="1"/>
  <c r="O3" i="2"/>
  <c r="K25" i="2"/>
  <c r="O8" i="2" s="1"/>
  <c r="G3" i="2"/>
  <c r="G25" i="2" s="1"/>
  <c r="J15" i="2"/>
  <c r="J25" i="2" s="1"/>
  <c r="G3" i="3"/>
  <c r="G25" i="3" s="1"/>
  <c r="G7" i="3"/>
  <c r="O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000-000001000000}">
      <text>
        <r>
          <rPr>
            <sz val="10"/>
            <color rgb="FF000000"/>
            <rFont val="Arial"/>
            <family val="2"/>
          </rPr>
          <t>FIle Form 1128 if you want to switch from calendar year reporting to fiscal year reporting.
	-Luntadila Paulo</t>
        </r>
      </text>
    </comment>
  </commentList>
</comments>
</file>

<file path=xl/sharedStrings.xml><?xml version="1.0" encoding="utf-8"?>
<sst xmlns="http://schemas.openxmlformats.org/spreadsheetml/2006/main" count="91" uniqueCount="74">
  <si>
    <t>9 Key Decisions When Going into a Start-Up:</t>
  </si>
  <si>
    <t>Type of Entity</t>
  </si>
  <si>
    <t>Resources to Invest (Personal)</t>
  </si>
  <si>
    <t>Home Office</t>
  </si>
  <si>
    <t>Sole Proprietorship</t>
  </si>
  <si>
    <t>Furniture</t>
  </si>
  <si>
    <t>Home office</t>
  </si>
  <si>
    <t>Corporation</t>
  </si>
  <si>
    <t>Vehicle</t>
  </si>
  <si>
    <t>Rent space</t>
  </si>
  <si>
    <t>LLC or LP</t>
  </si>
  <si>
    <t>Building</t>
  </si>
  <si>
    <t>Buy a facility</t>
  </si>
  <si>
    <t>S-Corporation</t>
  </si>
  <si>
    <t>Equipment</t>
  </si>
  <si>
    <t>Cash</t>
  </si>
  <si>
    <t>Workers</t>
  </si>
  <si>
    <t>Tax year</t>
  </si>
  <si>
    <t>Financing</t>
  </si>
  <si>
    <t>Employees</t>
  </si>
  <si>
    <t>No</t>
  </si>
  <si>
    <t>Fiscal</t>
  </si>
  <si>
    <t>Debt</t>
  </si>
  <si>
    <t>Independent Contractors</t>
  </si>
  <si>
    <t>Yes</t>
  </si>
  <si>
    <t>Calendar</t>
  </si>
  <si>
    <t>Equity</t>
  </si>
  <si>
    <t>Professional Advisors</t>
  </si>
  <si>
    <t>Accounting Method</t>
  </si>
  <si>
    <t>Attorney</t>
  </si>
  <si>
    <t>Accrual</t>
  </si>
  <si>
    <t>Owner Contribution</t>
  </si>
  <si>
    <t>Accountant</t>
  </si>
  <si>
    <t>Purchase</t>
  </si>
  <si>
    <t>Consultants</t>
  </si>
  <si>
    <t>Lease</t>
  </si>
  <si>
    <t>Mentors or Coach</t>
  </si>
  <si>
    <t>Properties Contributed</t>
  </si>
  <si>
    <t>Date Acquired</t>
  </si>
  <si>
    <t>Cost</t>
  </si>
  <si>
    <t>FMV</t>
  </si>
  <si>
    <t>Cash Received in Exchange of the Contribution</t>
  </si>
  <si>
    <t>Gain Realized (Nontaxable)</t>
  </si>
  <si>
    <t>Recognized Gain (Taxable to Shareholder)</t>
  </si>
  <si>
    <t>Debt on Property</t>
  </si>
  <si>
    <t>Shareholder Basis in the Corp</t>
  </si>
  <si>
    <t>Corp. Basis</t>
  </si>
  <si>
    <t>Initial JEs:</t>
  </si>
  <si>
    <t>Dr.</t>
  </si>
  <si>
    <t>Office chair</t>
  </si>
  <si>
    <t>Office desk</t>
  </si>
  <si>
    <t>Audi</t>
  </si>
  <si>
    <t>Cr.</t>
  </si>
  <si>
    <t xml:space="preserve">           Owner's Capital Contribution</t>
  </si>
  <si>
    <t>Services</t>
  </si>
  <si>
    <t>Shareholder A</t>
  </si>
  <si>
    <t>Shares received by shareholder A</t>
  </si>
  <si>
    <t>Total shares issued by the corporation</t>
  </si>
  <si>
    <t>% of Voting Shares Controlled</t>
  </si>
  <si>
    <t>Partner/Member Basis in the Corp</t>
  </si>
  <si>
    <t>LLC/LP Basis</t>
  </si>
  <si>
    <t>Debits</t>
  </si>
  <si>
    <t>Credits</t>
  </si>
  <si>
    <t>Desk</t>
  </si>
  <si>
    <t>Chair</t>
  </si>
  <si>
    <t>Filing Cabinets</t>
  </si>
  <si>
    <t>Total</t>
  </si>
  <si>
    <t>Check:</t>
  </si>
  <si>
    <t>Note:</t>
  </si>
  <si>
    <t>Partner/Member A</t>
  </si>
  <si>
    <t>Partner/Member B</t>
  </si>
  <si>
    <t>Total Ownership Interest</t>
  </si>
  <si>
    <t>Data validation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</si>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</sst>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theme="1"/>
      <name val="Arial"/>
      <family val="2"/>
    </font>
    <font>
      <b/>
      <sz val="10"/>
      <color rgb="FFF3F3F3"/>
      <name val="Arial"/>
      <family val="2"/>
    </font>
    <font>
      <sz val="10"/>
      <color rgb="FFF3F3F3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rgb="FF274E13"/>
        <bgColor rgb="FF274E1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0" xfId="0" applyFont="1"/>
    <xf numFmtId="0" fontId="3" fillId="3" borderId="1" xfId="0" applyFont="1" applyFill="1" applyBorder="1" applyAlignment="1"/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14" fontId="4" fillId="3" borderId="2" xfId="0" applyNumberFormat="1" applyFont="1" applyFill="1" applyBorder="1"/>
    <xf numFmtId="164" fontId="3" fillId="4" borderId="2" xfId="0" applyNumberFormat="1" applyFont="1" applyFill="1" applyBorder="1" applyAlignment="1"/>
    <xf numFmtId="164" fontId="3" fillId="5" borderId="2" xfId="0" applyNumberFormat="1" applyFont="1" applyFill="1" applyBorder="1" applyAlignment="1"/>
    <xf numFmtId="164" fontId="8" fillId="2" borderId="2" xfId="0" applyNumberFormat="1" applyFont="1" applyFill="1" applyBorder="1" applyAlignment="1"/>
    <xf numFmtId="164" fontId="6" fillId="6" borderId="2" xfId="0" applyNumberFormat="1" applyFont="1" applyFill="1" applyBorder="1" applyAlignment="1"/>
    <xf numFmtId="0" fontId="4" fillId="7" borderId="0" xfId="0" applyFont="1" applyFill="1" applyAlignment="1">
      <alignment horizontal="right"/>
    </xf>
    <xf numFmtId="0" fontId="4" fillId="7" borderId="0" xfId="0" applyFont="1" applyFill="1"/>
    <xf numFmtId="164" fontId="4" fillId="7" borderId="0" xfId="0" applyNumberFormat="1" applyFont="1" applyFill="1"/>
    <xf numFmtId="0" fontId="4" fillId="3" borderId="0" xfId="0" applyFont="1" applyFill="1" applyAlignment="1"/>
    <xf numFmtId="14" fontId="4" fillId="3" borderId="0" xfId="0" applyNumberFormat="1" applyFont="1" applyFill="1"/>
    <xf numFmtId="164" fontId="4" fillId="3" borderId="0" xfId="0" applyNumberFormat="1" applyFont="1" applyFill="1" applyAlignment="1"/>
    <xf numFmtId="164" fontId="3" fillId="4" borderId="0" xfId="0" applyNumberFormat="1" applyFont="1" applyFill="1" applyAlignment="1"/>
    <xf numFmtId="164" fontId="4" fillId="5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10" fillId="6" borderId="0" xfId="0" applyNumberFormat="1" applyFont="1" applyFill="1"/>
    <xf numFmtId="0" fontId="4" fillId="7" borderId="0" xfId="0" applyFont="1" applyFill="1" applyAlignment="1"/>
    <xf numFmtId="0" fontId="4" fillId="3" borderId="0" xfId="0" applyFont="1" applyFill="1"/>
    <xf numFmtId="0" fontId="7" fillId="8" borderId="0" xfId="0" applyFont="1" applyFill="1"/>
    <xf numFmtId="0" fontId="7" fillId="4" borderId="2" xfId="0" applyFont="1" applyFill="1" applyBorder="1" applyAlignment="1"/>
    <xf numFmtId="164" fontId="4" fillId="0" borderId="3" xfId="0" applyNumberFormat="1" applyFont="1" applyBorder="1"/>
    <xf numFmtId="10" fontId="4" fillId="0" borderId="0" xfId="0" applyNumberFormat="1" applyFont="1"/>
    <xf numFmtId="0" fontId="4" fillId="8" borderId="0" xfId="0" applyFont="1" applyFill="1" applyAlignment="1">
      <alignment horizontal="right"/>
    </xf>
    <xf numFmtId="164" fontId="4" fillId="7" borderId="0" xfId="0" applyNumberFormat="1" applyFont="1" applyFill="1" applyAlignment="1"/>
    <xf numFmtId="0" fontId="6" fillId="2" borderId="0" xfId="0" applyFont="1" applyFill="1" applyAlignment="1"/>
    <xf numFmtId="164" fontId="6" fillId="2" borderId="0" xfId="0" applyNumberFormat="1" applyFont="1" applyFill="1"/>
    <xf numFmtId="0" fontId="4" fillId="0" borderId="0" xfId="0" applyFont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0" fontId="4" fillId="3" borderId="0" xfId="0" applyNumberFormat="1" applyFont="1" applyFill="1" applyAlignment="1"/>
    <xf numFmtId="10" fontId="4" fillId="0" borderId="0" xfId="0" applyNumberFormat="1" applyFont="1" applyAlignment="1"/>
    <xf numFmtId="0" fontId="4" fillId="9" borderId="0" xfId="0" applyFont="1" applyFill="1"/>
    <xf numFmtId="0" fontId="4" fillId="9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Z20"/>
  <sheetViews>
    <sheetView tabSelected="1" workbookViewId="0">
      <selection activeCell="L12" sqref="L12"/>
    </sheetView>
  </sheetViews>
  <sheetFormatPr defaultColWidth="14.44140625" defaultRowHeight="15.75" customHeight="1" x14ac:dyDescent="0.25"/>
  <cols>
    <col min="1" max="2" width="5.6640625" customWidth="1"/>
    <col min="3" max="3" width="28.44140625" customWidth="1"/>
    <col min="5" max="5" width="4.5546875" customWidth="1"/>
    <col min="6" max="6" width="6.33203125" customWidth="1"/>
    <col min="7" max="7" width="31.44140625" customWidth="1"/>
    <col min="9" max="9" width="3.6640625" customWidth="1"/>
    <col min="10" max="10" width="5.6640625" customWidth="1"/>
    <col min="11" max="11" width="22.109375" customWidth="1"/>
  </cols>
  <sheetData>
    <row r="3" spans="1:26" ht="15.75" customHeight="1" x14ac:dyDescent="0.3"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5" spans="1:26" ht="13.2" x14ac:dyDescent="0.25">
      <c r="A5" s="1"/>
      <c r="B5" s="2">
        <v>1</v>
      </c>
      <c r="C5" s="2" t="s">
        <v>1</v>
      </c>
      <c r="D5" s="1"/>
      <c r="E5" s="1"/>
      <c r="F5" s="2">
        <v>4</v>
      </c>
      <c r="G5" s="2" t="s">
        <v>2</v>
      </c>
      <c r="H5" s="1"/>
      <c r="I5" s="1"/>
      <c r="J5" s="2">
        <v>7</v>
      </c>
      <c r="K5" s="2" t="s">
        <v>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2" x14ac:dyDescent="0.25">
      <c r="B6" s="3"/>
      <c r="C6" s="4" t="s">
        <v>4</v>
      </c>
      <c r="D6" s="39"/>
      <c r="G6" s="3" t="s">
        <v>5</v>
      </c>
      <c r="H6" s="39"/>
      <c r="J6" s="3"/>
      <c r="K6" s="4" t="s">
        <v>6</v>
      </c>
      <c r="L6" s="39"/>
    </row>
    <row r="7" spans="1:26" ht="13.2" x14ac:dyDescent="0.25">
      <c r="B7" s="3"/>
      <c r="C7" s="4" t="s">
        <v>7</v>
      </c>
      <c r="D7" s="39"/>
      <c r="G7" s="3" t="s">
        <v>8</v>
      </c>
      <c r="H7" s="39"/>
      <c r="J7" s="3"/>
      <c r="K7" s="4" t="s">
        <v>9</v>
      </c>
      <c r="L7" s="39"/>
    </row>
    <row r="8" spans="1:26" ht="13.2" x14ac:dyDescent="0.25">
      <c r="B8" s="3"/>
      <c r="C8" s="4" t="s">
        <v>10</v>
      </c>
      <c r="D8" s="40"/>
      <c r="G8" s="3" t="s">
        <v>11</v>
      </c>
      <c r="H8" s="40"/>
      <c r="J8" s="3"/>
      <c r="K8" s="4" t="s">
        <v>12</v>
      </c>
      <c r="L8" s="40"/>
    </row>
    <row r="9" spans="1:26" ht="13.2" x14ac:dyDescent="0.25">
      <c r="B9" s="3"/>
      <c r="C9" s="4" t="s">
        <v>13</v>
      </c>
      <c r="D9" s="39"/>
      <c r="G9" s="3" t="s">
        <v>14</v>
      </c>
      <c r="H9" s="39"/>
    </row>
    <row r="10" spans="1:26" ht="13.2" x14ac:dyDescent="0.25">
      <c r="G10" s="3" t="s">
        <v>15</v>
      </c>
      <c r="H10" s="39"/>
    </row>
    <row r="11" spans="1:26" ht="13.2" x14ac:dyDescent="0.25">
      <c r="J11" s="2">
        <v>8</v>
      </c>
      <c r="K11" s="2" t="s">
        <v>16</v>
      </c>
    </row>
    <row r="12" spans="1:26" ht="13.2" x14ac:dyDescent="0.25">
      <c r="A12" s="1"/>
      <c r="B12" s="2">
        <v>2</v>
      </c>
      <c r="C12" s="2" t="s">
        <v>17</v>
      </c>
      <c r="D12" s="1"/>
      <c r="E12" s="1"/>
      <c r="F12" s="2">
        <v>5</v>
      </c>
      <c r="G12" s="2" t="s">
        <v>18</v>
      </c>
      <c r="I12" s="1"/>
      <c r="J12" s="5"/>
      <c r="K12" s="3" t="s">
        <v>19</v>
      </c>
      <c r="L12" s="3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2" x14ac:dyDescent="0.25">
      <c r="B13" s="3"/>
      <c r="C13" s="4" t="s">
        <v>21</v>
      </c>
      <c r="D13" s="39"/>
      <c r="F13" s="3"/>
      <c r="G13" s="4" t="s">
        <v>22</v>
      </c>
      <c r="H13" s="39"/>
      <c r="J13" s="3"/>
      <c r="K13" s="3" t="s">
        <v>23</v>
      </c>
      <c r="L13" s="39"/>
    </row>
    <row r="14" spans="1:26" ht="13.2" x14ac:dyDescent="0.25">
      <c r="B14" s="3"/>
      <c r="C14" s="4" t="s">
        <v>25</v>
      </c>
      <c r="D14" s="39"/>
      <c r="F14" s="3"/>
      <c r="G14" s="4" t="s">
        <v>26</v>
      </c>
      <c r="H14" s="39"/>
    </row>
    <row r="16" spans="1:26" ht="13.2" x14ac:dyDescent="0.25">
      <c r="J16" s="2">
        <v>9</v>
      </c>
      <c r="K16" s="2" t="s">
        <v>27</v>
      </c>
    </row>
    <row r="17" spans="2:12" ht="13.2" x14ac:dyDescent="0.25">
      <c r="B17" s="2">
        <v>3</v>
      </c>
      <c r="C17" s="2" t="s">
        <v>28</v>
      </c>
      <c r="F17" s="2">
        <v>6</v>
      </c>
      <c r="G17" s="2" t="s">
        <v>14</v>
      </c>
      <c r="H17" s="1"/>
      <c r="K17" s="4" t="s">
        <v>29</v>
      </c>
      <c r="L17" s="39"/>
    </row>
    <row r="18" spans="2:12" ht="13.2" x14ac:dyDescent="0.25">
      <c r="B18" s="3"/>
      <c r="C18" s="4" t="s">
        <v>30</v>
      </c>
      <c r="D18" s="39"/>
      <c r="F18" s="3"/>
      <c r="G18" s="4" t="s">
        <v>31</v>
      </c>
      <c r="H18" s="39"/>
      <c r="K18" s="4" t="s">
        <v>32</v>
      </c>
      <c r="L18" s="39"/>
    </row>
    <row r="19" spans="2:12" ht="13.2" x14ac:dyDescent="0.25">
      <c r="B19" s="3"/>
      <c r="C19" s="4" t="s">
        <v>15</v>
      </c>
      <c r="D19" s="39"/>
      <c r="F19" s="3"/>
      <c r="G19" s="4" t="s">
        <v>33</v>
      </c>
      <c r="H19" s="39"/>
      <c r="K19" s="4" t="s">
        <v>34</v>
      </c>
      <c r="L19" s="40"/>
    </row>
    <row r="20" spans="2:12" ht="13.2" x14ac:dyDescent="0.25">
      <c r="F20" s="3"/>
      <c r="G20" s="4" t="s">
        <v>35</v>
      </c>
      <c r="H20" s="40"/>
      <c r="K20" s="4" t="s">
        <v>36</v>
      </c>
      <c r="L20" s="39"/>
    </row>
  </sheetData>
  <mergeCells count="1">
    <mergeCell ref="B3:L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D4247-6720-4E02-BFEA-40FDE40393A3}">
          <x14:formula1>
            <xm:f>List!$B$4:$B$6</xm:f>
          </x14:formula1>
          <xm:sqref>D6:D9 H6:H10 L6:L8 D13:D14 H13:H14 L12:L13 D18:D19 H18:H20 L17:L20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AC70-C813-444E-B5BF-2102D562B168}">
  <dimension ref="B3:B6"/>
  <sheetViews>
    <sheetView workbookViewId="0">
      <selection activeCell="B7" sqref="B7"/>
    </sheetView>
  </sheetViews>
  <sheetFormatPr defaultRowHeight="13.2" x14ac:dyDescent="0.25"/>
  <sheetData>
    <row r="3" spans="2:2" x14ac:dyDescent="0.25">
      <c r="B3" t="s">
        <v>72</v>
      </c>
    </row>
    <row r="4" spans="2:2" x14ac:dyDescent="0.25">
      <c r="B4" t="s">
        <v>24</v>
      </c>
    </row>
    <row r="5" spans="2:2" x14ac:dyDescent="0.25">
      <c r="B5" t="s">
        <v>20</v>
      </c>
    </row>
    <row r="6" spans="2:2" x14ac:dyDescent="0.25">
      <c r="B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31"/>
  <sheetViews>
    <sheetView workbookViewId="0">
      <selection activeCell="I12" sqref="I12"/>
    </sheetView>
  </sheetViews>
  <sheetFormatPr defaultColWidth="14.44140625" defaultRowHeight="15.75" customHeight="1" x14ac:dyDescent="0.25"/>
  <cols>
    <col min="1" max="1" width="5.5546875" customWidth="1"/>
    <col min="2" max="2" width="33.33203125" customWidth="1"/>
    <col min="6" max="6" width="29.6640625" customWidth="1"/>
    <col min="7" max="7" width="15.33203125" customWidth="1"/>
    <col min="8" max="8" width="21.33203125" customWidth="1"/>
    <col min="9" max="9" width="21" customWidth="1"/>
    <col min="10" max="11" width="19.44140625" customWidth="1"/>
    <col min="12" max="12" width="4" customWidth="1"/>
    <col min="13" max="13" width="6.109375" customWidth="1"/>
    <col min="14" max="14" width="31" customWidth="1"/>
  </cols>
  <sheetData>
    <row r="1" spans="1:30" ht="4.2" customHeight="1" x14ac:dyDescent="0.25"/>
    <row r="2" spans="1:30" ht="42" customHeight="1" x14ac:dyDescent="0.25">
      <c r="A2" s="6"/>
      <c r="B2" s="7" t="s">
        <v>37</v>
      </c>
      <c r="C2" s="7" t="s">
        <v>38</v>
      </c>
      <c r="D2" s="7" t="s">
        <v>39</v>
      </c>
      <c r="E2" s="7" t="s">
        <v>40</v>
      </c>
      <c r="F2" s="7" t="s">
        <v>41</v>
      </c>
      <c r="G2" s="7" t="s">
        <v>42</v>
      </c>
      <c r="H2" s="7" t="s">
        <v>43</v>
      </c>
      <c r="I2" s="7" t="s">
        <v>44</v>
      </c>
      <c r="J2" s="7" t="s">
        <v>45</v>
      </c>
      <c r="K2" s="7" t="s">
        <v>46</v>
      </c>
      <c r="L2" s="6"/>
      <c r="M2" s="6"/>
      <c r="N2" s="7" t="s">
        <v>47</v>
      </c>
      <c r="O2" s="8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B3" s="9" t="str">
        <f>'Key Decisions'!G6</f>
        <v>Furniture</v>
      </c>
      <c r="C3" s="10"/>
      <c r="D3" s="11">
        <f t="shared" ref="D3:F3" si="0">SUM(D4:D6)</f>
        <v>0</v>
      </c>
      <c r="E3" s="11">
        <f t="shared" si="0"/>
        <v>0</v>
      </c>
      <c r="F3" s="11">
        <f t="shared" si="0"/>
        <v>0</v>
      </c>
      <c r="G3" s="11">
        <f t="shared" ref="G3:G23" si="1">E3-D3</f>
        <v>0</v>
      </c>
      <c r="H3" s="12">
        <f t="shared" ref="H3:K3" si="2">SUM(H4:H6)</f>
        <v>0</v>
      </c>
      <c r="I3" s="11">
        <f t="shared" si="2"/>
        <v>0</v>
      </c>
      <c r="J3" s="13">
        <f t="shared" si="2"/>
        <v>0</v>
      </c>
      <c r="K3" s="14">
        <f t="shared" si="2"/>
        <v>0</v>
      </c>
      <c r="M3" s="15" t="s">
        <v>48</v>
      </c>
      <c r="N3" s="16" t="str">
        <f>B3</f>
        <v>Furniture</v>
      </c>
      <c r="O3" s="17">
        <f>K3</f>
        <v>0</v>
      </c>
    </row>
    <row r="4" spans="1:30" x14ac:dyDescent="0.25">
      <c r="B4" s="18" t="s">
        <v>49</v>
      </c>
      <c r="C4" s="19"/>
      <c r="D4" s="20">
        <v>0</v>
      </c>
      <c r="E4" s="20">
        <v>0</v>
      </c>
      <c r="F4" s="20">
        <v>0</v>
      </c>
      <c r="G4" s="21">
        <f t="shared" si="1"/>
        <v>0</v>
      </c>
      <c r="H4" s="22" t="str">
        <f t="shared" ref="H4:H6" si="3">IF(I4&gt;D4,I4-D4,"$0.00")</f>
        <v>$0.00</v>
      </c>
      <c r="I4" s="20"/>
      <c r="J4" s="23" t="str">
        <f t="shared" ref="J4:J6" si="4">IF(D4&gt;I4,D4-F4-H4-I4,"$0.00")</f>
        <v>$0.00</v>
      </c>
      <c r="K4" s="24">
        <f t="shared" ref="K4:K6" si="5">IF(I4&gt;D4,I4+H4,D4)</f>
        <v>0</v>
      </c>
      <c r="M4" s="15" t="s">
        <v>48</v>
      </c>
      <c r="N4" s="16" t="str">
        <f>B7</f>
        <v>Vehicle</v>
      </c>
      <c r="O4" s="17">
        <f>K7</f>
        <v>0</v>
      </c>
    </row>
    <row r="5" spans="1:30" x14ac:dyDescent="0.25">
      <c r="B5" s="18" t="s">
        <v>50</v>
      </c>
      <c r="C5" s="19"/>
      <c r="D5" s="20">
        <v>0</v>
      </c>
      <c r="E5" s="20">
        <v>0</v>
      </c>
      <c r="F5" s="20"/>
      <c r="G5" s="21">
        <f t="shared" si="1"/>
        <v>0</v>
      </c>
      <c r="H5" s="22" t="str">
        <f t="shared" si="3"/>
        <v>$0.00</v>
      </c>
      <c r="I5" s="20"/>
      <c r="J5" s="23" t="str">
        <f t="shared" si="4"/>
        <v>$0.00</v>
      </c>
      <c r="K5" s="24">
        <f t="shared" si="5"/>
        <v>0</v>
      </c>
      <c r="M5" s="15" t="s">
        <v>48</v>
      </c>
      <c r="N5" s="16" t="str">
        <f>B11</f>
        <v>Building</v>
      </c>
      <c r="O5" s="17">
        <f>K11</f>
        <v>0</v>
      </c>
    </row>
    <row r="6" spans="1:30" x14ac:dyDescent="0.25">
      <c r="B6" s="18"/>
      <c r="C6" s="19"/>
      <c r="D6" s="20"/>
      <c r="E6" s="20"/>
      <c r="F6" s="20"/>
      <c r="G6" s="21">
        <f t="shared" si="1"/>
        <v>0</v>
      </c>
      <c r="H6" s="22" t="str">
        <f t="shared" si="3"/>
        <v>$0.00</v>
      </c>
      <c r="I6" s="20"/>
      <c r="J6" s="23" t="str">
        <f t="shared" si="4"/>
        <v>$0.00</v>
      </c>
      <c r="K6" s="24">
        <f t="shared" si="5"/>
        <v>0</v>
      </c>
      <c r="M6" s="15" t="s">
        <v>48</v>
      </c>
      <c r="N6" s="16" t="str">
        <f>B15</f>
        <v>Equipment</v>
      </c>
      <c r="O6" s="17">
        <f>K15</f>
        <v>0</v>
      </c>
    </row>
    <row r="7" spans="1:30" x14ac:dyDescent="0.25">
      <c r="B7" s="9" t="str">
        <f>'Key Decisions'!G7</f>
        <v>Vehicle</v>
      </c>
      <c r="C7" s="10"/>
      <c r="D7" s="11">
        <f t="shared" ref="D7:F7" si="6">SUM(D8:D10)</f>
        <v>0</v>
      </c>
      <c r="E7" s="11">
        <f t="shared" si="6"/>
        <v>0</v>
      </c>
      <c r="F7" s="11">
        <f t="shared" si="6"/>
        <v>0</v>
      </c>
      <c r="G7" s="11">
        <f t="shared" si="1"/>
        <v>0</v>
      </c>
      <c r="H7" s="12">
        <f t="shared" ref="H7:K7" si="7">SUM(H8:H10)</f>
        <v>0</v>
      </c>
      <c r="I7" s="11">
        <f t="shared" si="7"/>
        <v>0</v>
      </c>
      <c r="J7" s="13">
        <f t="shared" si="7"/>
        <v>0</v>
      </c>
      <c r="K7" s="14">
        <f t="shared" si="7"/>
        <v>0</v>
      </c>
      <c r="M7" s="15" t="s">
        <v>48</v>
      </c>
      <c r="N7" s="16" t="str">
        <f>B20</f>
        <v>Cash</v>
      </c>
      <c r="O7" s="17">
        <f>K20</f>
        <v>0</v>
      </c>
    </row>
    <row r="8" spans="1:30" x14ac:dyDescent="0.25">
      <c r="B8" s="18" t="s">
        <v>51</v>
      </c>
      <c r="C8" s="19"/>
      <c r="D8" s="20">
        <v>0</v>
      </c>
      <c r="E8" s="20"/>
      <c r="F8" s="20"/>
      <c r="G8" s="21">
        <f t="shared" si="1"/>
        <v>0</v>
      </c>
      <c r="H8" s="22">
        <v>0</v>
      </c>
      <c r="I8" s="20">
        <v>0</v>
      </c>
      <c r="J8" s="23" t="str">
        <f t="shared" ref="J8:J10" si="8">IF(D8&gt;I8,D8-F8-H8-I8,"$0.00")</f>
        <v>$0.00</v>
      </c>
      <c r="K8" s="24">
        <f t="shared" ref="K8:K10" si="9">IF(I8&gt;D8,I8+H8,D8)</f>
        <v>0</v>
      </c>
      <c r="M8" s="15" t="s">
        <v>52</v>
      </c>
      <c r="N8" s="25" t="s">
        <v>53</v>
      </c>
      <c r="O8" s="17">
        <f>K25</f>
        <v>0</v>
      </c>
    </row>
    <row r="9" spans="1:30" x14ac:dyDescent="0.25">
      <c r="B9" s="26"/>
      <c r="C9" s="19"/>
      <c r="D9" s="20"/>
      <c r="E9" s="20"/>
      <c r="F9" s="20"/>
      <c r="G9" s="21">
        <f t="shared" si="1"/>
        <v>0</v>
      </c>
      <c r="H9" s="22" t="str">
        <f t="shared" ref="H8:H10" si="10">IF(I9&gt;D9,I9-D9,"$0.00")</f>
        <v>$0.00</v>
      </c>
      <c r="I9" s="20"/>
      <c r="J9" s="23" t="str">
        <f t="shared" si="8"/>
        <v>$0.00</v>
      </c>
      <c r="K9" s="24">
        <f t="shared" si="9"/>
        <v>0</v>
      </c>
    </row>
    <row r="10" spans="1:30" x14ac:dyDescent="0.25">
      <c r="B10" s="26"/>
      <c r="C10" s="19"/>
      <c r="D10" s="20"/>
      <c r="E10" s="20"/>
      <c r="F10" s="20"/>
      <c r="G10" s="21">
        <f t="shared" si="1"/>
        <v>0</v>
      </c>
      <c r="H10" s="22" t="str">
        <f t="shared" si="10"/>
        <v>$0.00</v>
      </c>
      <c r="I10" s="20"/>
      <c r="J10" s="23" t="str">
        <f t="shared" si="8"/>
        <v>$0.00</v>
      </c>
      <c r="K10" s="24">
        <f t="shared" si="9"/>
        <v>0</v>
      </c>
    </row>
    <row r="11" spans="1:30" x14ac:dyDescent="0.25">
      <c r="B11" s="9" t="str">
        <f>'Key Decisions'!G8</f>
        <v>Building</v>
      </c>
      <c r="C11" s="10"/>
      <c r="D11" s="11">
        <f t="shared" ref="D11:F11" si="11">SUM(D12:D14)</f>
        <v>0</v>
      </c>
      <c r="E11" s="11">
        <f t="shared" si="11"/>
        <v>0</v>
      </c>
      <c r="F11" s="11">
        <f t="shared" si="11"/>
        <v>0</v>
      </c>
      <c r="G11" s="11">
        <f t="shared" si="1"/>
        <v>0</v>
      </c>
      <c r="H11" s="12">
        <f t="shared" ref="H11:K11" si="12">SUM(H12:H14)</f>
        <v>0</v>
      </c>
      <c r="I11" s="11">
        <f t="shared" si="12"/>
        <v>0</v>
      </c>
      <c r="J11" s="13">
        <f t="shared" si="12"/>
        <v>0</v>
      </c>
      <c r="K11" s="14">
        <f t="shared" si="12"/>
        <v>0</v>
      </c>
    </row>
    <row r="12" spans="1:30" x14ac:dyDescent="0.25">
      <c r="B12" s="26"/>
      <c r="C12" s="19"/>
      <c r="D12" s="20"/>
      <c r="E12" s="20"/>
      <c r="F12" s="20"/>
      <c r="G12" s="21">
        <f t="shared" si="1"/>
        <v>0</v>
      </c>
      <c r="H12" s="22" t="str">
        <f t="shared" ref="H12:H14" si="13">IF(I12&gt;D12,I12-D12,"$0.00")</f>
        <v>$0.00</v>
      </c>
      <c r="I12" s="20"/>
      <c r="J12" s="23" t="str">
        <f t="shared" ref="J12:J19" si="14">IF(D12&gt;I12,D12-F12-H12-I12,"$0.00")</f>
        <v>$0.00</v>
      </c>
      <c r="K12" s="24">
        <f t="shared" ref="K12:K14" si="15">IF(I12&gt;D12,I12+H12,D12)</f>
        <v>0</v>
      </c>
    </row>
    <row r="13" spans="1:30" x14ac:dyDescent="0.25">
      <c r="B13" s="26"/>
      <c r="C13" s="19"/>
      <c r="D13" s="20"/>
      <c r="E13" s="20"/>
      <c r="F13" s="20"/>
      <c r="G13" s="21">
        <f t="shared" si="1"/>
        <v>0</v>
      </c>
      <c r="H13" s="22" t="str">
        <f t="shared" si="13"/>
        <v>$0.00</v>
      </c>
      <c r="I13" s="20"/>
      <c r="J13" s="23" t="str">
        <f t="shared" si="14"/>
        <v>$0.00</v>
      </c>
      <c r="K13" s="24">
        <f t="shared" si="15"/>
        <v>0</v>
      </c>
    </row>
    <row r="14" spans="1:30" x14ac:dyDescent="0.25">
      <c r="B14" s="26"/>
      <c r="C14" s="19"/>
      <c r="D14" s="20"/>
      <c r="E14" s="20"/>
      <c r="F14" s="20"/>
      <c r="G14" s="21">
        <f t="shared" si="1"/>
        <v>0</v>
      </c>
      <c r="H14" s="22" t="str">
        <f t="shared" si="13"/>
        <v>$0.00</v>
      </c>
      <c r="I14" s="20"/>
      <c r="J14" s="23" t="str">
        <f t="shared" si="14"/>
        <v>$0.00</v>
      </c>
      <c r="K14" s="24">
        <f t="shared" si="15"/>
        <v>0</v>
      </c>
    </row>
    <row r="15" spans="1:30" x14ac:dyDescent="0.25">
      <c r="B15" s="9" t="str">
        <f>'Key Decisions'!G9</f>
        <v>Equipment</v>
      </c>
      <c r="C15" s="10"/>
      <c r="D15" s="11">
        <f t="shared" ref="D15:F15" si="16">SUM(D16:D18)</f>
        <v>0</v>
      </c>
      <c r="E15" s="11">
        <f t="shared" si="16"/>
        <v>0</v>
      </c>
      <c r="F15" s="11">
        <f t="shared" si="16"/>
        <v>0</v>
      </c>
      <c r="G15" s="11">
        <f t="shared" si="1"/>
        <v>0</v>
      </c>
      <c r="H15" s="12">
        <f t="shared" ref="H15:I15" si="17">SUM(H16:H18)</f>
        <v>0</v>
      </c>
      <c r="I15" s="11">
        <f t="shared" si="17"/>
        <v>0</v>
      </c>
      <c r="J15" s="23" t="str">
        <f t="shared" si="14"/>
        <v>$0.00</v>
      </c>
      <c r="K15" s="14">
        <f>SUM(K16:K18)</f>
        <v>0</v>
      </c>
    </row>
    <row r="16" spans="1:30" x14ac:dyDescent="0.25">
      <c r="B16" s="26"/>
      <c r="C16" s="19"/>
      <c r="D16" s="20"/>
      <c r="E16" s="20"/>
      <c r="F16" s="20"/>
      <c r="G16" s="21">
        <f t="shared" si="1"/>
        <v>0</v>
      </c>
      <c r="H16" s="22" t="str">
        <f t="shared" ref="H16:H19" si="18">IF(I16&gt;D16,I16-D16,"$0.00")</f>
        <v>$0.00</v>
      </c>
      <c r="I16" s="20"/>
      <c r="J16" s="23" t="str">
        <f t="shared" si="14"/>
        <v>$0.00</v>
      </c>
      <c r="K16" s="24">
        <f t="shared" ref="K16:K19" si="19">IF(I16&gt;D16,I16+H16,D16)</f>
        <v>0</v>
      </c>
      <c r="N16" s="27"/>
    </row>
    <row r="17" spans="2:11" x14ac:dyDescent="0.25">
      <c r="B17" s="26"/>
      <c r="C17" s="19"/>
      <c r="D17" s="20"/>
      <c r="E17" s="20"/>
      <c r="F17" s="20"/>
      <c r="G17" s="21">
        <f t="shared" si="1"/>
        <v>0</v>
      </c>
      <c r="H17" s="22" t="str">
        <f t="shared" si="18"/>
        <v>$0.00</v>
      </c>
      <c r="I17" s="20"/>
      <c r="J17" s="23" t="str">
        <f t="shared" si="14"/>
        <v>$0.00</v>
      </c>
      <c r="K17" s="24">
        <f t="shared" si="19"/>
        <v>0</v>
      </c>
    </row>
    <row r="18" spans="2:11" x14ac:dyDescent="0.25">
      <c r="B18" s="26"/>
      <c r="C18" s="19"/>
      <c r="D18" s="20"/>
      <c r="E18" s="20"/>
      <c r="F18" s="20"/>
      <c r="G18" s="21">
        <f t="shared" si="1"/>
        <v>0</v>
      </c>
      <c r="H18" s="22" t="str">
        <f t="shared" si="18"/>
        <v>$0.00</v>
      </c>
      <c r="I18" s="20"/>
      <c r="J18" s="23" t="str">
        <f t="shared" si="14"/>
        <v>$0.00</v>
      </c>
      <c r="K18" s="24">
        <f t="shared" si="19"/>
        <v>0</v>
      </c>
    </row>
    <row r="19" spans="2:11" x14ac:dyDescent="0.25">
      <c r="B19" s="26"/>
      <c r="C19" s="19"/>
      <c r="D19" s="20"/>
      <c r="E19" s="20"/>
      <c r="F19" s="20"/>
      <c r="G19" s="21">
        <f t="shared" si="1"/>
        <v>0</v>
      </c>
      <c r="H19" s="22" t="str">
        <f t="shared" si="18"/>
        <v>$0.00</v>
      </c>
      <c r="I19" s="20"/>
      <c r="J19" s="23" t="str">
        <f t="shared" si="14"/>
        <v>$0.00</v>
      </c>
      <c r="K19" s="24">
        <f t="shared" si="19"/>
        <v>0</v>
      </c>
    </row>
    <row r="20" spans="2:11" x14ac:dyDescent="0.25">
      <c r="B20" s="9" t="str">
        <f>'Key Decisions'!G10</f>
        <v>Cash</v>
      </c>
      <c r="C20" s="10"/>
      <c r="D20" s="11">
        <f t="shared" ref="D20:F20" si="20">SUM(D21:D23)</f>
        <v>0</v>
      </c>
      <c r="E20" s="11">
        <f t="shared" si="20"/>
        <v>0</v>
      </c>
      <c r="F20" s="11">
        <f t="shared" si="20"/>
        <v>0</v>
      </c>
      <c r="G20" s="11">
        <f t="shared" si="1"/>
        <v>0</v>
      </c>
      <c r="H20" s="12">
        <f t="shared" ref="H20:K20" si="21">SUM(H21:H23)</f>
        <v>0</v>
      </c>
      <c r="I20" s="11">
        <f t="shared" si="21"/>
        <v>0</v>
      </c>
      <c r="J20" s="13">
        <f t="shared" si="21"/>
        <v>0</v>
      </c>
      <c r="K20" s="14">
        <f t="shared" si="21"/>
        <v>0</v>
      </c>
    </row>
    <row r="21" spans="2:11" x14ac:dyDescent="0.25">
      <c r="B21" s="18"/>
      <c r="C21" s="19"/>
      <c r="D21" s="20"/>
      <c r="E21" s="20"/>
      <c r="F21" s="20"/>
      <c r="G21" s="21">
        <f t="shared" si="1"/>
        <v>0</v>
      </c>
      <c r="H21" s="22" t="str">
        <f t="shared" ref="H21:H23" si="22">IF(I21&gt;D21,I21-D21,"$0.00")</f>
        <v>$0.00</v>
      </c>
      <c r="I21" s="20"/>
      <c r="J21" s="23" t="str">
        <f t="shared" ref="J21:J23" si="23">IF(D21&gt;I21,D21-F21-H21-I21,"$0.00")</f>
        <v>$0.00</v>
      </c>
      <c r="K21" s="24">
        <f t="shared" ref="K21:K23" si="24">IF(I21&gt;D21,I21+H21,D21)</f>
        <v>0</v>
      </c>
    </row>
    <row r="22" spans="2:11" x14ac:dyDescent="0.25">
      <c r="B22" s="18"/>
      <c r="C22" s="19"/>
      <c r="D22" s="20"/>
      <c r="E22" s="20"/>
      <c r="F22" s="20"/>
      <c r="G22" s="21">
        <f t="shared" si="1"/>
        <v>0</v>
      </c>
      <c r="H22" s="22" t="str">
        <f t="shared" si="22"/>
        <v>$0.00</v>
      </c>
      <c r="I22" s="20"/>
      <c r="J22" s="23" t="str">
        <f t="shared" si="23"/>
        <v>$0.00</v>
      </c>
      <c r="K22" s="24">
        <f t="shared" si="24"/>
        <v>0</v>
      </c>
    </row>
    <row r="23" spans="2:11" x14ac:dyDescent="0.25">
      <c r="B23" s="18"/>
      <c r="C23" s="19"/>
      <c r="D23" s="20"/>
      <c r="E23" s="20"/>
      <c r="F23" s="20"/>
      <c r="G23" s="21">
        <f t="shared" si="1"/>
        <v>0</v>
      </c>
      <c r="H23" s="22" t="str">
        <f t="shared" si="22"/>
        <v>$0.00</v>
      </c>
      <c r="I23" s="20"/>
      <c r="J23" s="23" t="str">
        <f t="shared" si="23"/>
        <v>$0.00</v>
      </c>
      <c r="K23" s="24">
        <f t="shared" si="24"/>
        <v>0</v>
      </c>
    </row>
    <row r="24" spans="2:11" x14ac:dyDescent="0.25">
      <c r="B24" s="28" t="s">
        <v>54</v>
      </c>
      <c r="C24" s="10"/>
      <c r="D24" s="11">
        <v>0</v>
      </c>
      <c r="E24" s="11">
        <v>0</v>
      </c>
      <c r="F24" s="11">
        <v>0</v>
      </c>
      <c r="G24" s="11"/>
      <c r="H24" s="12">
        <v>0</v>
      </c>
      <c r="I24" s="11">
        <v>0</v>
      </c>
      <c r="J24" s="13">
        <v>0</v>
      </c>
      <c r="K24" s="14">
        <v>0</v>
      </c>
    </row>
    <row r="25" spans="2:11" x14ac:dyDescent="0.25">
      <c r="D25" s="29">
        <f t="shared" ref="D25:K25" si="25">SUM(D3:D24)/2</f>
        <v>0</v>
      </c>
      <c r="E25" s="29">
        <f t="shared" si="25"/>
        <v>0</v>
      </c>
      <c r="F25" s="29">
        <f t="shared" si="25"/>
        <v>0</v>
      </c>
      <c r="G25" s="29">
        <f t="shared" si="25"/>
        <v>0</v>
      </c>
      <c r="H25" s="29">
        <f t="shared" si="25"/>
        <v>0</v>
      </c>
      <c r="I25" s="29">
        <f t="shared" si="25"/>
        <v>0</v>
      </c>
      <c r="J25" s="29">
        <f t="shared" si="25"/>
        <v>0</v>
      </c>
      <c r="K25" s="29">
        <f t="shared" si="25"/>
        <v>0</v>
      </c>
    </row>
    <row r="27" spans="2:11" x14ac:dyDescent="0.25">
      <c r="B27" s="3" t="s">
        <v>55</v>
      </c>
    </row>
    <row r="28" spans="2:11" x14ac:dyDescent="0.25">
      <c r="B28" s="3" t="s">
        <v>56</v>
      </c>
      <c r="C28" s="18">
        <v>1000</v>
      </c>
    </row>
    <row r="29" spans="2:11" x14ac:dyDescent="0.25">
      <c r="B29" s="3" t="s">
        <v>57</v>
      </c>
      <c r="C29" s="18">
        <v>1000</v>
      </c>
    </row>
    <row r="30" spans="2:11" x14ac:dyDescent="0.25">
      <c r="B30" s="3" t="s">
        <v>58</v>
      </c>
      <c r="C30" s="30">
        <f>C28/C29</f>
        <v>1</v>
      </c>
    </row>
    <row r="31" spans="2:11" x14ac:dyDescent="0.25">
      <c r="B3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D31"/>
  <sheetViews>
    <sheetView topLeftCell="A10" workbookViewId="0">
      <selection activeCell="I10" sqref="I10"/>
    </sheetView>
  </sheetViews>
  <sheetFormatPr defaultColWidth="14.44140625" defaultRowHeight="15.75" customHeight="1" x14ac:dyDescent="0.25"/>
  <cols>
    <col min="1" max="1" width="5.5546875" customWidth="1"/>
    <col min="2" max="2" width="33.33203125" customWidth="1"/>
    <col min="6" max="6" width="29.6640625" customWidth="1"/>
    <col min="7" max="7" width="15.33203125" customWidth="1"/>
    <col min="8" max="8" width="18.6640625" customWidth="1"/>
    <col min="9" max="9" width="21" customWidth="1"/>
    <col min="10" max="11" width="19.44140625" customWidth="1"/>
    <col min="12" max="12" width="4" customWidth="1"/>
    <col min="13" max="13" width="6.109375" customWidth="1"/>
    <col min="14" max="14" width="31" customWidth="1"/>
  </cols>
  <sheetData>
    <row r="2" spans="1:30" x14ac:dyDescent="0.25">
      <c r="A2" s="6"/>
      <c r="B2" s="7" t="s">
        <v>37</v>
      </c>
      <c r="C2" s="7" t="s">
        <v>38</v>
      </c>
      <c r="D2" s="7" t="s">
        <v>39</v>
      </c>
      <c r="E2" s="7" t="s">
        <v>40</v>
      </c>
      <c r="F2" s="7" t="s">
        <v>41</v>
      </c>
      <c r="G2" s="7" t="s">
        <v>42</v>
      </c>
      <c r="H2" s="7" t="s">
        <v>43</v>
      </c>
      <c r="I2" s="7" t="s">
        <v>44</v>
      </c>
      <c r="J2" s="7" t="s">
        <v>59</v>
      </c>
      <c r="K2" s="7" t="s">
        <v>60</v>
      </c>
      <c r="L2" s="6"/>
      <c r="M2" s="6"/>
      <c r="N2" s="7" t="s">
        <v>47</v>
      </c>
      <c r="O2" s="7" t="s">
        <v>61</v>
      </c>
      <c r="P2" s="7" t="s">
        <v>62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B3" s="9" t="str">
        <f>'Key Decisions'!G6</f>
        <v>Furniture</v>
      </c>
      <c r="C3" s="10"/>
      <c r="D3" s="11">
        <f t="shared" ref="D3:F3" si="0">SUM(D4:D6)</f>
        <v>0</v>
      </c>
      <c r="E3" s="11">
        <f t="shared" si="0"/>
        <v>0</v>
      </c>
      <c r="F3" s="11">
        <f t="shared" si="0"/>
        <v>0</v>
      </c>
      <c r="G3" s="11">
        <f t="shared" ref="G3:G23" si="1">E3-D3</f>
        <v>0</v>
      </c>
      <c r="H3" s="12">
        <f t="shared" ref="H3:K3" si="2">SUM(H4:H6)</f>
        <v>0</v>
      </c>
      <c r="I3" s="11">
        <f t="shared" si="2"/>
        <v>0</v>
      </c>
      <c r="J3" s="13">
        <f t="shared" si="2"/>
        <v>0</v>
      </c>
      <c r="K3" s="14">
        <f t="shared" si="2"/>
        <v>0</v>
      </c>
      <c r="M3" s="31"/>
      <c r="N3" s="16" t="str">
        <f>B3</f>
        <v>Furniture</v>
      </c>
      <c r="O3" s="17">
        <f>K3</f>
        <v>0</v>
      </c>
      <c r="P3" s="32">
        <v>0</v>
      </c>
    </row>
    <row r="4" spans="1:30" x14ac:dyDescent="0.25">
      <c r="B4" s="18" t="s">
        <v>63</v>
      </c>
      <c r="C4" s="19"/>
      <c r="D4" s="20"/>
      <c r="E4" s="20"/>
      <c r="F4" s="20"/>
      <c r="G4" s="21">
        <f t="shared" si="1"/>
        <v>0</v>
      </c>
      <c r="H4" s="22" t="str">
        <f t="shared" ref="H4:H6" si="3">IF(I4&gt;D4,I4-D4,"$0.00")</f>
        <v>$0.00</v>
      </c>
      <c r="I4" s="20"/>
      <c r="J4" s="23" t="str">
        <f t="shared" ref="J4:J6" si="4">IF(D4&gt;I4,D4-F4-H4-(I4*C28),"$0.00")</f>
        <v>$0.00</v>
      </c>
      <c r="K4" s="24">
        <f t="shared" ref="K4:K10" si="5">IF(I4&gt;D4,I4+H4,D4)</f>
        <v>0</v>
      </c>
      <c r="M4" s="31"/>
      <c r="N4" s="16" t="str">
        <f>B7</f>
        <v>Vehicle</v>
      </c>
      <c r="O4" s="17">
        <f>K7</f>
        <v>0</v>
      </c>
      <c r="P4" s="32">
        <v>0</v>
      </c>
    </row>
    <row r="5" spans="1:30" x14ac:dyDescent="0.25">
      <c r="B5" s="18" t="s">
        <v>64</v>
      </c>
      <c r="C5" s="19"/>
      <c r="D5" s="20"/>
      <c r="E5" s="20"/>
      <c r="F5" s="20"/>
      <c r="G5" s="21">
        <f t="shared" si="1"/>
        <v>0</v>
      </c>
      <c r="H5" s="22" t="str">
        <f t="shared" si="3"/>
        <v>$0.00</v>
      </c>
      <c r="I5" s="20"/>
      <c r="J5" s="23" t="str">
        <f t="shared" si="4"/>
        <v>$0.00</v>
      </c>
      <c r="K5" s="24">
        <f t="shared" si="5"/>
        <v>0</v>
      </c>
      <c r="M5" s="31"/>
      <c r="N5" s="16" t="str">
        <f>B11</f>
        <v>Building</v>
      </c>
      <c r="O5" s="17">
        <f>K11</f>
        <v>0</v>
      </c>
      <c r="P5" s="32">
        <v>0</v>
      </c>
    </row>
    <row r="6" spans="1:30" x14ac:dyDescent="0.25">
      <c r="B6" s="18" t="s">
        <v>65</v>
      </c>
      <c r="C6" s="19"/>
      <c r="D6" s="20"/>
      <c r="E6" s="20"/>
      <c r="F6" s="20"/>
      <c r="G6" s="21">
        <f t="shared" si="1"/>
        <v>0</v>
      </c>
      <c r="H6" s="22" t="str">
        <f t="shared" si="3"/>
        <v>$0.00</v>
      </c>
      <c r="I6" s="20"/>
      <c r="J6" s="23" t="str">
        <f t="shared" si="4"/>
        <v>$0.00</v>
      </c>
      <c r="K6" s="24">
        <f t="shared" si="5"/>
        <v>0</v>
      </c>
      <c r="M6" s="31"/>
      <c r="N6" s="16" t="str">
        <f>B15</f>
        <v>Equipment</v>
      </c>
      <c r="O6" s="17">
        <f>K15</f>
        <v>0</v>
      </c>
      <c r="P6" s="32">
        <v>0</v>
      </c>
    </row>
    <row r="7" spans="1:30" x14ac:dyDescent="0.25">
      <c r="B7" s="9" t="str">
        <f>'Key Decisions'!G7</f>
        <v>Vehicle</v>
      </c>
      <c r="C7" s="10"/>
      <c r="D7" s="11">
        <f t="shared" ref="D7:F7" si="6">SUM(D8:D10)</f>
        <v>0</v>
      </c>
      <c r="E7" s="11">
        <f t="shared" si="6"/>
        <v>0</v>
      </c>
      <c r="F7" s="11">
        <f t="shared" si="6"/>
        <v>0</v>
      </c>
      <c r="G7" s="11">
        <f t="shared" si="1"/>
        <v>0</v>
      </c>
      <c r="H7" s="12">
        <f t="shared" ref="H7:J7" si="7">SUM(H8:H10)</f>
        <v>0</v>
      </c>
      <c r="I7" s="11">
        <f t="shared" si="7"/>
        <v>0</v>
      </c>
      <c r="J7" s="13">
        <f t="shared" si="7"/>
        <v>0</v>
      </c>
      <c r="K7" s="24">
        <f t="shared" si="5"/>
        <v>0</v>
      </c>
      <c r="M7" s="31"/>
      <c r="N7" s="16" t="str">
        <f>B20</f>
        <v>Cash</v>
      </c>
      <c r="O7" s="17">
        <f>K20</f>
        <v>0</v>
      </c>
      <c r="P7" s="32">
        <v>0</v>
      </c>
    </row>
    <row r="8" spans="1:30" x14ac:dyDescent="0.25">
      <c r="B8" s="26"/>
      <c r="C8" s="19"/>
      <c r="D8" s="20"/>
      <c r="E8" s="20"/>
      <c r="F8" s="20"/>
      <c r="G8" s="21">
        <f t="shared" si="1"/>
        <v>0</v>
      </c>
      <c r="H8" s="22" t="str">
        <f t="shared" ref="H8:H10" si="8">IF(I8&gt;D8,I8-D8,"$0.00")</f>
        <v>$0.00</v>
      </c>
      <c r="I8" s="20"/>
      <c r="J8" s="23" t="str">
        <f t="shared" ref="J8:J10" si="9">IF(D8&gt;I8,D8-F8-H8-(I8*C32),"$0.00")</f>
        <v>$0.00</v>
      </c>
      <c r="K8" s="24">
        <f t="shared" si="5"/>
        <v>0</v>
      </c>
      <c r="M8" s="31"/>
      <c r="N8" s="25" t="s">
        <v>53</v>
      </c>
      <c r="O8" s="32">
        <v>0</v>
      </c>
      <c r="P8" s="17">
        <f>K25</f>
        <v>0</v>
      </c>
    </row>
    <row r="9" spans="1:30" x14ac:dyDescent="0.25">
      <c r="B9" s="26"/>
      <c r="C9" s="19"/>
      <c r="D9" s="20"/>
      <c r="E9" s="20"/>
      <c r="F9" s="20"/>
      <c r="G9" s="21">
        <f t="shared" si="1"/>
        <v>0</v>
      </c>
      <c r="H9" s="22" t="str">
        <f t="shared" si="8"/>
        <v>$0.00</v>
      </c>
      <c r="I9" s="20"/>
      <c r="J9" s="23" t="str">
        <f t="shared" si="9"/>
        <v>$0.00</v>
      </c>
      <c r="K9" s="24">
        <f t="shared" si="5"/>
        <v>0</v>
      </c>
      <c r="N9" s="33" t="s">
        <v>66</v>
      </c>
      <c r="O9" s="34">
        <f t="shared" ref="O9:P9" si="10">SUM(O3:O8)</f>
        <v>0</v>
      </c>
      <c r="P9" s="34">
        <f t="shared" si="10"/>
        <v>0</v>
      </c>
    </row>
    <row r="10" spans="1:30" x14ac:dyDescent="0.25">
      <c r="B10" s="26"/>
      <c r="C10" s="19"/>
      <c r="D10" s="20"/>
      <c r="E10" s="20"/>
      <c r="F10" s="20"/>
      <c r="G10" s="21">
        <f t="shared" si="1"/>
        <v>0</v>
      </c>
      <c r="H10" s="22" t="str">
        <f t="shared" si="8"/>
        <v>$0.00</v>
      </c>
      <c r="I10" s="20"/>
      <c r="J10" s="23" t="str">
        <f t="shared" si="9"/>
        <v>$0.00</v>
      </c>
      <c r="K10" s="24">
        <f t="shared" si="5"/>
        <v>0</v>
      </c>
      <c r="N10" s="35" t="s">
        <v>67</v>
      </c>
      <c r="O10" s="43" t="str">
        <f>IF(O9=P9,"Valid","Review")</f>
        <v>Valid</v>
      </c>
      <c r="P10" s="44"/>
    </row>
    <row r="11" spans="1:30" x14ac:dyDescent="0.25">
      <c r="B11" s="9" t="str">
        <f>'Key Decisions'!G8</f>
        <v>Building</v>
      </c>
      <c r="C11" s="10"/>
      <c r="D11" s="11">
        <f t="shared" ref="D11:F11" si="11">SUM(D12:D14)</f>
        <v>0</v>
      </c>
      <c r="E11" s="11">
        <f t="shared" si="11"/>
        <v>0</v>
      </c>
      <c r="F11" s="11">
        <f t="shared" si="11"/>
        <v>0</v>
      </c>
      <c r="G11" s="11">
        <f t="shared" si="1"/>
        <v>0</v>
      </c>
      <c r="H11" s="12">
        <f t="shared" ref="H11:K11" si="12">SUM(H12:H14)</f>
        <v>0</v>
      </c>
      <c r="I11" s="11">
        <f t="shared" si="12"/>
        <v>0</v>
      </c>
      <c r="J11" s="13">
        <f t="shared" si="12"/>
        <v>0</v>
      </c>
      <c r="K11" s="14">
        <f t="shared" si="12"/>
        <v>0</v>
      </c>
      <c r="N11" s="45" t="s">
        <v>68</v>
      </c>
      <c r="O11" s="44"/>
      <c r="P11" s="44"/>
    </row>
    <row r="12" spans="1:30" x14ac:dyDescent="0.25">
      <c r="B12" s="26"/>
      <c r="C12" s="19"/>
      <c r="D12" s="20"/>
      <c r="E12" s="20"/>
      <c r="F12" s="20"/>
      <c r="G12" s="21">
        <f t="shared" si="1"/>
        <v>0</v>
      </c>
      <c r="H12" s="22" t="str">
        <f t="shared" ref="H12:H14" si="13">IF(I12&gt;D12,I12-D12,"$0.00")</f>
        <v>$0.00</v>
      </c>
      <c r="I12" s="20"/>
      <c r="J12" s="23" t="str">
        <f t="shared" ref="J12:J14" si="14">IF(D12&gt;I12,D12-F12-H12-(I12*C36),"$0.00")</f>
        <v>$0.00</v>
      </c>
      <c r="K12" s="24">
        <f t="shared" ref="K12:K14" si="15">IF(I12&gt;D12,I12+H12,D12)</f>
        <v>0</v>
      </c>
      <c r="N12" s="44"/>
      <c r="O12" s="44"/>
      <c r="P12" s="44"/>
    </row>
    <row r="13" spans="1:30" x14ac:dyDescent="0.25">
      <c r="B13" s="26"/>
      <c r="C13" s="19"/>
      <c r="D13" s="20"/>
      <c r="E13" s="20"/>
      <c r="F13" s="20"/>
      <c r="G13" s="21">
        <f t="shared" si="1"/>
        <v>0</v>
      </c>
      <c r="H13" s="22" t="str">
        <f t="shared" si="13"/>
        <v>$0.00</v>
      </c>
      <c r="I13" s="20"/>
      <c r="J13" s="23" t="str">
        <f t="shared" si="14"/>
        <v>$0.00</v>
      </c>
      <c r="K13" s="24">
        <f t="shared" si="15"/>
        <v>0</v>
      </c>
      <c r="N13" s="44"/>
      <c r="O13" s="44"/>
      <c r="P13" s="44"/>
    </row>
    <row r="14" spans="1:30" x14ac:dyDescent="0.25">
      <c r="B14" s="26"/>
      <c r="C14" s="19"/>
      <c r="D14" s="20"/>
      <c r="E14" s="20"/>
      <c r="F14" s="20"/>
      <c r="G14" s="21">
        <f t="shared" si="1"/>
        <v>0</v>
      </c>
      <c r="H14" s="22" t="str">
        <f t="shared" si="13"/>
        <v>$0.00</v>
      </c>
      <c r="I14" s="20"/>
      <c r="J14" s="23" t="str">
        <f t="shared" si="14"/>
        <v>$0.00</v>
      </c>
      <c r="K14" s="24">
        <f t="shared" si="15"/>
        <v>0</v>
      </c>
    </row>
    <row r="15" spans="1:30" x14ac:dyDescent="0.25">
      <c r="B15" s="9" t="str">
        <f>'Key Decisions'!G9</f>
        <v>Equipment</v>
      </c>
      <c r="C15" s="10"/>
      <c r="D15" s="11">
        <f t="shared" ref="D15:F15" si="16">SUM(D16:D18)</f>
        <v>0</v>
      </c>
      <c r="E15" s="11">
        <f t="shared" si="16"/>
        <v>0</v>
      </c>
      <c r="F15" s="11">
        <f t="shared" si="16"/>
        <v>0</v>
      </c>
      <c r="G15" s="11">
        <f t="shared" si="1"/>
        <v>0</v>
      </c>
      <c r="H15" s="12">
        <f t="shared" ref="H15:I15" si="17">SUM(H16:H18)</f>
        <v>0</v>
      </c>
      <c r="I15" s="11">
        <f t="shared" si="17"/>
        <v>0</v>
      </c>
      <c r="J15" s="36">
        <f>SUM(J16:J19)</f>
        <v>0</v>
      </c>
      <c r="K15" s="14">
        <f>SUM(K16:K18)</f>
        <v>0</v>
      </c>
    </row>
    <row r="16" spans="1:30" x14ac:dyDescent="0.25">
      <c r="B16" s="26"/>
      <c r="C16" s="19"/>
      <c r="D16" s="20"/>
      <c r="E16" s="20"/>
      <c r="F16" s="20"/>
      <c r="G16" s="21">
        <f t="shared" si="1"/>
        <v>0</v>
      </c>
      <c r="H16" s="22" t="str">
        <f t="shared" ref="H16:H19" si="18">IF(I16&gt;D16,I16-D16,"$0.00")</f>
        <v>$0.00</v>
      </c>
      <c r="I16" s="20"/>
      <c r="J16" s="23" t="str">
        <f t="shared" ref="J16:J19" si="19">IF(D16&gt;I16,D16-F16-H16-(I16*C40),"$0.00")</f>
        <v>$0.00</v>
      </c>
      <c r="K16" s="24">
        <f t="shared" ref="K16:K19" si="20">IF(I16&gt;D16,I16+H16,D16)</f>
        <v>0</v>
      </c>
      <c r="N16" s="27"/>
    </row>
    <row r="17" spans="2:11" x14ac:dyDescent="0.25">
      <c r="B17" s="26"/>
      <c r="C17" s="19"/>
      <c r="D17" s="20"/>
      <c r="E17" s="20"/>
      <c r="F17" s="20"/>
      <c r="G17" s="21">
        <f t="shared" si="1"/>
        <v>0</v>
      </c>
      <c r="H17" s="22" t="str">
        <f t="shared" si="18"/>
        <v>$0.00</v>
      </c>
      <c r="I17" s="20"/>
      <c r="J17" s="23" t="str">
        <f t="shared" si="19"/>
        <v>$0.00</v>
      </c>
      <c r="K17" s="24">
        <f t="shared" si="20"/>
        <v>0</v>
      </c>
    </row>
    <row r="18" spans="2:11" x14ac:dyDescent="0.25">
      <c r="B18" s="26"/>
      <c r="C18" s="19"/>
      <c r="D18" s="20"/>
      <c r="E18" s="20"/>
      <c r="F18" s="20"/>
      <c r="G18" s="21">
        <f t="shared" si="1"/>
        <v>0</v>
      </c>
      <c r="H18" s="22" t="str">
        <f t="shared" si="18"/>
        <v>$0.00</v>
      </c>
      <c r="I18" s="20"/>
      <c r="J18" s="23" t="str">
        <f t="shared" si="19"/>
        <v>$0.00</v>
      </c>
      <c r="K18" s="24">
        <f t="shared" si="20"/>
        <v>0</v>
      </c>
    </row>
    <row r="19" spans="2:11" x14ac:dyDescent="0.25">
      <c r="B19" s="26"/>
      <c r="C19" s="19"/>
      <c r="D19" s="20"/>
      <c r="E19" s="20"/>
      <c r="F19" s="20"/>
      <c r="G19" s="21">
        <f t="shared" si="1"/>
        <v>0</v>
      </c>
      <c r="H19" s="22" t="str">
        <f t="shared" si="18"/>
        <v>$0.00</v>
      </c>
      <c r="I19" s="20"/>
      <c r="J19" s="23" t="str">
        <f t="shared" si="19"/>
        <v>$0.00</v>
      </c>
      <c r="K19" s="24">
        <f t="shared" si="20"/>
        <v>0</v>
      </c>
    </row>
    <row r="20" spans="2:11" x14ac:dyDescent="0.25">
      <c r="B20" s="9" t="str">
        <f>'Key Decisions'!G10</f>
        <v>Cash</v>
      </c>
      <c r="C20" s="10"/>
      <c r="D20" s="11">
        <f t="shared" ref="D20:F20" si="21">SUM(D21:D23)</f>
        <v>0</v>
      </c>
      <c r="E20" s="11">
        <f t="shared" si="21"/>
        <v>0</v>
      </c>
      <c r="F20" s="11">
        <f t="shared" si="21"/>
        <v>0</v>
      </c>
      <c r="G20" s="11">
        <f t="shared" si="1"/>
        <v>0</v>
      </c>
      <c r="H20" s="12">
        <f t="shared" ref="H20:K20" si="22">SUM(H21:H23)</f>
        <v>0</v>
      </c>
      <c r="I20" s="11">
        <f t="shared" si="22"/>
        <v>0</v>
      </c>
      <c r="J20" s="13">
        <f t="shared" si="22"/>
        <v>0</v>
      </c>
      <c r="K20" s="14">
        <f t="shared" si="22"/>
        <v>0</v>
      </c>
    </row>
    <row r="21" spans="2:11" x14ac:dyDescent="0.25">
      <c r="B21" s="18"/>
      <c r="C21" s="19"/>
      <c r="D21" s="20"/>
      <c r="E21" s="20"/>
      <c r="F21" s="20"/>
      <c r="G21" s="21">
        <f t="shared" si="1"/>
        <v>0</v>
      </c>
      <c r="H21" s="22" t="str">
        <f t="shared" ref="H21:H23" si="23">IF(I21&gt;D21,I21-D21,"$0.00")</f>
        <v>$0.00</v>
      </c>
      <c r="I21" s="20"/>
      <c r="J21" s="23" t="str">
        <f t="shared" ref="J21:J23" si="24">IF(D21&gt;I21,D21-F21-H21-(I21*C45),"$0.00")</f>
        <v>$0.00</v>
      </c>
      <c r="K21" s="24">
        <f t="shared" ref="K21:K23" si="25">IF(I21&gt;D21,I21+H21,D21)</f>
        <v>0</v>
      </c>
    </row>
    <row r="22" spans="2:11" x14ac:dyDescent="0.25">
      <c r="B22" s="18"/>
      <c r="C22" s="19"/>
      <c r="D22" s="20"/>
      <c r="E22" s="20"/>
      <c r="F22" s="20"/>
      <c r="G22" s="21">
        <f t="shared" si="1"/>
        <v>0</v>
      </c>
      <c r="H22" s="22" t="str">
        <f t="shared" si="23"/>
        <v>$0.00</v>
      </c>
      <c r="I22" s="20"/>
      <c r="J22" s="23" t="str">
        <f t="shared" si="24"/>
        <v>$0.00</v>
      </c>
      <c r="K22" s="24">
        <f t="shared" si="25"/>
        <v>0</v>
      </c>
    </row>
    <row r="23" spans="2:11" x14ac:dyDescent="0.25">
      <c r="B23" s="18"/>
      <c r="C23" s="19"/>
      <c r="D23" s="20"/>
      <c r="E23" s="20"/>
      <c r="F23" s="20"/>
      <c r="G23" s="21">
        <f t="shared" si="1"/>
        <v>0</v>
      </c>
      <c r="H23" s="22" t="str">
        <f t="shared" si="23"/>
        <v>$0.00</v>
      </c>
      <c r="I23" s="20"/>
      <c r="J23" s="23" t="str">
        <f t="shared" si="24"/>
        <v>$0.00</v>
      </c>
      <c r="K23" s="24">
        <f t="shared" si="25"/>
        <v>0</v>
      </c>
    </row>
    <row r="24" spans="2:11" x14ac:dyDescent="0.25">
      <c r="B24" s="28" t="s">
        <v>54</v>
      </c>
      <c r="C24" s="10"/>
      <c r="D24" s="11">
        <v>0</v>
      </c>
      <c r="E24" s="11">
        <v>0</v>
      </c>
      <c r="F24" s="11">
        <v>0</v>
      </c>
      <c r="G24" s="11"/>
      <c r="H24" s="12">
        <v>0</v>
      </c>
      <c r="I24" s="11">
        <v>0</v>
      </c>
      <c r="J24" s="13">
        <v>0</v>
      </c>
      <c r="K24" s="14">
        <v>0</v>
      </c>
    </row>
    <row r="25" spans="2:11" x14ac:dyDescent="0.25">
      <c r="D25" s="29">
        <f t="shared" ref="D25:K25" si="26">SUM(D3:D24)/2</f>
        <v>0</v>
      </c>
      <c r="E25" s="29">
        <f t="shared" si="26"/>
        <v>0</v>
      </c>
      <c r="F25" s="29">
        <f t="shared" si="26"/>
        <v>0</v>
      </c>
      <c r="G25" s="29">
        <f t="shared" si="26"/>
        <v>0</v>
      </c>
      <c r="H25" s="29">
        <f t="shared" si="26"/>
        <v>0</v>
      </c>
      <c r="I25" s="29">
        <f t="shared" si="26"/>
        <v>0</v>
      </c>
      <c r="J25" s="29">
        <f t="shared" si="26"/>
        <v>0</v>
      </c>
      <c r="K25" s="29">
        <f t="shared" si="26"/>
        <v>0</v>
      </c>
    </row>
    <row r="28" spans="2:11" x14ac:dyDescent="0.25">
      <c r="B28" s="3" t="s">
        <v>69</v>
      </c>
      <c r="C28" s="37">
        <v>1</v>
      </c>
    </row>
    <row r="29" spans="2:11" x14ac:dyDescent="0.25">
      <c r="B29" s="3" t="s">
        <v>70</v>
      </c>
      <c r="C29" s="37">
        <v>0</v>
      </c>
    </row>
    <row r="30" spans="2:11" x14ac:dyDescent="0.25">
      <c r="B30" s="3" t="s">
        <v>71</v>
      </c>
      <c r="C30" s="38">
        <f>SUM(C28:C29)</f>
        <v>1</v>
      </c>
    </row>
    <row r="31" spans="2:11" x14ac:dyDescent="0.25">
      <c r="B31" s="3"/>
    </row>
  </sheetData>
  <mergeCells count="2">
    <mergeCell ref="O10:P10"/>
    <mergeCell ref="N11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 Decisions</vt:lpstr>
      <vt:lpstr>List</vt:lpstr>
      <vt:lpstr>Basis Calculation-C or S-Corp</vt:lpstr>
      <vt:lpstr>Basis Calculation-LLCLP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Brittani Howard</cp:lastModifiedBy>
  <dcterms:modified xsi:type="dcterms:W3CDTF">2021-08-21T17:17:14Z</dcterms:modified>
</cp:coreProperties>
</file>