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3375e85399f11d/Desktop/"/>
    </mc:Choice>
  </mc:AlternateContent>
  <xr:revisionPtr revIDLastSave="5" documentId="8_{0C67CECA-5DF0-4297-8ADB-082B70917A79}" xr6:coauthVersionLast="47" xr6:coauthVersionMax="47" xr10:uidLastSave="{92E5559B-41FD-4B33-B50A-013B7CB3F468}"/>
  <bookViews>
    <workbookView xWindow="-28920" yWindow="-120" windowWidth="29040" windowHeight="15720" xr2:uid="{989C0CF7-CA25-44B1-AD94-6B14255DF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D12" i="1"/>
  <c r="D31" i="1" s="1"/>
  <c r="D33" i="1" s="1"/>
  <c r="C12" i="1"/>
  <c r="C22" i="1"/>
  <c r="B28" i="1"/>
  <c r="C31" i="1"/>
  <c r="B22" i="1"/>
  <c r="D22" i="1"/>
  <c r="G31" i="1"/>
  <c r="D28" i="1"/>
  <c r="C28" i="1"/>
  <c r="B19" i="1"/>
  <c r="B18" i="1"/>
  <c r="B31" i="1" l="1"/>
</calcChain>
</file>

<file path=xl/sharedStrings.xml><?xml version="1.0" encoding="utf-8"?>
<sst xmlns="http://schemas.openxmlformats.org/spreadsheetml/2006/main" count="31" uniqueCount="31">
  <si>
    <r>
      <t xml:space="preserve">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 HAWKES BLUFF HOMEOWNERS ASSOCIATION</t>
    </r>
  </si>
  <si>
    <r>
      <t xml:space="preserve">                                          </t>
    </r>
    <r>
      <rPr>
        <b/>
        <sz val="11"/>
        <color theme="1"/>
        <rFont val="Aptos Narrow"/>
        <family val="2"/>
        <scheme val="minor"/>
      </rPr>
      <t>Proposed Budget for Tax Year Ending 12/31/2026</t>
    </r>
  </si>
  <si>
    <t>ADMINISTRATIVE EXPENSES</t>
  </si>
  <si>
    <t>Actuals 2025</t>
  </si>
  <si>
    <t>Budget 2025</t>
  </si>
  <si>
    <t>Proposed</t>
  </si>
  <si>
    <t>Printing/Postage/ Emails</t>
  </si>
  <si>
    <t>Accounting</t>
  </si>
  <si>
    <t>Legal Expense</t>
  </si>
  <si>
    <t>Insurance</t>
  </si>
  <si>
    <t>State fees</t>
  </si>
  <si>
    <t>Storage/Mailbox</t>
  </si>
  <si>
    <t>Website</t>
  </si>
  <si>
    <t>TOTAL ADMINISTRATIVE EXPENSES</t>
  </si>
  <si>
    <t>OPERATION EXPENSES</t>
  </si>
  <si>
    <t>Utilities</t>
  </si>
  <si>
    <t>Lawn Maintenance</t>
  </si>
  <si>
    <t>Landscape &amp; Capital Improvements</t>
  </si>
  <si>
    <t>Repairs and Maintenance</t>
  </si>
  <si>
    <t>Town of Davie (Police Detail)</t>
  </si>
  <si>
    <t>Holiday Lighting</t>
  </si>
  <si>
    <t>Covenant Enforcement</t>
  </si>
  <si>
    <t>TOTAL OPERATION EXPENSES</t>
  </si>
  <si>
    <t>Reserve Expenses</t>
  </si>
  <si>
    <t>Disasters</t>
  </si>
  <si>
    <t>Fence</t>
  </si>
  <si>
    <t>Walls</t>
  </si>
  <si>
    <t>TOTAL RESERVE EXPENSES</t>
  </si>
  <si>
    <t>TOTALS ADM AND OPERATIONS</t>
  </si>
  <si>
    <t>TOTAL/395 HOMES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</si>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</sst>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" fontId="0" fillId="0" borderId="1" xfId="0" applyNumberFormat="1" applyBorder="1" applyAlignment="1">
      <alignment horizontal="center"/>
    </xf>
    <xf numFmtId="0" fontId="1" fillId="0" borderId="0" xfId="0" applyFont="1"/>
    <xf numFmtId="4" fontId="2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A39F-D479-4DFC-91FC-86BD61505864}">
  <dimension ref="A1:H36"/>
  <sheetViews>
    <sheetView tabSelected="1" workbookViewId="0">
      <selection activeCell="A32" sqref="A32"/>
    </sheetView>
  </sheetViews>
  <sheetFormatPr defaultRowHeight="14.25" x14ac:dyDescent="0.2"/>
  <cols>
    <col min="1" max="1" width="33.875" customWidth="1"/>
    <col min="2" max="2" width="12.875" customWidth="1"/>
    <col min="3" max="3" width="17.25" customWidth="1"/>
    <col min="4" max="4" width="16.875" customWidth="1"/>
    <col min="6" max="6" width="8.625" bestFit="1" customWidth="1"/>
  </cols>
  <sheetData>
    <row r="1" spans="1:4" ht="15" x14ac:dyDescent="0.25">
      <c r="A1" t="s">
        <v>0</v>
      </c>
    </row>
    <row r="2" spans="1:4" ht="15" x14ac:dyDescent="0.25">
      <c r="A2" t="s">
        <v>1</v>
      </c>
    </row>
    <row r="4" spans="1:4" ht="15.75" x14ac:dyDescent="0.25">
      <c r="A4" s="1" t="s">
        <v>2</v>
      </c>
      <c r="B4" s="2" t="s">
        <v>3</v>
      </c>
      <c r="C4" s="2" t="s">
        <v>4</v>
      </c>
      <c r="D4" s="3" t="s">
        <v>5</v>
      </c>
    </row>
    <row r="5" spans="1:4" x14ac:dyDescent="0.2">
      <c r="A5" s="4" t="s">
        <v>6</v>
      </c>
      <c r="B5" s="5">
        <v>754.6</v>
      </c>
      <c r="C5" s="5">
        <v>1000</v>
      </c>
      <c r="D5" s="5">
        <v>500</v>
      </c>
    </row>
    <row r="6" spans="1:4" x14ac:dyDescent="0.2">
      <c r="A6" s="4" t="s">
        <v>7</v>
      </c>
      <c r="B6" s="5">
        <v>990.89</v>
      </c>
      <c r="C6" s="5">
        <v>1000</v>
      </c>
      <c r="D6" s="5">
        <v>600</v>
      </c>
    </row>
    <row r="7" spans="1:4" x14ac:dyDescent="0.2">
      <c r="A7" s="4" t="s">
        <v>8</v>
      </c>
      <c r="B7" s="5">
        <v>3552</v>
      </c>
      <c r="C7" s="5">
        <v>4000</v>
      </c>
      <c r="D7" s="5">
        <v>4000</v>
      </c>
    </row>
    <row r="8" spans="1:4" x14ac:dyDescent="0.2">
      <c r="A8" s="4" t="s">
        <v>9</v>
      </c>
      <c r="B8" s="5">
        <v>24904.17</v>
      </c>
      <c r="C8" s="5">
        <v>15000</v>
      </c>
      <c r="D8" s="5">
        <v>24000</v>
      </c>
    </row>
    <row r="9" spans="1:4" x14ac:dyDescent="0.2">
      <c r="A9" s="4" t="s">
        <v>10</v>
      </c>
      <c r="B9" s="5">
        <v>842.2</v>
      </c>
      <c r="C9" s="5">
        <v>800</v>
      </c>
      <c r="D9" s="5">
        <v>500</v>
      </c>
    </row>
    <row r="10" spans="1:4" x14ac:dyDescent="0.2">
      <c r="A10" s="4" t="s">
        <v>11</v>
      </c>
      <c r="B10" s="5">
        <v>2002.84</v>
      </c>
      <c r="C10" s="5">
        <v>2000</v>
      </c>
      <c r="D10" s="5">
        <v>1000</v>
      </c>
    </row>
    <row r="11" spans="1:4" x14ac:dyDescent="0.2">
      <c r="A11" s="4" t="s">
        <v>12</v>
      </c>
      <c r="B11" s="5">
        <v>2566.84</v>
      </c>
      <c r="C11" s="5">
        <v>1000</v>
      </c>
      <c r="D11" s="5">
        <v>700</v>
      </c>
    </row>
    <row r="12" spans="1:4" ht="15.75" x14ac:dyDescent="0.25">
      <c r="A12" s="1" t="s">
        <v>13</v>
      </c>
      <c r="B12" s="6">
        <f>SUM(B5:B11)</f>
        <v>35613.539999999994</v>
      </c>
      <c r="C12" s="6">
        <f>SUM(C5:C11)</f>
        <v>24800</v>
      </c>
      <c r="D12" s="6">
        <f>SUM(D5:D11)</f>
        <v>31300</v>
      </c>
    </row>
    <row r="13" spans="1:4" x14ac:dyDescent="0.2">
      <c r="B13" s="7"/>
      <c r="C13" s="7"/>
      <c r="D13" s="7"/>
    </row>
    <row r="14" spans="1:4" ht="15.75" x14ac:dyDescent="0.25">
      <c r="A14" s="1" t="s">
        <v>14</v>
      </c>
      <c r="B14" s="5"/>
      <c r="C14" s="5"/>
      <c r="D14" s="5"/>
    </row>
    <row r="15" spans="1:4" x14ac:dyDescent="0.2">
      <c r="A15" s="4" t="s">
        <v>15</v>
      </c>
      <c r="B15" s="5">
        <v>3927.26</v>
      </c>
      <c r="C15" s="5">
        <v>5000</v>
      </c>
      <c r="D15" s="5">
        <v>5500</v>
      </c>
    </row>
    <row r="16" spans="1:4" x14ac:dyDescent="0.2">
      <c r="A16" s="4" t="s">
        <v>16</v>
      </c>
      <c r="B16" s="5">
        <v>52000</v>
      </c>
      <c r="C16" s="5">
        <v>52000</v>
      </c>
      <c r="D16" s="5">
        <v>52000</v>
      </c>
    </row>
    <row r="17" spans="1:7" x14ac:dyDescent="0.2">
      <c r="A17" s="4" t="s">
        <v>17</v>
      </c>
      <c r="B17" s="5">
        <v>19190.84</v>
      </c>
      <c r="C17" s="5">
        <v>15200</v>
      </c>
      <c r="D17" s="5">
        <v>15200</v>
      </c>
    </row>
    <row r="18" spans="1:7" x14ac:dyDescent="0.2">
      <c r="A18" s="4" t="s">
        <v>18</v>
      </c>
      <c r="B18" s="5">
        <f>19860+7375+9825</f>
        <v>37060</v>
      </c>
      <c r="C18" s="5">
        <v>27500</v>
      </c>
      <c r="D18" s="5">
        <v>25000</v>
      </c>
    </row>
    <row r="19" spans="1:7" x14ac:dyDescent="0.2">
      <c r="A19" s="4" t="s">
        <v>19</v>
      </c>
      <c r="B19" s="5">
        <f>SUM(1366+384)</f>
        <v>1750</v>
      </c>
      <c r="C19" s="5">
        <v>2000</v>
      </c>
      <c r="D19" s="5">
        <v>4500</v>
      </c>
    </row>
    <row r="20" spans="1:7" x14ac:dyDescent="0.2">
      <c r="A20" s="4" t="s">
        <v>20</v>
      </c>
      <c r="B20" s="5">
        <v>8284</v>
      </c>
      <c r="C20" s="5">
        <v>12000</v>
      </c>
      <c r="D20" s="5">
        <v>15000</v>
      </c>
    </row>
    <row r="21" spans="1:7" x14ac:dyDescent="0.2">
      <c r="A21" s="4" t="s">
        <v>21</v>
      </c>
      <c r="B21" s="5">
        <v>8400</v>
      </c>
      <c r="C21" s="5">
        <v>10000</v>
      </c>
      <c r="D21" s="5">
        <v>9000</v>
      </c>
    </row>
    <row r="22" spans="1:7" ht="15.75" x14ac:dyDescent="0.25">
      <c r="A22" s="1" t="s">
        <v>22</v>
      </c>
      <c r="B22" s="6">
        <f>SUM(B15:B21)</f>
        <v>130612.1</v>
      </c>
      <c r="C22" s="6">
        <f>SUM(C15:C21)</f>
        <v>123700</v>
      </c>
      <c r="D22" s="6">
        <f>SUM(D15:D21)</f>
        <v>126200</v>
      </c>
    </row>
    <row r="23" spans="1:7" x14ac:dyDescent="0.2">
      <c r="B23" s="7"/>
      <c r="C23" s="7"/>
      <c r="D23" s="7"/>
    </row>
    <row r="24" spans="1:7" ht="15.75" x14ac:dyDescent="0.25">
      <c r="A24" s="1" t="s">
        <v>23</v>
      </c>
      <c r="B24" s="5"/>
      <c r="C24" s="5"/>
      <c r="D24" s="5"/>
    </row>
    <row r="25" spans="1:7" x14ac:dyDescent="0.2">
      <c r="A25" s="4" t="s">
        <v>24</v>
      </c>
      <c r="B25" s="5"/>
      <c r="C25" s="5">
        <v>5000</v>
      </c>
      <c r="D25" s="5">
        <v>5000</v>
      </c>
    </row>
    <row r="26" spans="1:7" x14ac:dyDescent="0.2">
      <c r="A26" s="4" t="s">
        <v>25</v>
      </c>
      <c r="B26" s="5">
        <v>35375</v>
      </c>
      <c r="C26" s="5">
        <v>70000</v>
      </c>
      <c r="D26" s="5">
        <v>30000</v>
      </c>
    </row>
    <row r="27" spans="1:7" x14ac:dyDescent="0.2">
      <c r="A27" s="4" t="s">
        <v>26</v>
      </c>
      <c r="B27" s="5">
        <v>16510</v>
      </c>
      <c r="C27" s="5">
        <v>10000</v>
      </c>
      <c r="D27" s="5">
        <v>2500</v>
      </c>
    </row>
    <row r="28" spans="1:7" ht="15.75" x14ac:dyDescent="0.25">
      <c r="A28" s="1" t="s">
        <v>27</v>
      </c>
      <c r="B28" s="6">
        <f>SUM(B25:B27)</f>
        <v>51885</v>
      </c>
      <c r="C28" s="6">
        <f>SUM(C25:C27)</f>
        <v>85000</v>
      </c>
      <c r="D28" s="6">
        <f>SUM(D25:D27)</f>
        <v>37500</v>
      </c>
    </row>
    <row r="29" spans="1:7" x14ac:dyDescent="0.2">
      <c r="B29" s="8"/>
      <c r="C29" s="7"/>
      <c r="D29" s="7"/>
    </row>
    <row r="30" spans="1:7" x14ac:dyDescent="0.2">
      <c r="B30" s="8"/>
      <c r="C30" s="7"/>
      <c r="D30" s="7"/>
    </row>
    <row r="31" spans="1:7" ht="15.75" x14ac:dyDescent="0.25">
      <c r="A31" s="1" t="s">
        <v>28</v>
      </c>
      <c r="B31" s="6">
        <f>SUM(B12+B28+B22)</f>
        <v>218110.64</v>
      </c>
      <c r="C31" s="6">
        <f>SUM(C12+C28+C22)</f>
        <v>233500</v>
      </c>
      <c r="D31" s="6">
        <f>SUM(D12+D28+D22)</f>
        <v>195000</v>
      </c>
      <c r="F31" s="9"/>
      <c r="G31">
        <f>F31/395</f>
        <v>0</v>
      </c>
    </row>
    <row r="33" spans="1:8" x14ac:dyDescent="0.2">
      <c r="C33" s="4" t="s">
        <v>29</v>
      </c>
      <c r="D33" s="10">
        <f>D31/395</f>
        <v>493.67088607594934</v>
      </c>
    </row>
    <row r="34" spans="1:8" x14ac:dyDescent="0.2">
      <c r="C34" s="4" t="s">
        <v>30</v>
      </c>
      <c r="D34" s="5">
        <v>493</v>
      </c>
    </row>
    <row r="36" spans="1:8" ht="15.75" x14ac:dyDescent="0.25">
      <c r="A36" s="11"/>
      <c r="B36" s="12"/>
      <c r="H3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 christie</dc:creator>
  <cp:lastModifiedBy>Richard Bouabdallah</cp:lastModifiedBy>
  <dcterms:created xsi:type="dcterms:W3CDTF">2026-01-12T21:30:05Z</dcterms:created>
  <dcterms:modified xsi:type="dcterms:W3CDTF">2026-01-14T02:23:45Z</dcterms:modified>
</cp:coreProperties>
</file>