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pa/Desktop/2025/TOURISM25/"/>
    </mc:Choice>
  </mc:AlternateContent>
  <xr:revisionPtr revIDLastSave="0" documentId="13_ncr:1_{5F0D3B6A-ACD1-0845-AA52-9033DD6C0E10}" xr6:coauthVersionLast="47" xr6:coauthVersionMax="47" xr10:uidLastSave="{00000000-0000-0000-0000-000000000000}"/>
  <bookViews>
    <workbookView xWindow="0" yWindow="740" windowWidth="29400" windowHeight="17640" xr2:uid="{805F01B3-04C7-5D40-AAF1-1FAD3D0F0DF6}"/>
  </bookViews>
  <sheets>
    <sheet name="Sheet1" sheetId="1" r:id="rId1"/>
    <sheet name="Sheet2" sheetId="2" r:id="rId2"/>
  </sheets>
  <definedNames>
    <definedName name="_xlnm.Print_Area" localSheetId="0">Sheet1!$A$1:$M$34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 s="1"/>
  <c r="G30" i="1" a="1"/>
  <c r="G30" i="1" s="1"/>
  <c r="D28" i="1"/>
  <c r="D29" i="1" l="1"/>
  <c r="G29" i="1" s="1"/>
  <c r="G31" i="1" s="1"/>
  <c r="G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<sst xmlns="http://schemas.openxmlformats.org/spreadsheetml/2006/main" count="58" uniqueCount="52">
  <si>
    <t>Vessel Entry Permit</t>
  </si>
  <si>
    <t>Vessel Name</t>
  </si>
  <si>
    <t>No. of Crew</t>
  </si>
  <si>
    <t>No. of Dive Masters</t>
  </si>
  <si>
    <t>Name</t>
  </si>
  <si>
    <t>Age</t>
  </si>
  <si>
    <t>Gender</t>
  </si>
  <si>
    <t>Captain's Name</t>
  </si>
  <si>
    <t>Trips Dates</t>
  </si>
  <si>
    <t>Nationality</t>
  </si>
  <si>
    <t>Do no write anything beyond this point (to be filled by TMO Only)</t>
  </si>
  <si>
    <t>Trip No.</t>
  </si>
  <si>
    <t>Total Count for this trip</t>
  </si>
  <si>
    <t>Total Amount</t>
  </si>
  <si>
    <t>Vessel Entry Fee</t>
  </si>
  <si>
    <t>Total</t>
  </si>
  <si>
    <t>Payment Reference No.:</t>
  </si>
  <si>
    <t>Payment Method:</t>
  </si>
  <si>
    <t>Guests</t>
  </si>
  <si>
    <t>Dive Master</t>
  </si>
  <si>
    <t>Navis 1</t>
  </si>
  <si>
    <t>Gypsy</t>
  </si>
  <si>
    <t>Almaroon Explorer</t>
  </si>
  <si>
    <t>Almaroon Intrepid</t>
  </si>
  <si>
    <t>Stella Maris Explorer</t>
  </si>
  <si>
    <t>Atlantis Azores</t>
  </si>
  <si>
    <t>Resolute</t>
  </si>
  <si>
    <t>Philippine Siren 2</t>
  </si>
  <si>
    <t>Seadoors</t>
  </si>
  <si>
    <t>Dolphin</t>
  </si>
  <si>
    <t>Palausport</t>
  </si>
  <si>
    <t>Discovery Palawan</t>
  </si>
  <si>
    <t>Zamerdius</t>
  </si>
  <si>
    <t>Oceana Maria Scuba</t>
  </si>
  <si>
    <t>Infiniti</t>
  </si>
  <si>
    <t>Narayana</t>
  </si>
  <si>
    <t>Solitude One</t>
  </si>
  <si>
    <t>Boat Name</t>
  </si>
  <si>
    <t>Price</t>
  </si>
  <si>
    <t>Validated By:</t>
  </si>
  <si>
    <t>______________________</t>
  </si>
  <si>
    <t>Approved by:</t>
  </si>
  <si>
    <t>Angelique M. Songco</t>
  </si>
  <si>
    <t>Protected Area Superintendent</t>
  </si>
  <si>
    <t>Remarks:</t>
  </si>
  <si>
    <t>Prepared by:                         (Signature)</t>
  </si>
  <si>
    <t>Name &amp; Date</t>
  </si>
  <si>
    <t>__ Bank Deposit</t>
  </si>
  <si>
    <t>__ QR PH</t>
  </si>
  <si>
    <t>I certify that the information in this permit is true and correct. My company acknowledges Tubbataha’s rules and takes full responsibility for any violations by our crew or guests. I understand that this permit may be revoked for any violations.</t>
  </si>
  <si>
    <t>___________</t>
  </si>
  <si>
    <r>
      <t xml:space="preserve">Please indicate if Dive Master </t>
    </r>
    <r>
      <rPr>
        <b/>
        <i/>
        <sz val="8"/>
        <color rgb="FF0070C0"/>
        <rFont val="Arial"/>
        <family val="2"/>
      </rPr>
      <t>(DM)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</si>
</sst>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₱&quot;#,##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Helvetica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8"/>
      <color rgb="FFFF0000"/>
      <name val="Arial"/>
      <family val="2"/>
    </font>
    <font>
      <b/>
      <u/>
      <sz val="10"/>
      <color theme="1"/>
      <name val="Arial"/>
      <family val="2"/>
    </font>
    <font>
      <b/>
      <i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/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16" fontId="7" fillId="0" borderId="10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3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7" fillId="0" borderId="10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10160</xdr:colOff>
      <xdr:row>5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EC38383-CDE0-B523-ED0D-D973B2719D3C}"/>
            </a:ext>
          </a:extLst>
        </xdr:cNvPr>
        <xdr:cNvSpPr>
          <a:spLocks noChangeAspect="1"/>
        </xdr:cNvSpPr>
      </xdr:nvSpPr>
      <xdr:spPr>
        <a:xfrm>
          <a:off x="5882640" y="1584960"/>
          <a:ext cx="1717040" cy="436880"/>
        </a:xfrm>
        <a:prstGeom prst="rect">
          <a:avLst/>
        </a:prstGeom>
        <a:noFill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08FC-BC37-AC4A-BE63-E2B5257A5258}">
  <sheetPr>
    <pageSetUpPr autoPageBreaks="0" fitToPage="1"/>
  </sheetPr>
  <dimension ref="A1:M34"/>
  <sheetViews>
    <sheetView showGridLines="0" tabSelected="1" view="pageBreakPreview" topLeftCell="A3" zoomScale="125" zoomScaleNormal="150" zoomScaleSheetLayoutView="125" workbookViewId="0">
      <selection activeCell="O12" sqref="O12"/>
    </sheetView>
  </sheetViews>
  <sheetFormatPr baseColWidth="10" defaultRowHeight="16" x14ac:dyDescent="0.2"/>
  <cols>
    <col min="1" max="1" width="3.1640625" style="1" bestFit="1" customWidth="1"/>
    <col min="2" max="4" width="10.83203125" style="1"/>
    <col min="5" max="5" width="4.33203125" style="1" bestFit="1" customWidth="1"/>
    <col min="6" max="6" width="7" style="1" bestFit="1" customWidth="1"/>
    <col min="7" max="7" width="2.5" style="1" customWidth="1"/>
    <col min="8" max="8" width="3.1640625" style="1" bestFit="1" customWidth="1"/>
    <col min="9" max="9" width="11" style="1" customWidth="1"/>
    <col min="10" max="10" width="13.1640625" style="1" customWidth="1"/>
    <col min="11" max="11" width="11.1640625" style="1" customWidth="1"/>
    <col min="12" max="12" width="4.33203125" style="1" bestFit="1" customWidth="1"/>
    <col min="13" max="13" width="7" style="1" bestFit="1" customWidth="1"/>
    <col min="14" max="16384" width="10.83203125" style="1"/>
  </cols>
  <sheetData>
    <row r="1" spans="1:13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7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7" customHeight="1" thickBo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27" customHeight="1" thickBot="1" x14ac:dyDescent="0.25">
      <c r="A4" s="25" t="s">
        <v>1</v>
      </c>
      <c r="B4" s="25"/>
      <c r="C4" s="26"/>
      <c r="D4" s="33"/>
      <c r="E4" s="34"/>
      <c r="F4" s="34"/>
      <c r="G4" s="34"/>
      <c r="H4" s="35"/>
      <c r="I4" s="32" t="s">
        <v>8</v>
      </c>
      <c r="J4" s="26"/>
      <c r="K4" s="33"/>
      <c r="L4" s="34"/>
      <c r="M4" s="35"/>
    </row>
    <row r="5" spans="1:13" ht="27" customHeight="1" thickBot="1" x14ac:dyDescent="0.25">
      <c r="A5" s="25" t="s">
        <v>7</v>
      </c>
      <c r="B5" s="25"/>
      <c r="C5" s="27"/>
      <c r="D5" s="33"/>
      <c r="E5" s="34"/>
      <c r="F5" s="34"/>
      <c r="G5" s="34"/>
      <c r="H5" s="35"/>
      <c r="I5" s="32" t="s">
        <v>9</v>
      </c>
      <c r="J5" s="26"/>
      <c r="K5" s="33"/>
      <c r="L5" s="34"/>
      <c r="M5" s="35"/>
    </row>
    <row r="6" spans="1:13" ht="34" customHeight="1" thickBot="1" x14ac:dyDescent="0.25">
      <c r="A6" s="49" t="s">
        <v>2</v>
      </c>
      <c r="B6" s="50"/>
      <c r="C6" s="5"/>
      <c r="D6" s="43" t="s">
        <v>3</v>
      </c>
      <c r="E6" s="43"/>
      <c r="F6" s="44"/>
      <c r="G6" s="45"/>
      <c r="H6" s="46"/>
      <c r="I6" s="47" t="s">
        <v>45</v>
      </c>
      <c r="J6" s="48"/>
      <c r="K6" s="37"/>
      <c r="L6" s="38"/>
      <c r="M6" s="39"/>
    </row>
    <row r="7" spans="1:13" ht="22" customHeight="1" thickBot="1" x14ac:dyDescent="0.25">
      <c r="A7" s="28"/>
      <c r="B7" s="28"/>
      <c r="C7" s="29"/>
      <c r="D7" s="28"/>
      <c r="E7" s="28"/>
      <c r="F7" s="29"/>
      <c r="G7" s="29"/>
      <c r="H7" s="29"/>
      <c r="I7" s="30" t="s">
        <v>46</v>
      </c>
      <c r="J7" s="31"/>
      <c r="K7" s="40"/>
      <c r="L7" s="41"/>
      <c r="M7" s="42"/>
    </row>
    <row r="8" spans="1:13" ht="36" customHeight="1" thickBot="1" x14ac:dyDescent="0.25">
      <c r="A8" s="24" t="s">
        <v>49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ht="13" customHeight="1" x14ac:dyDescent="0.2">
      <c r="A9" s="89" t="s">
        <v>51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3" ht="27" customHeight="1" thickBot="1" x14ac:dyDescent="0.25">
      <c r="A10" s="85" t="s">
        <v>4</v>
      </c>
      <c r="B10" s="86"/>
      <c r="C10" s="86"/>
      <c r="D10" s="15" t="s">
        <v>9</v>
      </c>
      <c r="E10" s="15" t="s">
        <v>5</v>
      </c>
      <c r="F10" s="15" t="s">
        <v>6</v>
      </c>
      <c r="G10" s="29"/>
      <c r="H10" s="53" t="s">
        <v>4</v>
      </c>
      <c r="I10" s="86"/>
      <c r="J10" s="86"/>
      <c r="K10" s="15" t="s">
        <v>9</v>
      </c>
      <c r="L10" s="15" t="s">
        <v>5</v>
      </c>
      <c r="M10" s="16" t="s">
        <v>6</v>
      </c>
    </row>
    <row r="11" spans="1:13" ht="27" customHeight="1" thickBot="1" x14ac:dyDescent="0.25">
      <c r="A11" s="8">
        <v>1</v>
      </c>
      <c r="B11" s="33"/>
      <c r="C11" s="35"/>
      <c r="D11" s="6"/>
      <c r="E11" s="5"/>
      <c r="F11" s="5"/>
      <c r="G11" s="83"/>
      <c r="H11" s="11">
        <v>16</v>
      </c>
      <c r="I11" s="33"/>
      <c r="J11" s="35"/>
      <c r="K11" s="6"/>
      <c r="L11" s="5"/>
      <c r="M11" s="5"/>
    </row>
    <row r="12" spans="1:13" ht="27" customHeight="1" thickBot="1" x14ac:dyDescent="0.25">
      <c r="A12" s="9">
        <v>2</v>
      </c>
      <c r="B12" s="33"/>
      <c r="C12" s="35"/>
      <c r="D12" s="6"/>
      <c r="E12" s="5"/>
      <c r="F12" s="5"/>
      <c r="G12" s="83"/>
      <c r="H12" s="12">
        <v>17</v>
      </c>
      <c r="I12" s="33"/>
      <c r="J12" s="35"/>
      <c r="K12" s="6"/>
      <c r="L12" s="5"/>
      <c r="M12" s="5"/>
    </row>
    <row r="13" spans="1:13" ht="27" customHeight="1" thickBot="1" x14ac:dyDescent="0.25">
      <c r="A13" s="9">
        <v>3</v>
      </c>
      <c r="B13" s="33"/>
      <c r="C13" s="35"/>
      <c r="D13" s="6"/>
      <c r="E13" s="5"/>
      <c r="F13" s="5"/>
      <c r="G13" s="83"/>
      <c r="H13" s="12">
        <v>18</v>
      </c>
      <c r="I13" s="33"/>
      <c r="J13" s="35"/>
      <c r="K13" s="6"/>
      <c r="L13" s="5"/>
      <c r="M13" s="5"/>
    </row>
    <row r="14" spans="1:13" ht="27" customHeight="1" thickBot="1" x14ac:dyDescent="0.25">
      <c r="A14" s="9">
        <v>4</v>
      </c>
      <c r="B14" s="33"/>
      <c r="C14" s="35"/>
      <c r="D14" s="6"/>
      <c r="E14" s="5"/>
      <c r="F14" s="5"/>
      <c r="G14" s="83"/>
      <c r="H14" s="12">
        <v>19</v>
      </c>
      <c r="I14" s="33"/>
      <c r="J14" s="35"/>
      <c r="K14" s="6"/>
      <c r="L14" s="5"/>
      <c r="M14" s="5"/>
    </row>
    <row r="15" spans="1:13" ht="27" customHeight="1" thickBot="1" x14ac:dyDescent="0.25">
      <c r="A15" s="9">
        <v>5</v>
      </c>
      <c r="B15" s="33"/>
      <c r="C15" s="35"/>
      <c r="D15" s="6"/>
      <c r="E15" s="5"/>
      <c r="F15" s="5"/>
      <c r="G15" s="83"/>
      <c r="H15" s="12">
        <v>20</v>
      </c>
      <c r="I15" s="33"/>
      <c r="J15" s="35"/>
      <c r="K15" s="6"/>
      <c r="L15" s="5"/>
      <c r="M15" s="5"/>
    </row>
    <row r="16" spans="1:13" ht="27" customHeight="1" thickBot="1" x14ac:dyDescent="0.25">
      <c r="A16" s="9">
        <v>6</v>
      </c>
      <c r="B16" s="92"/>
      <c r="C16" s="42"/>
      <c r="D16" s="6"/>
      <c r="E16" s="5"/>
      <c r="F16" s="5"/>
      <c r="G16" s="83"/>
      <c r="H16" s="12">
        <v>21</v>
      </c>
      <c r="I16" s="33"/>
      <c r="J16" s="35"/>
      <c r="K16" s="6"/>
      <c r="L16" s="5"/>
      <c r="M16" s="5"/>
    </row>
    <row r="17" spans="1:13" ht="27" customHeight="1" thickBot="1" x14ac:dyDescent="0.25">
      <c r="A17" s="9">
        <v>7</v>
      </c>
      <c r="B17" s="33"/>
      <c r="C17" s="35"/>
      <c r="D17" s="6"/>
      <c r="E17" s="5"/>
      <c r="F17" s="5"/>
      <c r="G17" s="83"/>
      <c r="H17" s="12">
        <v>22</v>
      </c>
      <c r="I17" s="33"/>
      <c r="J17" s="35"/>
      <c r="K17" s="6"/>
      <c r="L17" s="5"/>
      <c r="M17" s="5"/>
    </row>
    <row r="18" spans="1:13" ht="27" customHeight="1" thickBot="1" x14ac:dyDescent="0.25">
      <c r="A18" s="9">
        <v>8</v>
      </c>
      <c r="B18" s="33"/>
      <c r="C18" s="35"/>
      <c r="D18" s="6"/>
      <c r="E18" s="5"/>
      <c r="F18" s="5"/>
      <c r="G18" s="83"/>
      <c r="H18" s="12">
        <v>23</v>
      </c>
      <c r="I18" s="33"/>
      <c r="J18" s="35"/>
      <c r="K18" s="6"/>
      <c r="L18" s="5"/>
      <c r="M18" s="5"/>
    </row>
    <row r="19" spans="1:13" ht="27" customHeight="1" thickBot="1" x14ac:dyDescent="0.25">
      <c r="A19" s="9">
        <v>9</v>
      </c>
      <c r="B19" s="33"/>
      <c r="C19" s="35"/>
      <c r="D19" s="6"/>
      <c r="E19" s="5"/>
      <c r="F19" s="5"/>
      <c r="G19" s="83"/>
      <c r="H19" s="12">
        <v>24</v>
      </c>
      <c r="I19" s="33"/>
      <c r="J19" s="35"/>
      <c r="K19" s="6"/>
      <c r="L19" s="5"/>
      <c r="M19" s="5"/>
    </row>
    <row r="20" spans="1:13" ht="27" customHeight="1" thickBot="1" x14ac:dyDescent="0.25">
      <c r="A20" s="9">
        <v>10</v>
      </c>
      <c r="B20" s="33"/>
      <c r="C20" s="35"/>
      <c r="D20" s="6"/>
      <c r="E20" s="5"/>
      <c r="F20" s="5"/>
      <c r="G20" s="83"/>
      <c r="H20" s="12">
        <v>25</v>
      </c>
      <c r="I20" s="33"/>
      <c r="J20" s="35"/>
      <c r="K20" s="6"/>
      <c r="L20" s="5"/>
      <c r="M20" s="5"/>
    </row>
    <row r="21" spans="1:13" ht="27" customHeight="1" thickBot="1" x14ac:dyDescent="0.25">
      <c r="A21" s="9">
        <v>11</v>
      </c>
      <c r="B21" s="33"/>
      <c r="C21" s="35"/>
      <c r="D21" s="6"/>
      <c r="E21" s="5"/>
      <c r="F21" s="5"/>
      <c r="G21" s="83"/>
      <c r="H21" s="12">
        <v>26</v>
      </c>
      <c r="I21" s="33"/>
      <c r="J21" s="35"/>
      <c r="K21" s="6"/>
      <c r="L21" s="5"/>
      <c r="M21" s="5"/>
    </row>
    <row r="22" spans="1:13" ht="27" customHeight="1" thickBot="1" x14ac:dyDescent="0.25">
      <c r="A22" s="9">
        <v>12</v>
      </c>
      <c r="B22" s="33"/>
      <c r="C22" s="35"/>
      <c r="D22" s="6"/>
      <c r="E22" s="5"/>
      <c r="F22" s="5"/>
      <c r="G22" s="83"/>
      <c r="H22" s="12">
        <v>27</v>
      </c>
      <c r="I22" s="33"/>
      <c r="J22" s="35"/>
      <c r="K22" s="6"/>
      <c r="L22" s="5"/>
      <c r="M22" s="5"/>
    </row>
    <row r="23" spans="1:13" ht="27" customHeight="1" thickBot="1" x14ac:dyDescent="0.25">
      <c r="A23" s="9">
        <v>13</v>
      </c>
      <c r="B23" s="33"/>
      <c r="C23" s="35"/>
      <c r="D23" s="6"/>
      <c r="E23" s="5"/>
      <c r="F23" s="5"/>
      <c r="G23" s="83"/>
      <c r="H23" s="12">
        <v>28</v>
      </c>
      <c r="I23" s="33"/>
      <c r="J23" s="35"/>
      <c r="K23" s="6"/>
      <c r="L23" s="5"/>
      <c r="M23" s="5"/>
    </row>
    <row r="24" spans="1:13" ht="27" customHeight="1" thickBot="1" x14ac:dyDescent="0.25">
      <c r="A24" s="9">
        <v>14</v>
      </c>
      <c r="B24" s="33"/>
      <c r="C24" s="35"/>
      <c r="D24" s="6"/>
      <c r="E24" s="5"/>
      <c r="F24" s="5"/>
      <c r="G24" s="83"/>
      <c r="H24" s="12">
        <v>29</v>
      </c>
      <c r="I24" s="33"/>
      <c r="J24" s="35"/>
      <c r="K24" s="6"/>
      <c r="L24" s="5"/>
      <c r="M24" s="5"/>
    </row>
    <row r="25" spans="1:13" ht="27" customHeight="1" thickBot="1" x14ac:dyDescent="0.25">
      <c r="A25" s="10">
        <v>15</v>
      </c>
      <c r="B25" s="72"/>
      <c r="C25" s="73"/>
      <c r="D25" s="7"/>
      <c r="E25" s="93"/>
      <c r="F25" s="93"/>
      <c r="G25" s="84"/>
      <c r="H25" s="13">
        <v>30</v>
      </c>
      <c r="I25" s="87"/>
      <c r="J25" s="88"/>
      <c r="K25" s="7"/>
      <c r="L25" s="93"/>
      <c r="M25" s="93"/>
    </row>
    <row r="26" spans="1:13" ht="17" thickBot="1" x14ac:dyDescent="0.25">
      <c r="A26" s="82" t="s">
        <v>10</v>
      </c>
      <c r="B26" s="82"/>
      <c r="C26" s="82"/>
      <c r="D26" s="82"/>
      <c r="E26" s="82"/>
      <c r="F26" s="82"/>
      <c r="G26" s="82"/>
      <c r="H26" s="82"/>
      <c r="I26" s="82"/>
      <c r="J26" s="51"/>
      <c r="K26" s="51"/>
      <c r="L26" s="51"/>
      <c r="M26" s="51"/>
    </row>
    <row r="27" spans="1:13" ht="22" customHeight="1" x14ac:dyDescent="0.2">
      <c r="A27" s="74" t="s">
        <v>11</v>
      </c>
      <c r="B27" s="56"/>
      <c r="C27" s="18" t="s">
        <v>50</v>
      </c>
      <c r="D27" s="17" t="s">
        <v>18</v>
      </c>
      <c r="E27" s="56" t="s">
        <v>19</v>
      </c>
      <c r="F27" s="56"/>
      <c r="G27" s="56" t="s">
        <v>15</v>
      </c>
      <c r="H27" s="56"/>
      <c r="I27" s="81"/>
      <c r="J27" s="51"/>
      <c r="K27" s="51"/>
      <c r="L27" s="51"/>
      <c r="M27" s="51"/>
    </row>
    <row r="28" spans="1:13" ht="22" customHeight="1" x14ac:dyDescent="0.2">
      <c r="A28" s="75" t="s">
        <v>12</v>
      </c>
      <c r="B28" s="63"/>
      <c r="C28" s="63"/>
      <c r="D28" s="14">
        <f>COUNTIFS(B11:B25, "&lt;&gt;*DM*", B11:B25, "&lt;&gt;") + COUNTIFS(I11:I25, "&lt;&gt;*DM*", I11:I25, "&lt;&gt;")</f>
        <v>0</v>
      </c>
      <c r="E28" s="53">
        <f>COUNTIF(B11:B25, "*(DM)*") + COUNTIF(I11:I25, "*(DM)*")</f>
        <v>0</v>
      </c>
      <c r="F28" s="53"/>
      <c r="G28" s="53">
        <f>SUM(D28:F28)</f>
        <v>0</v>
      </c>
      <c r="H28" s="53"/>
      <c r="I28" s="80"/>
      <c r="J28" s="51"/>
      <c r="K28" s="51"/>
      <c r="L28" s="51"/>
      <c r="M28" s="51"/>
    </row>
    <row r="29" spans="1:13" ht="22" customHeight="1" x14ac:dyDescent="0.2">
      <c r="A29" s="75" t="s">
        <v>13</v>
      </c>
      <c r="B29" s="63"/>
      <c r="C29" s="63"/>
      <c r="D29" s="19">
        <f>D28*5000</f>
        <v>0</v>
      </c>
      <c r="E29" s="54">
        <f>E28*500</f>
        <v>0</v>
      </c>
      <c r="F29" s="54"/>
      <c r="G29" s="54">
        <f>SUM(D29:F29)</f>
        <v>0</v>
      </c>
      <c r="H29" s="54"/>
      <c r="I29" s="55"/>
      <c r="J29" s="20" t="s">
        <v>39</v>
      </c>
      <c r="K29" s="51" t="s">
        <v>40</v>
      </c>
      <c r="L29" s="51"/>
      <c r="M29" s="51"/>
    </row>
    <row r="30" spans="1:13" ht="22" customHeight="1" x14ac:dyDescent="0.2">
      <c r="A30" s="75" t="s">
        <v>14</v>
      </c>
      <c r="B30" s="63"/>
      <c r="C30" s="63"/>
      <c r="D30" s="21"/>
      <c r="E30" s="28"/>
      <c r="F30" s="28"/>
      <c r="G30" s="67" t="e" cm="1">
        <f t="array" ref="G30">INDEX(Sheet2!B2:B18, MATCH(TRUE, ISNUMBER(SEARCH(Sheet2!A2:A18, D4)), 0))</f>
        <v>#N/A</v>
      </c>
      <c r="H30" s="67"/>
      <c r="I30" s="68"/>
      <c r="J30" s="51"/>
      <c r="K30" s="51"/>
      <c r="L30" s="51"/>
      <c r="M30" s="51"/>
    </row>
    <row r="31" spans="1:13" ht="22" customHeight="1" x14ac:dyDescent="0.2">
      <c r="A31" s="59" t="s">
        <v>15</v>
      </c>
      <c r="B31" s="60"/>
      <c r="C31" s="60"/>
      <c r="D31" s="60"/>
      <c r="E31" s="60"/>
      <c r="F31" s="61"/>
      <c r="G31" s="62" t="e">
        <f>SUM(G29:I30)</f>
        <v>#N/A</v>
      </c>
      <c r="H31" s="63"/>
      <c r="I31" s="64"/>
      <c r="J31" s="51"/>
      <c r="K31" s="51"/>
      <c r="L31" s="51"/>
      <c r="M31" s="51"/>
    </row>
    <row r="32" spans="1:13" ht="22" customHeight="1" x14ac:dyDescent="0.2">
      <c r="A32" s="69" t="s">
        <v>44</v>
      </c>
      <c r="B32" s="65"/>
      <c r="C32" s="65"/>
      <c r="D32" s="65"/>
      <c r="E32" s="65"/>
      <c r="F32" s="65"/>
      <c r="G32" s="65"/>
      <c r="H32" s="65"/>
      <c r="I32" s="66"/>
      <c r="J32" s="20" t="s">
        <v>41</v>
      </c>
      <c r="K32" s="57" t="s">
        <v>42</v>
      </c>
      <c r="L32" s="57"/>
      <c r="M32" s="57"/>
    </row>
    <row r="33" spans="1:13" ht="22" customHeight="1" x14ac:dyDescent="0.2">
      <c r="A33" s="78" t="s">
        <v>16</v>
      </c>
      <c r="B33" s="79"/>
      <c r="C33" s="79"/>
      <c r="D33" s="65"/>
      <c r="E33" s="65"/>
      <c r="F33" s="65"/>
      <c r="G33" s="65"/>
      <c r="H33" s="65"/>
      <c r="I33" s="66"/>
      <c r="J33" s="22"/>
      <c r="K33" s="58" t="s">
        <v>43</v>
      </c>
      <c r="L33" s="58"/>
      <c r="M33" s="58"/>
    </row>
    <row r="34" spans="1:13" ht="22" customHeight="1" thickBot="1" x14ac:dyDescent="0.25">
      <c r="A34" s="76" t="s">
        <v>17</v>
      </c>
      <c r="B34" s="77"/>
      <c r="C34" s="77"/>
      <c r="D34" s="52" t="s">
        <v>47</v>
      </c>
      <c r="E34" s="52"/>
      <c r="F34" s="70" t="s">
        <v>48</v>
      </c>
      <c r="G34" s="70"/>
      <c r="H34" s="70"/>
      <c r="I34" s="71"/>
      <c r="J34" s="51"/>
      <c r="K34" s="51"/>
      <c r="L34" s="51"/>
      <c r="M34" s="51"/>
    </row>
  </sheetData>
  <sheetProtection algorithmName="SHA-512" hashValue="Bw23Xq1rfnyUS65A/BybXYd5jUgfNk8qQoFqVDMGCGsHaE3HLrDsg+ZYH/tT+gvNwmQxvsAz1yynuJSAqrVHVw==" saltValue="3ouEhPTcw7VAsx/5mD2D/A==" spinCount="100000" sheet="1" selectLockedCells="1"/>
  <mergeCells count="81">
    <mergeCell ref="B15:C15"/>
    <mergeCell ref="B16:C16"/>
    <mergeCell ref="B17:C17"/>
    <mergeCell ref="I18:J18"/>
    <mergeCell ref="B23:C23"/>
    <mergeCell ref="A26:I26"/>
    <mergeCell ref="I23:J23"/>
    <mergeCell ref="I24:J24"/>
    <mergeCell ref="I14:J14"/>
    <mergeCell ref="I15:J15"/>
    <mergeCell ref="I16:J16"/>
    <mergeCell ref="I17:J17"/>
    <mergeCell ref="I20:J20"/>
    <mergeCell ref="I19:J19"/>
    <mergeCell ref="G10:G25"/>
    <mergeCell ref="A10:C10"/>
    <mergeCell ref="H10:J10"/>
    <mergeCell ref="I25:J25"/>
    <mergeCell ref="B19:C19"/>
    <mergeCell ref="B20:C20"/>
    <mergeCell ref="A32:B32"/>
    <mergeCell ref="C32:I32"/>
    <mergeCell ref="F34:I34"/>
    <mergeCell ref="B24:C24"/>
    <mergeCell ref="B25:C25"/>
    <mergeCell ref="A27:B27"/>
    <mergeCell ref="A28:C28"/>
    <mergeCell ref="A34:C34"/>
    <mergeCell ref="A33:C33"/>
    <mergeCell ref="A29:C29"/>
    <mergeCell ref="A30:C30"/>
    <mergeCell ref="G28:I28"/>
    <mergeCell ref="G27:I27"/>
    <mergeCell ref="J26:M28"/>
    <mergeCell ref="J34:M34"/>
    <mergeCell ref="D34:E34"/>
    <mergeCell ref="E28:F28"/>
    <mergeCell ref="E29:F29"/>
    <mergeCell ref="J30:M31"/>
    <mergeCell ref="G29:I29"/>
    <mergeCell ref="E27:F27"/>
    <mergeCell ref="K29:M29"/>
    <mergeCell ref="K32:M32"/>
    <mergeCell ref="K33:M33"/>
    <mergeCell ref="A31:F31"/>
    <mergeCell ref="G31:I31"/>
    <mergeCell ref="D33:I33"/>
    <mergeCell ref="G30:I30"/>
    <mergeCell ref="E30:F30"/>
    <mergeCell ref="F6:H6"/>
    <mergeCell ref="B22:C22"/>
    <mergeCell ref="I21:J21"/>
    <mergeCell ref="I22:J22"/>
    <mergeCell ref="I6:J6"/>
    <mergeCell ref="A6:B6"/>
    <mergeCell ref="B11:C11"/>
    <mergeCell ref="B12:C12"/>
    <mergeCell ref="B13:C13"/>
    <mergeCell ref="I11:J11"/>
    <mergeCell ref="I12:J12"/>
    <mergeCell ref="I13:J13"/>
    <mergeCell ref="B21:C21"/>
    <mergeCell ref="B18:C18"/>
    <mergeCell ref="A9:M9"/>
    <mergeCell ref="B14:C14"/>
    <mergeCell ref="A1:M2"/>
    <mergeCell ref="A8:M8"/>
    <mergeCell ref="A4:C4"/>
    <mergeCell ref="A5:C5"/>
    <mergeCell ref="A7:H7"/>
    <mergeCell ref="I7:J7"/>
    <mergeCell ref="I5:J5"/>
    <mergeCell ref="I4:J4"/>
    <mergeCell ref="K4:M4"/>
    <mergeCell ref="K5:M5"/>
    <mergeCell ref="A3:M3"/>
    <mergeCell ref="D4:H4"/>
    <mergeCell ref="K6:M6"/>
    <mergeCell ref="K7:M7"/>
    <mergeCell ref="D5:H5"/>
    <mergeCell ref="D6:E6"/>
  </mergeCells>
  <pageMargins left="0.7" right="0.7" top="0.75" bottom="0.75" header="0.3" footer="0.3"/>
  <pageSetup paperSize="9" scale="82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4285-B256-424A-B97F-C0AE34E63A36}">
  <dimension ref="A1:B18"/>
  <sheetViews>
    <sheetView workbookViewId="0">
      <selection sqref="A1:B18"/>
    </sheetView>
  </sheetViews>
  <sheetFormatPr baseColWidth="10" defaultRowHeight="16" x14ac:dyDescent="0.2"/>
  <cols>
    <col min="1" max="1" width="24" bestFit="1" customWidth="1"/>
  </cols>
  <sheetData>
    <row r="1" spans="1:2" x14ac:dyDescent="0.2">
      <c r="A1" s="2" t="s">
        <v>37</v>
      </c>
      <c r="B1" s="2" t="s">
        <v>38</v>
      </c>
    </row>
    <row r="2" spans="1:2" x14ac:dyDescent="0.2">
      <c r="A2" s="3" t="s">
        <v>22</v>
      </c>
      <c r="B2" s="4">
        <v>11000</v>
      </c>
    </row>
    <row r="3" spans="1:2" x14ac:dyDescent="0.2">
      <c r="A3" s="3" t="s">
        <v>23</v>
      </c>
      <c r="B3" s="4">
        <v>11000</v>
      </c>
    </row>
    <row r="4" spans="1:2" x14ac:dyDescent="0.2">
      <c r="A4" s="3" t="s">
        <v>24</v>
      </c>
      <c r="B4" s="4">
        <v>11000</v>
      </c>
    </row>
    <row r="5" spans="1:2" x14ac:dyDescent="0.2">
      <c r="A5" s="3" t="s">
        <v>25</v>
      </c>
      <c r="B5" s="4">
        <v>8250</v>
      </c>
    </row>
    <row r="6" spans="1:2" x14ac:dyDescent="0.2">
      <c r="A6" s="3" t="s">
        <v>26</v>
      </c>
      <c r="B6" s="4">
        <v>8250</v>
      </c>
    </row>
    <row r="7" spans="1:2" x14ac:dyDescent="0.2">
      <c r="A7" s="3" t="s">
        <v>27</v>
      </c>
      <c r="B7" s="4">
        <v>8250</v>
      </c>
    </row>
    <row r="8" spans="1:2" x14ac:dyDescent="0.2">
      <c r="A8" s="3" t="s">
        <v>28</v>
      </c>
      <c r="B8" s="4">
        <v>5500</v>
      </c>
    </row>
    <row r="9" spans="1:2" x14ac:dyDescent="0.2">
      <c r="A9" s="3" t="s">
        <v>29</v>
      </c>
      <c r="B9" s="4">
        <v>11000</v>
      </c>
    </row>
    <row r="10" spans="1:2" x14ac:dyDescent="0.2">
      <c r="A10" s="3" t="s">
        <v>30</v>
      </c>
      <c r="B10" s="4">
        <v>11000</v>
      </c>
    </row>
    <row r="11" spans="1:2" x14ac:dyDescent="0.2">
      <c r="A11" s="3" t="s">
        <v>31</v>
      </c>
      <c r="B11" s="4">
        <v>11000</v>
      </c>
    </row>
    <row r="12" spans="1:2" x14ac:dyDescent="0.2">
      <c r="A12" s="3" t="s">
        <v>32</v>
      </c>
      <c r="B12" s="4">
        <v>5500</v>
      </c>
    </row>
    <row r="13" spans="1:2" x14ac:dyDescent="0.2">
      <c r="A13" s="3" t="s">
        <v>33</v>
      </c>
      <c r="B13" s="4">
        <v>8250</v>
      </c>
    </row>
    <row r="14" spans="1:2" x14ac:dyDescent="0.2">
      <c r="A14" s="3" t="s">
        <v>34</v>
      </c>
      <c r="B14" s="4">
        <v>11000</v>
      </c>
    </row>
    <row r="15" spans="1:2" x14ac:dyDescent="0.2">
      <c r="A15" s="3" t="s">
        <v>35</v>
      </c>
      <c r="B15" s="4">
        <v>5500</v>
      </c>
    </row>
    <row r="16" spans="1:2" x14ac:dyDescent="0.2">
      <c r="A16" s="3" t="s">
        <v>20</v>
      </c>
      <c r="B16" s="4">
        <v>5500</v>
      </c>
    </row>
    <row r="17" spans="1:2" x14ac:dyDescent="0.2">
      <c r="A17" s="3" t="s">
        <v>36</v>
      </c>
      <c r="B17" s="4">
        <v>11000</v>
      </c>
    </row>
    <row r="18" spans="1:2" x14ac:dyDescent="0.2">
      <c r="A18" s="3" t="s">
        <v>21</v>
      </c>
      <c r="B18" s="4">
        <v>5500</v>
      </c>
    </row>
  </sheetData>
  <sheetProtection algorithmName="SHA-512" hashValue="U1t01i0bCJ/+AgQ0ppMCzHiL52RnX0ocuTPCNL+crkqYD9e/425LiGYameR4evvi1e2J8kTfpOurcVCGpvSLKg==" saltValue="r9kTIGgGzEYgVqnKiyZw4Q==" spinCount="100000" sheet="1" objects="1" scenario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Cabiles</dc:creator>
  <cp:lastModifiedBy>Jon Cabiles</cp:lastModifiedBy>
  <cp:lastPrinted>2025-02-21T05:19:19Z</cp:lastPrinted>
  <dcterms:created xsi:type="dcterms:W3CDTF">2025-02-14T06:45:51Z</dcterms:created>
  <dcterms:modified xsi:type="dcterms:W3CDTF">2025-02-21T08:11:02Z</dcterms:modified>
</cp:coreProperties>
</file>