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arrett.martens\Desktop\"/>
    </mc:Choice>
  </mc:AlternateContent>
  <xr:revisionPtr revIDLastSave="0" documentId="13_ncr:1_{D3ADFFA9-7640-4D72-87FE-E834249F31B6}" xr6:coauthVersionLast="47" xr6:coauthVersionMax="47" xr10:uidLastSave="{00000000-0000-0000-0000-000000000000}"/>
  <bookViews>
    <workbookView xWindow="15780" yWindow="2235" windowWidth="32670" windowHeight="1851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Sheet1!$A$7:$K$300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3" i="2" l="1"/>
  <c r="A174" i="2" s="1"/>
  <c r="A175" i="2" s="1"/>
  <c r="A176" i="2" s="1"/>
  <c r="A177" i="2" s="1"/>
  <c r="A178" i="2" s="1"/>
  <c r="A179" i="2" s="1"/>
  <c r="A119" i="2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44" i="2"/>
  <c r="G59" i="2"/>
  <c r="H59" i="2"/>
  <c r="G60" i="2"/>
  <c r="H60" i="2"/>
  <c r="G61" i="2"/>
  <c r="H61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1" i="2"/>
  <c r="H81" i="2"/>
  <c r="G82" i="2"/>
  <c r="H82" i="2"/>
  <c r="G83" i="2"/>
  <c r="H83" i="2"/>
  <c r="G84" i="2"/>
  <c r="H84" i="2"/>
  <c r="G85" i="2"/>
  <c r="H85" i="2"/>
  <c r="G86" i="2"/>
  <c r="H86" i="2"/>
  <c r="G87" i="2"/>
  <c r="H87" i="2"/>
  <c r="G88" i="2"/>
  <c r="H88" i="2"/>
  <c r="G89" i="2"/>
  <c r="H89" i="2"/>
  <c r="G90" i="2"/>
  <c r="H90" i="2"/>
  <c r="R14" i="3"/>
  <c r="Q14" i="3"/>
  <c r="R13" i="3"/>
  <c r="Q13" i="3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25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187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26" i="2"/>
  <c r="H127" i="2"/>
  <c r="H128" i="2"/>
  <c r="H129" i="2"/>
  <c r="H130" i="2"/>
  <c r="H131" i="2"/>
  <c r="H132" i="2"/>
  <c r="H117" i="2"/>
  <c r="H118" i="2"/>
  <c r="H119" i="2"/>
  <c r="H120" i="2"/>
  <c r="H121" i="2"/>
  <c r="H122" i="2"/>
  <c r="H123" i="2"/>
  <c r="H124" i="2"/>
  <c r="H125" i="2"/>
  <c r="H172" i="2"/>
  <c r="H173" i="2"/>
  <c r="H174" i="2"/>
  <c r="H175" i="2"/>
  <c r="H176" i="2"/>
  <c r="H177" i="2"/>
  <c r="H178" i="2"/>
  <c r="H179" i="2"/>
  <c r="H167" i="2"/>
  <c r="H168" i="2"/>
  <c r="H169" i="2"/>
  <c r="H170" i="2"/>
  <c r="H171" i="2"/>
  <c r="H135" i="2"/>
  <c r="H139" i="2"/>
  <c r="H140" i="2"/>
  <c r="H141" i="2"/>
  <c r="H142" i="2"/>
  <c r="H143" i="2"/>
  <c r="H104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91" i="2"/>
  <c r="H92" i="2"/>
  <c r="H93" i="2"/>
  <c r="H94" i="2"/>
  <c r="H95" i="2"/>
  <c r="H96" i="2"/>
  <c r="H97" i="2"/>
  <c r="H98" i="2"/>
  <c r="H100" i="2"/>
  <c r="H101" i="2"/>
  <c r="H102" i="2"/>
  <c r="H103" i="2"/>
  <c r="H43" i="2"/>
  <c r="G308" i="2"/>
  <c r="H308" i="2" s="1"/>
  <c r="G309" i="2"/>
  <c r="H309" i="2" s="1"/>
  <c r="G310" i="2"/>
  <c r="H310" i="2" s="1"/>
  <c r="G311" i="2"/>
  <c r="H311" i="2" s="1"/>
  <c r="G307" i="2"/>
  <c r="H307" i="2" s="1"/>
  <c r="G287" i="2"/>
  <c r="H287" i="2" s="1"/>
  <c r="G288" i="2"/>
  <c r="H288" i="2" s="1"/>
  <c r="G289" i="2"/>
  <c r="H289" i="2" s="1"/>
  <c r="G290" i="2"/>
  <c r="H290" i="2" s="1"/>
  <c r="G291" i="2"/>
  <c r="H291" i="2" s="1"/>
  <c r="G292" i="2"/>
  <c r="H292" i="2" s="1"/>
  <c r="G293" i="2"/>
  <c r="H293" i="2" s="1"/>
  <c r="G294" i="2"/>
  <c r="H294" i="2" s="1"/>
  <c r="G295" i="2"/>
  <c r="H295" i="2" s="1"/>
  <c r="G296" i="2"/>
  <c r="H296" i="2" s="1"/>
  <c r="G297" i="2"/>
  <c r="H297" i="2" s="1"/>
  <c r="G298" i="2"/>
  <c r="H298" i="2" s="1"/>
  <c r="G299" i="2"/>
  <c r="H299" i="2" s="1"/>
  <c r="G300" i="2"/>
  <c r="H300" i="2" s="1"/>
  <c r="G301" i="2"/>
  <c r="H301" i="2" s="1"/>
  <c r="G302" i="2"/>
  <c r="H302" i="2" s="1"/>
  <c r="G303" i="2"/>
  <c r="H303" i="2" s="1"/>
  <c r="G304" i="2"/>
  <c r="H304" i="2" s="1"/>
  <c r="G305" i="2"/>
  <c r="H305" i="2" s="1"/>
  <c r="G286" i="2"/>
  <c r="H286" i="2" s="1"/>
  <c r="G283" i="2"/>
  <c r="H283" i="2" s="1"/>
  <c r="G284" i="2"/>
  <c r="H284" i="2" s="1"/>
  <c r="G285" i="2"/>
  <c r="H285" i="2" s="1"/>
  <c r="G282" i="2"/>
  <c r="H282" i="2" s="1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26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187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91" i="2"/>
  <c r="G92" i="2"/>
  <c r="G93" i="2"/>
  <c r="G94" i="2"/>
  <c r="G95" i="2"/>
  <c r="G96" i="2"/>
  <c r="G97" i="2"/>
  <c r="G98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26" i="2"/>
  <c r="G127" i="2"/>
  <c r="G128" i="2"/>
  <c r="G129" i="2"/>
  <c r="G130" i="2"/>
  <c r="G131" i="2"/>
  <c r="G132" i="2"/>
  <c r="G117" i="2"/>
  <c r="G118" i="2"/>
  <c r="G119" i="2"/>
  <c r="G120" i="2"/>
  <c r="G121" i="2"/>
  <c r="G122" i="2"/>
  <c r="G123" i="2"/>
  <c r="G124" i="2"/>
  <c r="G125" i="2"/>
  <c r="G172" i="2"/>
  <c r="G173" i="2"/>
  <c r="G174" i="2"/>
  <c r="G175" i="2"/>
  <c r="G176" i="2"/>
  <c r="G177" i="2"/>
  <c r="G178" i="2"/>
  <c r="G179" i="2"/>
  <c r="G167" i="2"/>
  <c r="G168" i="2"/>
  <c r="G169" i="2"/>
  <c r="G170" i="2"/>
  <c r="G171" i="2"/>
  <c r="G135" i="2"/>
  <c r="G139" i="2"/>
  <c r="G140" i="2"/>
  <c r="G141" i="2"/>
  <c r="G142" i="2"/>
  <c r="G143" i="2"/>
  <c r="G144" i="2"/>
  <c r="G43" i="2"/>
</calcChain>
</file>

<file path=xl/sharedStrings.xml><?xml version="1.0" encoding="utf-8"?>
<sst xmlns="http://schemas.openxmlformats.org/spreadsheetml/2006/main" count="1944" uniqueCount="957">
  <si>
    <t>Product Name</t>
  </si>
  <si>
    <t>UPC Number</t>
  </si>
  <si>
    <t>Product Number</t>
  </si>
  <si>
    <t>Color</t>
  </si>
  <si>
    <t>PC</t>
  </si>
  <si>
    <t>Wholesale</t>
  </si>
  <si>
    <t>Retail</t>
  </si>
  <si>
    <t>RT - Crocodile - Navy w/ Navy Thread</t>
  </si>
  <si>
    <t>PCU5600</t>
  </si>
  <si>
    <t>Navy</t>
  </si>
  <si>
    <t>Lifestyle : Rowland Thomas</t>
  </si>
  <si>
    <t>RT - Crocodile – Kayiman Tradition Green w/ Green Thread</t>
  </si>
  <si>
    <t>PCU5373</t>
  </si>
  <si>
    <t>Green</t>
  </si>
  <si>
    <t>RT - Crocodile - Black w/ Black Thread</t>
  </si>
  <si>
    <t>PCU1312</t>
  </si>
  <si>
    <t>BlkBlkT</t>
  </si>
  <si>
    <t>RT - Crocodile - Dark Grey w/ Grey Thread</t>
  </si>
  <si>
    <t>PCU1329</t>
  </si>
  <si>
    <t>Grey</t>
  </si>
  <si>
    <t>RT - Crocodile - Brown w/ Brown Thread</t>
  </si>
  <si>
    <t>PCU1343</t>
  </si>
  <si>
    <t>Brown</t>
  </si>
  <si>
    <t>RT - Lizard - Light Grey w/ Grey Thread</t>
  </si>
  <si>
    <t>810111611268</t>
  </si>
  <si>
    <t>PCU1268</t>
  </si>
  <si>
    <t>RT - Lizard - Brown w/ Brown Thread</t>
  </si>
  <si>
    <t>810111611244</t>
  </si>
  <si>
    <t>PCU1224</t>
  </si>
  <si>
    <t>BrwnBrwnT</t>
  </si>
  <si>
    <t>RT - Lizard - Black w/ Black Thread</t>
  </si>
  <si>
    <t>810111611251</t>
  </si>
  <si>
    <t>PCU1251</t>
  </si>
  <si>
    <t>Black</t>
  </si>
  <si>
    <t>$110.00</t>
  </si>
  <si>
    <t>$219.99</t>
  </si>
  <si>
    <t>PCU5594</t>
  </si>
  <si>
    <t>RT - Ostrich - Grey w/ Grey Thread</t>
  </si>
  <si>
    <t>810111615082</t>
  </si>
  <si>
    <t>PCU5082</t>
  </si>
  <si>
    <t>RT - Ostrich - Black w/ Black Thread</t>
  </si>
  <si>
    <t>810111611220</t>
  </si>
  <si>
    <t>PCU1220</t>
  </si>
  <si>
    <t>RT - Ostrich - Brown w/ Brown Thread</t>
  </si>
  <si>
    <t>810111611237</t>
  </si>
  <si>
    <t>PCU1237</t>
  </si>
  <si>
    <t>RT - Kayiman - Navy w/ Navy Thread</t>
  </si>
  <si>
    <t>810111615075</t>
  </si>
  <si>
    <t>PCU5075</t>
  </si>
  <si>
    <t>RT - Kayiman - Black w/ Black Thread</t>
  </si>
  <si>
    <t>810111611466</t>
  </si>
  <si>
    <t>PCU1466</t>
  </si>
  <si>
    <t>RT - Kayiman - Light Grey w/ Grey Thread</t>
  </si>
  <si>
    <t>810111611336</t>
  </si>
  <si>
    <t>PCU1336</t>
  </si>
  <si>
    <t>RT - Kayiman - Brown w/ Brown Thread</t>
  </si>
  <si>
    <t>810111611459</t>
  </si>
  <si>
    <t>PCU1459</t>
  </si>
  <si>
    <t>RT - Kayiman - White/White</t>
  </si>
  <si>
    <t>PCU5815</t>
  </si>
  <si>
    <t>White</t>
  </si>
  <si>
    <t>RT - Kayiman - Black/White</t>
  </si>
  <si>
    <t>PCU5808</t>
  </si>
  <si>
    <t>RT - Kayiman - Dark Grey/Light Blue</t>
  </si>
  <si>
    <t>PCU5822</t>
  </si>
  <si>
    <t>RT - Kayiman Navy w/White limited edition</t>
  </si>
  <si>
    <t>PCU6616</t>
  </si>
  <si>
    <t>RT - Bison - Navy</t>
  </si>
  <si>
    <t>810111615099</t>
  </si>
  <si>
    <t>PCU5099</t>
  </si>
  <si>
    <t>RT - Bison - Black</t>
  </si>
  <si>
    <t>818172029763</t>
  </si>
  <si>
    <t>PCU9763</t>
  </si>
  <si>
    <t>RT - Bison - Grey</t>
  </si>
  <si>
    <t>810111612340</t>
  </si>
  <si>
    <t>PCU2340</t>
  </si>
  <si>
    <t>RT - Bison - Brown</t>
  </si>
  <si>
    <t>818172029930</t>
  </si>
  <si>
    <t>PCU9930</t>
  </si>
  <si>
    <t>RT - Bison - Cognac</t>
  </si>
  <si>
    <t>818172029954</t>
  </si>
  <si>
    <t>PCU9954</t>
  </si>
  <si>
    <t>Cognac</t>
  </si>
  <si>
    <t>RT - Full Grain Smooth - Black w/ Black Thread</t>
  </si>
  <si>
    <t>810111611404</t>
  </si>
  <si>
    <t>PCU1404</t>
  </si>
  <si>
    <t>RT - Full Grain Smooth - Light Grey w/ Grey Thread</t>
  </si>
  <si>
    <t>810111611718</t>
  </si>
  <si>
    <t>PCU1718</t>
  </si>
  <si>
    <t>GryGryT</t>
  </si>
  <si>
    <t>RT - Full Grain Smooth - Pecan w/ Brown Thread</t>
  </si>
  <si>
    <t>810111611411</t>
  </si>
  <si>
    <t>PCU1411</t>
  </si>
  <si>
    <t>Pecan</t>
  </si>
  <si>
    <t>RT - Full Grain Smooth - Blue w/ Blue Thread</t>
  </si>
  <si>
    <t>810111611435</t>
  </si>
  <si>
    <t>PCU1435</t>
  </si>
  <si>
    <t>DenBluT</t>
  </si>
  <si>
    <t>RT - Full Grain Smooth - White w/ White Thread</t>
  </si>
  <si>
    <t>810111611428</t>
  </si>
  <si>
    <t>PCU1428</t>
  </si>
  <si>
    <t>RT - Full Grain Pebble - Black w/ Black Thread</t>
  </si>
  <si>
    <t>810111611367</t>
  </si>
  <si>
    <t>PCU1367</t>
  </si>
  <si>
    <t>RT - Full Grain Pebble - Grey w/ Grey Thread</t>
  </si>
  <si>
    <t>810111611442</t>
  </si>
  <si>
    <t>PCU1442</t>
  </si>
  <si>
    <t>RT - Full Grain Pebble - Pecan w/ Brown Thread</t>
  </si>
  <si>
    <t>810111611374</t>
  </si>
  <si>
    <t>PCU1374</t>
  </si>
  <si>
    <t>PcnBrwnT</t>
  </si>
  <si>
    <t>RT - Full Grain Pebble - Blue w/ Blue Thread</t>
  </si>
  <si>
    <t>810111611398</t>
  </si>
  <si>
    <t>PCU1398</t>
  </si>
  <si>
    <t>RT - Full Grain Pebble - White w/ White Thread</t>
  </si>
  <si>
    <t>810111611381</t>
  </si>
  <si>
    <t>PCU1381</t>
  </si>
  <si>
    <t>WhtWhtT</t>
  </si>
  <si>
    <t>G&amp;D - Go-In - Aluminum Pitch Black</t>
  </si>
  <si>
    <t>810111612036</t>
  </si>
  <si>
    <t>PGC2036</t>
  </si>
  <si>
    <t>Lifestyle : Leather</t>
  </si>
  <si>
    <t>$40.00</t>
  </si>
  <si>
    <t>$79.99</t>
  </si>
  <si>
    <t>G&amp;D - Go-In - Aluminum Smoke Grey</t>
  </si>
  <si>
    <t>810111612067</t>
  </si>
  <si>
    <t>PGC2067</t>
  </si>
  <si>
    <t>G&amp;D - Go-In - Aluminum Cognac</t>
  </si>
  <si>
    <t>810111612050</t>
  </si>
  <si>
    <t>PGC2050</t>
  </si>
  <si>
    <t>G&amp;D - Go-In - Aluminum Deep Sea Navy</t>
  </si>
  <si>
    <t>810111612043</t>
  </si>
  <si>
    <t>PGC2043</t>
  </si>
  <si>
    <t>G&amp;D - Go-In - Aluminum Winner White</t>
  </si>
  <si>
    <t>810111612074</t>
  </si>
  <si>
    <t>PGC2074</t>
  </si>
  <si>
    <t>G&amp;D - Go-In - Aluminum Carbon Black</t>
  </si>
  <si>
    <t>810111612081</t>
  </si>
  <si>
    <t>PGG2081</t>
  </si>
  <si>
    <t>G&amp;D - Go-In - Aluminum Smooth Black</t>
  </si>
  <si>
    <t>810111612104</t>
  </si>
  <si>
    <t>PGG2104</t>
  </si>
  <si>
    <t>G&amp;D - Go-In - Aluminum Smooth White</t>
  </si>
  <si>
    <t>810111612098</t>
  </si>
  <si>
    <t>PGG2098</t>
  </si>
  <si>
    <t>Go-In! Beveled Shield Smooth Black Strap</t>
  </si>
  <si>
    <t>818172024515</t>
  </si>
  <si>
    <t>PGG4515</t>
  </si>
  <si>
    <t>Lifestyle : Dress</t>
  </si>
  <si>
    <t>$35.00</t>
  </si>
  <si>
    <t>$69.99</t>
  </si>
  <si>
    <t>Go-In Beveled Shield Gray</t>
  </si>
  <si>
    <t>818172027523</t>
  </si>
  <si>
    <t>PGG7523</t>
  </si>
  <si>
    <t>G&amp;D - Junior Go-In - White</t>
  </si>
  <si>
    <t>818172027967</t>
  </si>
  <si>
    <t>PGJ7967</t>
  </si>
  <si>
    <t>Lifestyle : Braided</t>
  </si>
  <si>
    <t>$17.50</t>
  </si>
  <si>
    <t>$34.99</t>
  </si>
  <si>
    <t>G&amp;D - Beveled - Shield Black</t>
  </si>
  <si>
    <t>818172024492</t>
  </si>
  <si>
    <t>PCE4492</t>
  </si>
  <si>
    <t>$30.00</t>
  </si>
  <si>
    <t>$59.99</t>
  </si>
  <si>
    <t>G&amp;D - Beveled - Shield Gray</t>
  </si>
  <si>
    <t>818172027530</t>
  </si>
  <si>
    <t>PCE7530</t>
  </si>
  <si>
    <t>G&amp;D - Beveled - Shield White</t>
  </si>
  <si>
    <t>818172024584</t>
  </si>
  <si>
    <t>PCE4584</t>
  </si>
  <si>
    <t>G&amp;D - Classic Color - Pitch Black</t>
  </si>
  <si>
    <t>811685024676</t>
  </si>
  <si>
    <t>PCC4676</t>
  </si>
  <si>
    <t>G&amp;D - Classic Color - Smoke Grey</t>
  </si>
  <si>
    <t>811685025055</t>
  </si>
  <si>
    <t>PCC5055</t>
  </si>
  <si>
    <t>G&amp;D - Classic Color - Cognac</t>
  </si>
  <si>
    <t>811685024720</t>
  </si>
  <si>
    <t>PCC4720</t>
  </si>
  <si>
    <t>G&amp;D - Classic Color - Deep Sea Navy</t>
  </si>
  <si>
    <t>811685024850</t>
  </si>
  <si>
    <t>PCC4850</t>
  </si>
  <si>
    <t>G&amp;D - Classic Color - Winner White</t>
  </si>
  <si>
    <t>811685025048</t>
  </si>
  <si>
    <t>PCC5048</t>
  </si>
  <si>
    <t>G&amp;D - Birdie - Matte Black</t>
  </si>
  <si>
    <t>818172029305</t>
  </si>
  <si>
    <t>PCE9305</t>
  </si>
  <si>
    <t>G&amp;D - Birdie - Cool Grey</t>
  </si>
  <si>
    <t>810111610803</t>
  </si>
  <si>
    <t>PCE0803</t>
  </si>
  <si>
    <t>CG</t>
  </si>
  <si>
    <t>G&amp;D - Birdie - Matte White</t>
  </si>
  <si>
    <t>818172029329</t>
  </si>
  <si>
    <t>PCE9329</t>
  </si>
  <si>
    <t>G&amp;D - ACE - Navy</t>
  </si>
  <si>
    <t>810111615914</t>
  </si>
  <si>
    <t>PCE9923</t>
  </si>
  <si>
    <t>G&amp;D - ACE - Black</t>
  </si>
  <si>
    <t>818172029909</t>
  </si>
  <si>
    <t>PCE9909</t>
  </si>
  <si>
    <t>G&amp;D - ACE - Grey</t>
  </si>
  <si>
    <t>818172029886</t>
  </si>
  <si>
    <t>PCE9886</t>
  </si>
  <si>
    <t>G&amp;D - ACE - White</t>
  </si>
  <si>
    <t>818172029916</t>
  </si>
  <si>
    <t>PCE9916</t>
  </si>
  <si>
    <t>G&amp;D - USA - Aston Embossed - Black</t>
  </si>
  <si>
    <t>811685027721</t>
  </si>
  <si>
    <t>PCH7721</t>
  </si>
  <si>
    <t>Lifestyle : Embroidered</t>
  </si>
  <si>
    <t>USA Flag Color Aston w/ Smooth Black Strap</t>
  </si>
  <si>
    <t>818172020586</t>
  </si>
  <si>
    <t>PCH0586</t>
  </si>
  <si>
    <t>G&amp;D - USA - Aston Color White</t>
  </si>
  <si>
    <t>818172022771</t>
  </si>
  <si>
    <t>PCH2771</t>
  </si>
  <si>
    <t>G&amp;D - Anthem - Navy</t>
  </si>
  <si>
    <t>818172027851</t>
  </si>
  <si>
    <t>PCH7851</t>
  </si>
  <si>
    <t>G&amp;D - Anthem - White</t>
  </si>
  <si>
    <t>818172027868</t>
  </si>
  <si>
    <t>PCH7868</t>
  </si>
  <si>
    <t>G&amp;D - Hampton - Shaka</t>
  </si>
  <si>
    <t>810111612333</t>
  </si>
  <si>
    <t>PCM2333</t>
  </si>
  <si>
    <t>$28.50</t>
  </si>
  <si>
    <t>$56.99</t>
  </si>
  <si>
    <t>G&amp;D - Hampton - Beer &amp; Golf Clubs</t>
  </si>
  <si>
    <t>810111612302</t>
  </si>
  <si>
    <t>PCM2302</t>
  </si>
  <si>
    <t>G&amp;D - Hampton - Pineapple &amp; Palm Trees</t>
  </si>
  <si>
    <t>810111612326</t>
  </si>
  <si>
    <t>PCM2326</t>
  </si>
  <si>
    <t>G&amp;D - Hampton - Tee Time</t>
  </si>
  <si>
    <t>818172022450</t>
  </si>
  <si>
    <t>PCM2450</t>
  </si>
  <si>
    <t>G&amp;D - Hampton - USA</t>
  </si>
  <si>
    <t>818172022443</t>
  </si>
  <si>
    <t>PCM2443</t>
  </si>
  <si>
    <t>G&amp;D - Newport - Black</t>
  </si>
  <si>
    <t>818172026533</t>
  </si>
  <si>
    <t>PCN6533</t>
  </si>
  <si>
    <t>Lifestyle : Explorer</t>
  </si>
  <si>
    <t>$25.00</t>
  </si>
  <si>
    <t>$49.99</t>
  </si>
  <si>
    <t>G&amp;D - Newport - Grey</t>
  </si>
  <si>
    <t>818172026540</t>
  </si>
  <si>
    <t>PCN6540</t>
  </si>
  <si>
    <t>G&amp;D - Newport - Navy</t>
  </si>
  <si>
    <t>818172026557</t>
  </si>
  <si>
    <t>PCN6557</t>
  </si>
  <si>
    <t>G&amp;D - Embroidered - Black with USA Flag</t>
  </si>
  <si>
    <t>810111612265</t>
  </si>
  <si>
    <t>CEP2265</t>
  </si>
  <si>
    <t>G&amp;D - Embroidered - Navy with USA Flag</t>
  </si>
  <si>
    <t>810111612258</t>
  </si>
  <si>
    <t>CEP2258</t>
  </si>
  <si>
    <t>G&amp;D - Embroidered - Tan with USA Flag</t>
  </si>
  <si>
    <t>810111612272</t>
  </si>
  <si>
    <t>CEP2272</t>
  </si>
  <si>
    <t>Tan</t>
  </si>
  <si>
    <t>Newport Texas</t>
  </si>
  <si>
    <t>810111614900</t>
  </si>
  <si>
    <t>CEP4900</t>
  </si>
  <si>
    <t>Newport Anchor</t>
  </si>
  <si>
    <t>810111614894</t>
  </si>
  <si>
    <t>CEP4894</t>
  </si>
  <si>
    <t>Newport Fresh Water Fish</t>
  </si>
  <si>
    <t>810111614863</t>
  </si>
  <si>
    <t>CEP4863</t>
  </si>
  <si>
    <t>Newport Deep Sea Fish</t>
  </si>
  <si>
    <t>810111614870</t>
  </si>
  <si>
    <t>CEP4870</t>
  </si>
  <si>
    <t>Newport Drinks</t>
  </si>
  <si>
    <t>810111614887</t>
  </si>
  <si>
    <t>CEP4887</t>
  </si>
  <si>
    <t>G&amp;D - Embroidered - Black with FOH Logo</t>
  </si>
  <si>
    <t>810111611619</t>
  </si>
  <si>
    <t>CEP1619</t>
  </si>
  <si>
    <t>G&amp;D - Embroidered - Grey with FOH Logo</t>
  </si>
  <si>
    <t>810111611626</t>
  </si>
  <si>
    <t>CEP1626</t>
  </si>
  <si>
    <t>G&amp;D - Embroidered - Navy with FOH Logo</t>
  </si>
  <si>
    <t>810111611640</t>
  </si>
  <si>
    <t>CEP1640</t>
  </si>
  <si>
    <t>G&amp;D - Embroidered - Tan with FOH Logo</t>
  </si>
  <si>
    <t>810111611633</t>
  </si>
  <si>
    <t>CEP1633</t>
  </si>
  <si>
    <t>G&amp;D - Braided - FOH Black</t>
  </si>
  <si>
    <t>810111611565</t>
  </si>
  <si>
    <t>PCD1565</t>
  </si>
  <si>
    <t>G&amp;D - Braided - FOH Grey</t>
  </si>
  <si>
    <t>810111611572</t>
  </si>
  <si>
    <t>PCD1572</t>
  </si>
  <si>
    <t>G&amp;D - Braided - FOH Navy</t>
  </si>
  <si>
    <t>810111611589</t>
  </si>
  <si>
    <t>PCD1589</t>
  </si>
  <si>
    <t>G&amp;D - Braided - FOH Tan</t>
  </si>
  <si>
    <t>810111611596</t>
  </si>
  <si>
    <t>PCD1596</t>
  </si>
  <si>
    <t>G&amp;D - Braided - FOH Liberty</t>
  </si>
  <si>
    <t>810111611602</t>
  </si>
  <si>
    <t>PCD1602</t>
  </si>
  <si>
    <t>Braided Red Grey and Black</t>
  </si>
  <si>
    <t>810111615051</t>
  </si>
  <si>
    <t>PCD5051</t>
  </si>
  <si>
    <t>Red</t>
  </si>
  <si>
    <t>Braided Tricolor Sky</t>
  </si>
  <si>
    <t>810111614856</t>
  </si>
  <si>
    <t>PCD4856</t>
  </si>
  <si>
    <t>Braided Navy Cord</t>
  </si>
  <si>
    <t>810111614801</t>
  </si>
  <si>
    <t>PCD4801</t>
  </si>
  <si>
    <t>Braided Tri-Color Tan</t>
  </si>
  <si>
    <t>PCD7010</t>
  </si>
  <si>
    <t>Braided - Blue - Orange - Grey</t>
  </si>
  <si>
    <t>PCD7510</t>
  </si>
  <si>
    <t>Multicolor</t>
  </si>
  <si>
    <t>Braided Blue Cord</t>
  </si>
  <si>
    <t>810111614818</t>
  </si>
  <si>
    <t>PCD4818</t>
  </si>
  <si>
    <t>Blue</t>
  </si>
  <si>
    <t>Braided ZigZag Navy</t>
  </si>
  <si>
    <t>810111614795</t>
  </si>
  <si>
    <t>PCD4795</t>
  </si>
  <si>
    <t>Braided Black Leather</t>
  </si>
  <si>
    <t>810111614849</t>
  </si>
  <si>
    <t>PCD4849</t>
  </si>
  <si>
    <t>Braided Navy Leather</t>
  </si>
  <si>
    <t>810111614832</t>
  </si>
  <si>
    <t>PCD4832</t>
  </si>
  <si>
    <t>Braided Grey Leather</t>
  </si>
  <si>
    <t>810111614825</t>
  </si>
  <si>
    <t>PCD4825</t>
  </si>
  <si>
    <t>Braided Blue Red Black and Grey</t>
  </si>
  <si>
    <t>810111614788</t>
  </si>
  <si>
    <t>PCD4788</t>
  </si>
  <si>
    <t>Braided Popcorn</t>
  </si>
  <si>
    <t>810111614771</t>
  </si>
  <si>
    <t>PCD4771</t>
  </si>
  <si>
    <t>Braided Navy Cool Grey</t>
  </si>
  <si>
    <t>810111615068</t>
  </si>
  <si>
    <t>PCD5068</t>
  </si>
  <si>
    <t>G&amp;D - Braided - White/ Scarlet/ Gray</t>
  </si>
  <si>
    <t>810111611657</t>
  </si>
  <si>
    <t>PCD1657</t>
  </si>
  <si>
    <t>G&amp;D - Braided - Purple/Grey/Black</t>
  </si>
  <si>
    <t>810111611961</t>
  </si>
  <si>
    <t>PCD1961</t>
  </si>
  <si>
    <t>G&amp;D - Braided - Maroon</t>
  </si>
  <si>
    <t>818172029831</t>
  </si>
  <si>
    <t>PCD9831</t>
  </si>
  <si>
    <t>Maroon</t>
  </si>
  <si>
    <t>G&amp;D - Braided - Purple &amp; Gold</t>
  </si>
  <si>
    <t>810111610339</t>
  </si>
  <si>
    <t>PCD0339</t>
  </si>
  <si>
    <t>Pg</t>
  </si>
  <si>
    <t>G&amp;D - Braided - Blue &amp; White</t>
  </si>
  <si>
    <t>859751003590</t>
  </si>
  <si>
    <t>PCD3590</t>
  </si>
  <si>
    <t>Bw</t>
  </si>
  <si>
    <t>G&amp;D - Braided - Cardinal &amp; Gold</t>
  </si>
  <si>
    <t>810111612616</t>
  </si>
  <si>
    <t>PCD2616</t>
  </si>
  <si>
    <t>G&amp;D - Braided - Maize &amp; Blue</t>
  </si>
  <si>
    <t>810111611893</t>
  </si>
  <si>
    <t>PCD1893</t>
  </si>
  <si>
    <t>MB</t>
  </si>
  <si>
    <t>G&amp;D - Braided - Black &amp; Orange</t>
  </si>
  <si>
    <t>810111610384</t>
  </si>
  <si>
    <t>PCD0384</t>
  </si>
  <si>
    <t>G&amp;D - Braided - Orange &amp; White</t>
  </si>
  <si>
    <t>859751003583</t>
  </si>
  <si>
    <t>PCD3583</t>
  </si>
  <si>
    <t>Ow</t>
  </si>
  <si>
    <t>G&amp;D - Braided - Black &amp; Gold</t>
  </si>
  <si>
    <t>818172029879</t>
  </si>
  <si>
    <t>PCD9879</t>
  </si>
  <si>
    <t>G&amp;D - Braided - Orange &amp; Blue</t>
  </si>
  <si>
    <t>818172029855</t>
  </si>
  <si>
    <t>PCD9855</t>
  </si>
  <si>
    <t>Orange</t>
  </si>
  <si>
    <t>G&amp;D - Braided - Augusta</t>
  </si>
  <si>
    <t>818172029466</t>
  </si>
  <si>
    <t>PCD9466</t>
  </si>
  <si>
    <t>G&amp;D - Braided - Garnet &amp; Gold</t>
  </si>
  <si>
    <t>810111610421</t>
  </si>
  <si>
    <t>PCD0421</t>
  </si>
  <si>
    <t>Gold</t>
  </si>
  <si>
    <t>G&amp;D - Braided - Green &amp; White</t>
  </si>
  <si>
    <t>810111611909</t>
  </si>
  <si>
    <t>PCD1909</t>
  </si>
  <si>
    <t>GW</t>
  </si>
  <si>
    <t>G&amp;D - Braided - Scarlet/Black</t>
  </si>
  <si>
    <t>810111611985</t>
  </si>
  <si>
    <t>PCD1985</t>
  </si>
  <si>
    <t>G&amp;D - Braided - Charcoal</t>
  </si>
  <si>
    <t>818172028056</t>
  </si>
  <si>
    <t>PCD8056</t>
  </si>
  <si>
    <t>G&amp;D - Braided - Anchor</t>
  </si>
  <si>
    <t>818172028094</t>
  </si>
  <si>
    <t>PCD8094</t>
  </si>
  <si>
    <t>G&amp;D - Braided - Tan</t>
  </si>
  <si>
    <t>818172028100</t>
  </si>
  <si>
    <t>PCD8100</t>
  </si>
  <si>
    <t>G&amp;D - Braided - Grey</t>
  </si>
  <si>
    <t>818172028063</t>
  </si>
  <si>
    <t>PCD8063</t>
  </si>
  <si>
    <t>G&amp;D - Braided - Navy</t>
  </si>
  <si>
    <t>818172028070</t>
  </si>
  <si>
    <t>PCD8070</t>
  </si>
  <si>
    <t>Braided - Black</t>
  </si>
  <si>
    <t>818172028049</t>
  </si>
  <si>
    <t>PCD8049</t>
  </si>
  <si>
    <t>G&amp;D - Braided - White</t>
  </si>
  <si>
    <t>810111612296</t>
  </si>
  <si>
    <t>PCD2296</t>
  </si>
  <si>
    <t>G&amp;D - Braided - Cool Grey</t>
  </si>
  <si>
    <t>818172029534</t>
  </si>
  <si>
    <t>PCD9534</t>
  </si>
  <si>
    <t>Explorer - Braided Black</t>
  </si>
  <si>
    <t>810111612487</t>
  </si>
  <si>
    <t>PCA2487</t>
  </si>
  <si>
    <t>$22.50</t>
  </si>
  <si>
    <t>$44.99</t>
  </si>
  <si>
    <t>Explorer - Braided Cool Grey</t>
  </si>
  <si>
    <t>810111612500</t>
  </si>
  <si>
    <t>PCA2500</t>
  </si>
  <si>
    <t>Explorer - Braided Navy</t>
  </si>
  <si>
    <t>810111612494</t>
  </si>
  <si>
    <t>PCA2494</t>
  </si>
  <si>
    <t>Explorer - Braided Green</t>
  </si>
  <si>
    <t>810111612425</t>
  </si>
  <si>
    <t>PCA2517</t>
  </si>
  <si>
    <t>Grn</t>
  </si>
  <si>
    <t>Explorer - Smooth Black</t>
  </si>
  <si>
    <t>810111612432</t>
  </si>
  <si>
    <t>PCA2432</t>
  </si>
  <si>
    <t>Explorer - Smooth Cool Grey</t>
  </si>
  <si>
    <t>810111612456</t>
  </si>
  <si>
    <t>PCA2456</t>
  </si>
  <si>
    <t>Explorer - Smooth Tan</t>
  </si>
  <si>
    <t>810111612470</t>
  </si>
  <si>
    <t>PCA2470</t>
  </si>
  <si>
    <t>Explorer - Smooth Navy</t>
  </si>
  <si>
    <t>810111612449</t>
  </si>
  <si>
    <t>PCA2449</t>
  </si>
  <si>
    <t>G&amp;D - Neubelt - Pebble Grain Black</t>
  </si>
  <si>
    <t>818172029602</t>
  </si>
  <si>
    <t>UPD9602</t>
  </si>
  <si>
    <t>Lifestyle : Neubelt</t>
  </si>
  <si>
    <t>$20.00</t>
  </si>
  <si>
    <t>$39.99</t>
  </si>
  <si>
    <t>G&amp;D - Neubelt - Pebble Grain Smoke Grey</t>
  </si>
  <si>
    <t>818172029633</t>
  </si>
  <si>
    <t>UPD9633</t>
  </si>
  <si>
    <t>G&amp;D - Neubelt - Pebble Grain Cognac</t>
  </si>
  <si>
    <t>818172029657</t>
  </si>
  <si>
    <t>UPD9657</t>
  </si>
  <si>
    <t>G&amp;D - Neubelt - Pebble Grain Navy</t>
  </si>
  <si>
    <t>818172029640</t>
  </si>
  <si>
    <t>UPD9640</t>
  </si>
  <si>
    <t>G&amp;D - Neubelt - Pebble Grain White</t>
  </si>
  <si>
    <t>818172029619</t>
  </si>
  <si>
    <t>UPD9619</t>
  </si>
  <si>
    <t>G&amp;D - Youth Braided - Black</t>
  </si>
  <si>
    <t>PGJ5785</t>
  </si>
  <si>
    <t>G&amp;D - Youth Braided - White</t>
  </si>
  <si>
    <t>PGJ5792</t>
  </si>
  <si>
    <t>Youth Braided Anchor</t>
  </si>
  <si>
    <t>818172028889</t>
  </si>
  <si>
    <t>PGJ8889</t>
  </si>
  <si>
    <t>G&amp;D - Balboa Washed - Black</t>
  </si>
  <si>
    <t>PCN5761</t>
  </si>
  <si>
    <t>G&amp;D - Balboa Washed - Tan</t>
  </si>
  <si>
    <t>PCN5754</t>
  </si>
  <si>
    <t>G&amp;D - Balboa Washed - Navy</t>
  </si>
  <si>
    <t>PCN5747</t>
  </si>
  <si>
    <t>G&amp;D - Alligator - Aluminum Black</t>
  </si>
  <si>
    <t>810111612111</t>
  </si>
  <si>
    <t>PCA2111</t>
  </si>
  <si>
    <t>Lifestyle : Exotic</t>
  </si>
  <si>
    <t>$55.00</t>
  </si>
  <si>
    <t>$109.99</t>
  </si>
  <si>
    <t>G&amp;D - Alligator - Aluminum Grey</t>
  </si>
  <si>
    <t>810111612166</t>
  </si>
  <si>
    <t>PCA2166</t>
  </si>
  <si>
    <t>G&amp;D - Alligator - Aluminum Coffee</t>
  </si>
  <si>
    <t>810111612142</t>
  </si>
  <si>
    <t>PCA2142</t>
  </si>
  <si>
    <t>Coffee</t>
  </si>
  <si>
    <t>G&amp;D - Alligator - Aluminum Tan</t>
  </si>
  <si>
    <t>810111612128</t>
  </si>
  <si>
    <t>PCA2128</t>
  </si>
  <si>
    <t>G&amp;D - Alligator - Aluminum Navy</t>
  </si>
  <si>
    <t>810111612135</t>
  </si>
  <si>
    <t>PCA2135</t>
  </si>
  <si>
    <t>G&amp;D - Alligator - Aluminum White</t>
  </si>
  <si>
    <t>810111612159</t>
  </si>
  <si>
    <t>PCA2159</t>
  </si>
  <si>
    <t>G&amp;D - Crocodile - Black</t>
  </si>
  <si>
    <t>811685021699</t>
  </si>
  <si>
    <t>PCR1699</t>
  </si>
  <si>
    <t>$50.00</t>
  </si>
  <si>
    <t>$99.99</t>
  </si>
  <si>
    <t>G&amp;D - Crocodile - Dark Grey</t>
  </si>
  <si>
    <t>818172029169</t>
  </si>
  <si>
    <t>PCR9169</t>
  </si>
  <si>
    <t>G&amp;D - Crocodile - Brown</t>
  </si>
  <si>
    <t>811685021736</t>
  </si>
  <si>
    <t>PCR1736</t>
  </si>
  <si>
    <t>G&amp;D - Cayman - Aluminum Brown</t>
  </si>
  <si>
    <t>810111612180</t>
  </si>
  <si>
    <t>PCA2180</t>
  </si>
  <si>
    <t>G&amp;D - Cayman - Aluminum Black</t>
  </si>
  <si>
    <t>810111612173</t>
  </si>
  <si>
    <t>PCA2173</t>
  </si>
  <si>
    <t>G&amp;D - Classic - Ebony</t>
  </si>
  <si>
    <t>811685022580</t>
  </si>
  <si>
    <t>PCE2580</t>
  </si>
  <si>
    <t>Ebony</t>
  </si>
  <si>
    <t>G&amp;D - Classic - Ebony XL</t>
  </si>
  <si>
    <t>811685020500</t>
  </si>
  <si>
    <t>PCE0500</t>
  </si>
  <si>
    <t>G&amp;D - Classic - Essentials: Espresso</t>
  </si>
  <si>
    <t>811685024065</t>
  </si>
  <si>
    <t>PCE4065</t>
  </si>
  <si>
    <t>Espresso</t>
  </si>
  <si>
    <t>G&amp;D - Classic - Classic Espresso XL</t>
  </si>
  <si>
    <t>818172022542</t>
  </si>
  <si>
    <t>PCE2542</t>
  </si>
  <si>
    <t>G&amp;D - Classic - Classic Walnut</t>
  </si>
  <si>
    <t>811685022603</t>
  </si>
  <si>
    <t>PCE2603</t>
  </si>
  <si>
    <t>Walnut</t>
  </si>
  <si>
    <t>G&amp;D - Vetica - Black</t>
  </si>
  <si>
    <t>818172024706</t>
  </si>
  <si>
    <t>PCE4706</t>
  </si>
  <si>
    <t>G&amp;D - Vetica - Carbon Black</t>
  </si>
  <si>
    <t>818172024638</t>
  </si>
  <si>
    <t>PCE4638</t>
  </si>
  <si>
    <t>G&amp;D - Vetica - Brown</t>
  </si>
  <si>
    <t>818172024676</t>
  </si>
  <si>
    <t>PCE4676</t>
  </si>
  <si>
    <t>G&amp;D - Rogue - Black</t>
  </si>
  <si>
    <t>818172024713</t>
  </si>
  <si>
    <t>PCE4713</t>
  </si>
  <si>
    <t>G&amp;D - Rogue - Espresso</t>
  </si>
  <si>
    <t>818172024737</t>
  </si>
  <si>
    <t>PCE4737</t>
  </si>
  <si>
    <t>G&amp;D - Rogue - Walnut</t>
  </si>
  <si>
    <t>818172026526</t>
  </si>
  <si>
    <t>PCE6526</t>
  </si>
  <si>
    <t>G&amp;D - Camden - Black</t>
  </si>
  <si>
    <t>818172025369</t>
  </si>
  <si>
    <t>PCX5369</t>
  </si>
  <si>
    <t>G&amp;D - Camden - Brown</t>
  </si>
  <si>
    <t>818172025376</t>
  </si>
  <si>
    <t>PCX5376</t>
  </si>
  <si>
    <t>Torque Black</t>
  </si>
  <si>
    <t>818172028131</t>
  </si>
  <si>
    <t>PCW8131</t>
  </si>
  <si>
    <t>Utility : Work</t>
  </si>
  <si>
    <t>G&amp;D - Workman - Coyote</t>
  </si>
  <si>
    <t>818172028124</t>
  </si>
  <si>
    <t>PCW8124</t>
  </si>
  <si>
    <t>Coyote</t>
  </si>
  <si>
    <t>G&amp;D - Frances - Ebony</t>
  </si>
  <si>
    <t>811685020586</t>
  </si>
  <si>
    <t>PCM0586</t>
  </si>
  <si>
    <t>G&amp;D - Frances - Walnut</t>
  </si>
  <si>
    <t>859751003309</t>
  </si>
  <si>
    <t>PCM3309</t>
  </si>
  <si>
    <t>Wood Display Case Holds 6 Belts</t>
  </si>
  <si>
    <t>Display 6</t>
  </si>
  <si>
    <t>Accessories : Displays</t>
  </si>
  <si>
    <t>2 Sided Floor Display:</t>
  </si>
  <si>
    <t>2-Sided-Display</t>
  </si>
  <si>
    <t>$0.00</t>
  </si>
  <si>
    <t>Triangle Display - Blank</t>
  </si>
  <si>
    <t>Triangle Display</t>
  </si>
  <si>
    <t>$150.00</t>
  </si>
  <si>
    <t>$299.99</t>
  </si>
  <si>
    <t>Wood 16</t>
  </si>
  <si>
    <t>WOOD16</t>
  </si>
  <si>
    <t>Acrylic Box for Non EDC</t>
  </si>
  <si>
    <t>100B</t>
  </si>
  <si>
    <t>Clear</t>
  </si>
  <si>
    <t>Accessories : Box</t>
  </si>
  <si>
    <t>$1.50</t>
  </si>
  <si>
    <t>$2.99</t>
  </si>
  <si>
    <t>Buckle - Artemis - Brushed Nickel</t>
  </si>
  <si>
    <t>811685021729</t>
  </si>
  <si>
    <t>BCA1729</t>
  </si>
  <si>
    <t>Nickel</t>
  </si>
  <si>
    <t>Lifestyle : Buckles</t>
  </si>
  <si>
    <t>$11.50</t>
  </si>
  <si>
    <t>$26.99</t>
  </si>
  <si>
    <t>Classic Beveled Shield Texas Etched Black Buckle</t>
  </si>
  <si>
    <t>811685025444</t>
  </si>
  <si>
    <t>BCB5444</t>
  </si>
  <si>
    <t>$10.00</t>
  </si>
  <si>
    <t>$19.99</t>
  </si>
  <si>
    <t>Buckle: Classic Beveled Matte Black w/ USA flag Etched</t>
  </si>
  <si>
    <t>818172025918</t>
  </si>
  <si>
    <t>BCB5918</t>
  </si>
  <si>
    <t>$53.97</t>
  </si>
  <si>
    <t>Buckle: Black Series Aston Black Etched with USA Flag</t>
  </si>
  <si>
    <t>811685027820</t>
  </si>
  <si>
    <t>BCB7820</t>
  </si>
  <si>
    <t>$13.00</t>
  </si>
  <si>
    <t>Buckle - Jarrod - Pearl Nickel</t>
  </si>
  <si>
    <t>811685020487</t>
  </si>
  <si>
    <t>BCE0487</t>
  </si>
  <si>
    <t>$29.99</t>
  </si>
  <si>
    <t>Buckle: Classic Beveled w/ brushed nickel</t>
  </si>
  <si>
    <t>818172024485</t>
  </si>
  <si>
    <t>BCE4485</t>
  </si>
  <si>
    <t>Buckle - Classic Beveled - Matte Black</t>
  </si>
  <si>
    <t>818172025390</t>
  </si>
  <si>
    <t>BCE5390</t>
  </si>
  <si>
    <t>Classic Beveled Buckle Brushed Gunmetal</t>
  </si>
  <si>
    <t>818172025413</t>
  </si>
  <si>
    <t>BCE5413</t>
  </si>
  <si>
    <t>Gunmetal</t>
  </si>
  <si>
    <t>Buckle - Aston - Black</t>
  </si>
  <si>
    <t>811685025949</t>
  </si>
  <si>
    <t>BCE5949</t>
  </si>
  <si>
    <t>Buckle: Classic Eagle Black</t>
  </si>
  <si>
    <t>811685025956</t>
  </si>
  <si>
    <t>BCE5956</t>
  </si>
  <si>
    <t>Buckle - Aston - Eagle White</t>
  </si>
  <si>
    <t>811685025963</t>
  </si>
  <si>
    <t>BCE5963</t>
  </si>
  <si>
    <t>Buckle - Aston - Pewter</t>
  </si>
  <si>
    <t>811685025970</t>
  </si>
  <si>
    <t>BCE5970</t>
  </si>
  <si>
    <t>Pewter</t>
  </si>
  <si>
    <t>Buckle - Classic Blank - Gunmetal</t>
  </si>
  <si>
    <t>818172027813</t>
  </si>
  <si>
    <t>BCE7813</t>
  </si>
  <si>
    <t>Classic Beveled Brushed Nickel Shield w/ Colorado State Flag</t>
  </si>
  <si>
    <t>811685020135</t>
  </si>
  <si>
    <t>BCH0135</t>
  </si>
  <si>
    <t>$10.50</t>
  </si>
  <si>
    <t>Buckle - Aston - USA Color</t>
  </si>
  <si>
    <t>818172020579</t>
  </si>
  <si>
    <t>BCH0579</t>
  </si>
  <si>
    <t>Multiple</t>
  </si>
  <si>
    <t>$14.50</t>
  </si>
  <si>
    <t>$31.99</t>
  </si>
  <si>
    <t>Buckle: Beveled Brushed Gun Metal Shield w/ Colorado State Flag</t>
  </si>
  <si>
    <t>818172025215</t>
  </si>
  <si>
    <t>BCH5215</t>
  </si>
  <si>
    <t>Buckle: Beveled w/ USA flag Etched - Brushed Gunmetal</t>
  </si>
  <si>
    <t>818172025895</t>
  </si>
  <si>
    <t>BCH5895</t>
  </si>
  <si>
    <t>Buckle: Classic Aston Pewter Embossed with USA Flag</t>
  </si>
  <si>
    <t>811685027639</t>
  </si>
  <si>
    <t>BCH7639</t>
  </si>
  <si>
    <t>$17.00</t>
  </si>
  <si>
    <t>$33.99</t>
  </si>
  <si>
    <t>Buckle: Classic Aston Pewter Etched with Texas Flag</t>
  </si>
  <si>
    <t>811685028049</t>
  </si>
  <si>
    <t>BCH8049</t>
  </si>
  <si>
    <t>$11.00</t>
  </si>
  <si>
    <t>Buckle - Prometheus - Gun Metal</t>
  </si>
  <si>
    <t>811685021163</t>
  </si>
  <si>
    <t>BCL1163</t>
  </si>
  <si>
    <t>Buckle - Prometheus - Matte Nickel</t>
  </si>
  <si>
    <t>818172021859</t>
  </si>
  <si>
    <t>BCL1859</t>
  </si>
  <si>
    <t>Buckle: Oscar Brass 2016 Newport</t>
  </si>
  <si>
    <t>811685026168</t>
  </si>
  <si>
    <t>BCN6168</t>
  </si>
  <si>
    <t>Brass</t>
  </si>
  <si>
    <t>Buckle - Jake - Satin Nickel</t>
  </si>
  <si>
    <t>811685029916</t>
  </si>
  <si>
    <t>BCP9916</t>
  </si>
  <si>
    <t>Apollo Pewter</t>
  </si>
  <si>
    <t>811685026243</t>
  </si>
  <si>
    <t>BCS6243</t>
  </si>
  <si>
    <t>Buckle - Apollo - Matte Black</t>
  </si>
  <si>
    <t>811685026250</t>
  </si>
  <si>
    <t>BCS6250</t>
  </si>
  <si>
    <t>Buckle: Black Series Go-In! Texas Beveled</t>
  </si>
  <si>
    <t>811685025185</t>
  </si>
  <si>
    <t>BGB5185</t>
  </si>
  <si>
    <t>Go-In! Beveled Buckle Matte Black w/ USA flag Etched</t>
  </si>
  <si>
    <t>818172025901</t>
  </si>
  <si>
    <t>BGB5901</t>
  </si>
  <si>
    <t>$12.50</t>
  </si>
  <si>
    <t>Buckle: Fast Eddie Beveled - Satin Nickel</t>
  </si>
  <si>
    <t>818172024591</t>
  </si>
  <si>
    <t>BGF4591</t>
  </si>
  <si>
    <t>$28.99</t>
  </si>
  <si>
    <t>Go-In! Beveled buckle - brushed nickel</t>
  </si>
  <si>
    <t>818172024508</t>
  </si>
  <si>
    <t>BGG4508</t>
  </si>
  <si>
    <t>Buckle - Go-In! Beveled - Matte Black</t>
  </si>
  <si>
    <t>818172025383</t>
  </si>
  <si>
    <t>BGG5383</t>
  </si>
  <si>
    <t>Buckle - Go-In! - Gunmetal</t>
  </si>
  <si>
    <t>818172025406</t>
  </si>
  <si>
    <t>BGG5406</t>
  </si>
  <si>
    <t>Go-In Beveled Satin Nickel Shield w/ Beveled Keeper</t>
  </si>
  <si>
    <t>818172027462</t>
  </si>
  <si>
    <t>BGG7462</t>
  </si>
  <si>
    <t>Go-In! Beveled Buckle - Gunmetal</t>
  </si>
  <si>
    <t>818172027783</t>
  </si>
  <si>
    <t>BGG7783</t>
  </si>
  <si>
    <t>$15.00</t>
  </si>
  <si>
    <t>Buckle: Go-In! Beveled Blank - Brushed Nickel</t>
  </si>
  <si>
    <t>818172027790</t>
  </si>
  <si>
    <t>BGG7790</t>
  </si>
  <si>
    <t>Go-In USA Beveled Buckle</t>
  </si>
  <si>
    <t>818172025444</t>
  </si>
  <si>
    <t>BGH5444</t>
  </si>
  <si>
    <t/>
  </si>
  <si>
    <t>$13.13</t>
  </si>
  <si>
    <t>Buckle: Go-In! Beveled w/ USA flag Etched - Brushed Gunmetal</t>
  </si>
  <si>
    <t>818172025888</t>
  </si>
  <si>
    <t>BGH5888</t>
  </si>
  <si>
    <t>Fast Eddie X Factor X Buckle Pearl Nickel with silver carbon Plate</t>
  </si>
  <si>
    <t>818172027486</t>
  </si>
  <si>
    <t>BGX7479</t>
  </si>
  <si>
    <t>Buckle - Fast Eddie - Lucky Blue</t>
  </si>
  <si>
    <t>BGX7486</t>
  </si>
  <si>
    <t>Black Series: Classic Texas Black Strap</t>
  </si>
  <si>
    <t>811685024638</t>
  </si>
  <si>
    <t>PCB4638</t>
  </si>
  <si>
    <t>G&amp;D - Braided - Liberty</t>
  </si>
  <si>
    <t>818172028087</t>
  </si>
  <si>
    <t>PCD8087</t>
  </si>
  <si>
    <t>Rwb</t>
  </si>
  <si>
    <t>G&amp;D - Braided - Burnt Orange</t>
  </si>
  <si>
    <t>818172029848</t>
  </si>
  <si>
    <t>PCD9848</t>
  </si>
  <si>
    <t>G&amp;D - USA - Classic USA Color White</t>
  </si>
  <si>
    <t>859751003361</t>
  </si>
  <si>
    <t>PCE3361</t>
  </si>
  <si>
    <t>G&amp;D - USA - Classic USA Color Black</t>
  </si>
  <si>
    <t>859751003378</t>
  </si>
  <si>
    <t>PCE3378</t>
  </si>
  <si>
    <t>Aston Black Texas w/ Black Strap</t>
  </si>
  <si>
    <t>811685028070</t>
  </si>
  <si>
    <t>PCH8070</t>
  </si>
  <si>
    <t>G&amp;D - Hampton - Surfboard</t>
  </si>
  <si>
    <t>810111612319</t>
  </si>
  <si>
    <t>PCM2319</t>
  </si>
  <si>
    <t>G&amp;D - Hampton - Augusta</t>
  </si>
  <si>
    <t>810111615327</t>
  </si>
  <si>
    <t>PCM4001</t>
  </si>
  <si>
    <t>Lifestyle : Ribbon</t>
  </si>
  <si>
    <t>$37.50</t>
  </si>
  <si>
    <t>$74.99</t>
  </si>
  <si>
    <t>EDC - Supreme Thin Bar - Black</t>
  </si>
  <si>
    <t>PCS1763</t>
  </si>
  <si>
    <t>Utility : EDC</t>
  </si>
  <si>
    <t>EDC - Supreme Thin Bar - Coyote</t>
  </si>
  <si>
    <t>PCS1770</t>
  </si>
  <si>
    <t>EDC - Duty - Leather</t>
  </si>
  <si>
    <t>PCS1817</t>
  </si>
  <si>
    <t>$65.00</t>
  </si>
  <si>
    <t>$129.99</t>
  </si>
  <si>
    <t>EDC - Duty - Basket Weave</t>
  </si>
  <si>
    <t>PCS1824</t>
  </si>
  <si>
    <t>EDC - Inner - Loop</t>
  </si>
  <si>
    <t>PCS1930</t>
  </si>
  <si>
    <t>EDC - Titan - Grey</t>
  </si>
  <si>
    <t>PCS1972</t>
  </si>
  <si>
    <t>Titan - Coyote</t>
  </si>
  <si>
    <t>PCS2122</t>
  </si>
  <si>
    <t>EDC - Savannah - Black</t>
  </si>
  <si>
    <t>PCS2203</t>
  </si>
  <si>
    <t>EDC - Savannah - Brown</t>
  </si>
  <si>
    <t>PCS2210</t>
  </si>
  <si>
    <t>EDC - Crazy Horse - Black</t>
  </si>
  <si>
    <t>PCS2227</t>
  </si>
  <si>
    <t>$62.50</t>
  </si>
  <si>
    <t>$124.99</t>
  </si>
  <si>
    <t>EDC - Crazy Horse - Brown</t>
  </si>
  <si>
    <t>PCS2234</t>
  </si>
  <si>
    <t>EDC - Grace - Nylon Black</t>
  </si>
  <si>
    <t>810111612241</t>
  </si>
  <si>
    <t>PCS2241</t>
  </si>
  <si>
    <t>Titan - Black</t>
  </si>
  <si>
    <t>PCS2672</t>
  </si>
  <si>
    <t>EDC - Inner - Hook</t>
  </si>
  <si>
    <t>PCS3118</t>
  </si>
  <si>
    <t>EDC - USA - Aston Embossed Black</t>
  </si>
  <si>
    <t>859751003163</t>
  </si>
  <si>
    <t>PCS3163</t>
  </si>
  <si>
    <t>EDC - Supreme - XL Black</t>
  </si>
  <si>
    <t>PCS3217</t>
  </si>
  <si>
    <t>Titan - Dark Brown</t>
  </si>
  <si>
    <t>PCS3273</t>
  </si>
  <si>
    <t>EDC - Titan - OD Green</t>
  </si>
  <si>
    <t>PCS3303</t>
  </si>
  <si>
    <t>EDC - Rogue - Black</t>
  </si>
  <si>
    <t>PCS3310</t>
  </si>
  <si>
    <t>EDC - Rogue - Espresso</t>
  </si>
  <si>
    <t>PCS3327</t>
  </si>
  <si>
    <t>EDC - Rogue - XL Black</t>
  </si>
  <si>
    <t>PCS3372</t>
  </si>
  <si>
    <t>EDC - Titan - XL Black</t>
  </si>
  <si>
    <t>PCS3389</t>
  </si>
  <si>
    <t>EDC - Titan - XL Grey</t>
  </si>
  <si>
    <t>PCS3396</t>
  </si>
  <si>
    <t>EDC - Rogue - Walnut</t>
  </si>
  <si>
    <t>PCS3440</t>
  </si>
  <si>
    <t>EDC - Darknite - Black</t>
  </si>
  <si>
    <t>PCS3491</t>
  </si>
  <si>
    <t>EDC - Duty - Nylon</t>
  </si>
  <si>
    <t>PCS3897</t>
  </si>
  <si>
    <t>Titan Leather Black</t>
  </si>
  <si>
    <t>PCS5136</t>
  </si>
  <si>
    <t>Titan Leather Brown</t>
  </si>
  <si>
    <t>PCS5143</t>
  </si>
  <si>
    <t>Thin Bar Navy</t>
  </si>
  <si>
    <t>PCS5150</t>
  </si>
  <si>
    <t>Thin Bar OD Green</t>
  </si>
  <si>
    <t>PCS5167</t>
  </si>
  <si>
    <t>Thin Bar Multicam Tan</t>
  </si>
  <si>
    <t>PCS5174</t>
  </si>
  <si>
    <t>Thin Bar Multicam Black</t>
  </si>
  <si>
    <t>PCS5181</t>
  </si>
  <si>
    <t>Thin Bar Basketweave</t>
  </si>
  <si>
    <t>PCS5198</t>
  </si>
  <si>
    <t>Supreme Navy</t>
  </si>
  <si>
    <t>PCS5204</t>
  </si>
  <si>
    <t>Supreme OD Green</t>
  </si>
  <si>
    <t>PCS5211</t>
  </si>
  <si>
    <t>Supreme Multicam Tan</t>
  </si>
  <si>
    <t>PCS5228</t>
  </si>
  <si>
    <t>Supreme Multicam Black</t>
  </si>
  <si>
    <t>PCS5235</t>
  </si>
  <si>
    <t>Contender Supreme</t>
  </si>
  <si>
    <t>PCS5242</t>
  </si>
  <si>
    <t>Contender Thin Bar</t>
  </si>
  <si>
    <t>PCS5259</t>
  </si>
  <si>
    <t>DUTY-58 Leather Black w/ Nickle</t>
  </si>
  <si>
    <t>PCS5266</t>
  </si>
  <si>
    <t>EDC - Bond - Brown</t>
  </si>
  <si>
    <t>PCS5710</t>
  </si>
  <si>
    <t>EDC - Bond - Black</t>
  </si>
  <si>
    <t>PCS5741</t>
  </si>
  <si>
    <t>EDC - Bond - Carbon Black</t>
  </si>
  <si>
    <t>PCS5772</t>
  </si>
  <si>
    <t>Supreme - Black</t>
  </si>
  <si>
    <t>PCS6830</t>
  </si>
  <si>
    <t>Supreme - Coyote</t>
  </si>
  <si>
    <t>PCS6854</t>
  </si>
  <si>
    <t>EDC - Guardian Blue line - Black</t>
  </si>
  <si>
    <t>818172027660</t>
  </si>
  <si>
    <t>PCS7660</t>
  </si>
  <si>
    <t>EDC - Guardian - Black</t>
  </si>
  <si>
    <t>818172028452</t>
  </si>
  <si>
    <t>PCS8452</t>
  </si>
  <si>
    <t>EDC - Guardian Texas- Black</t>
  </si>
  <si>
    <t>PCS9084</t>
  </si>
  <si>
    <t>NTAC-45</t>
  </si>
  <si>
    <t>PCS9121</t>
  </si>
  <si>
    <t>$45.00</t>
  </si>
  <si>
    <t>$179.97</t>
  </si>
  <si>
    <t>Black Series: Go-In! Texas</t>
  </si>
  <si>
    <t>811685023884</t>
  </si>
  <si>
    <t>PGB3884</t>
  </si>
  <si>
    <t>Fast Eddie: Lucky Blue</t>
  </si>
  <si>
    <t>818172027509</t>
  </si>
  <si>
    <t>PGF7509</t>
  </si>
  <si>
    <t>Go-In - USA Color Beveled Black</t>
  </si>
  <si>
    <t>818172025475</t>
  </si>
  <si>
    <t>PGH5475</t>
  </si>
  <si>
    <t>G&amp;D - Go-In - USA Color Beveled White</t>
  </si>
  <si>
    <t>818172026304</t>
  </si>
  <si>
    <t>PGH6304</t>
  </si>
  <si>
    <t>Strap - Alligator - Tan</t>
  </si>
  <si>
    <t>SAL0951</t>
  </si>
  <si>
    <t>$38.00</t>
  </si>
  <si>
    <t>$75.99</t>
  </si>
  <si>
    <t>Strap - Pebble Grain - Storm Grey</t>
  </si>
  <si>
    <t>818172021422</t>
  </si>
  <si>
    <t>SCL1422</t>
  </si>
  <si>
    <t>$22.00</t>
  </si>
  <si>
    <t>$43.99</t>
  </si>
  <si>
    <t>Strap - Captain - Navy</t>
  </si>
  <si>
    <t>818172021903</t>
  </si>
  <si>
    <t>SCL1903</t>
  </si>
  <si>
    <t>Strap - Pebble Grain - Green</t>
  </si>
  <si>
    <t>859751003248</t>
  </si>
  <si>
    <t>SCL3248</t>
  </si>
  <si>
    <t>Strap: Pebble Grain Bermuda</t>
  </si>
  <si>
    <t>859751003255</t>
  </si>
  <si>
    <t>SCL3255</t>
  </si>
  <si>
    <t>Strap - Pebble Grain - Court Purple</t>
  </si>
  <si>
    <t>859751003293</t>
  </si>
  <si>
    <t>SCL3293</t>
  </si>
  <si>
    <t>Purple</t>
  </si>
  <si>
    <t>Strap - Pebble Grain - Deep Sea Navy</t>
  </si>
  <si>
    <t>811685023617</t>
  </si>
  <si>
    <t>SCL3617</t>
  </si>
  <si>
    <t>Strap - Pebble Grain - Cognac</t>
  </si>
  <si>
    <t>811685023631</t>
  </si>
  <si>
    <t>SCL3631</t>
  </si>
  <si>
    <t>Strap - Pebble Grain - Tobacco</t>
  </si>
  <si>
    <t>811685023716</t>
  </si>
  <si>
    <t>SCL3716</t>
  </si>
  <si>
    <t>Tobacco</t>
  </si>
  <si>
    <t>Strap - Pebble Grain - Smoke Grey</t>
  </si>
  <si>
    <t>811685023723</t>
  </si>
  <si>
    <t>SCL3723</t>
  </si>
  <si>
    <t>Strap - Pebble Grain - Winner White</t>
  </si>
  <si>
    <t>SCL3754</t>
  </si>
  <si>
    <t>Strap - Pebble Grain - Pitch Black</t>
  </si>
  <si>
    <t>SCL3761</t>
  </si>
  <si>
    <t>Strap - Pebble Grain - Sunday Red</t>
  </si>
  <si>
    <t>SCL8117</t>
  </si>
  <si>
    <t>Strap - Smooth - Walnut</t>
  </si>
  <si>
    <t>SEL0753</t>
  </si>
  <si>
    <t>Strap - Carbon - Black</t>
  </si>
  <si>
    <t>SEL0760</t>
  </si>
  <si>
    <t>Strap: Ebony</t>
  </si>
  <si>
    <t>SEL0852</t>
  </si>
  <si>
    <t>Strap: Smooth Black</t>
  </si>
  <si>
    <t>SEL0869</t>
  </si>
  <si>
    <t>Strap - Smooth - White</t>
  </si>
  <si>
    <t>SEL0906</t>
  </si>
  <si>
    <t>Strap : Espresso Brown</t>
  </si>
  <si>
    <t>SEL4683</t>
  </si>
  <si>
    <t>Strap - Smooth - Gray</t>
  </si>
  <si>
    <t>SEL7516</t>
  </si>
  <si>
    <t>Slatwall Display - Holds 16 Belts</t>
  </si>
  <si>
    <t>Slatwall Rack16</t>
  </si>
  <si>
    <t>$31.09</t>
  </si>
  <si>
    <t>$62.17</t>
  </si>
  <si>
    <t>Strap - Newport - Black</t>
  </si>
  <si>
    <t>SNC1354</t>
  </si>
  <si>
    <t>Strap - Newport - Grey</t>
  </si>
  <si>
    <t>SNC1361</t>
  </si>
  <si>
    <t>Strap - Newport - Tan</t>
  </si>
  <si>
    <t>SNC1378</t>
  </si>
  <si>
    <t>Strap: Newport Navy stitched tip</t>
  </si>
  <si>
    <t>SNC1385</t>
  </si>
  <si>
    <t>$16.00</t>
  </si>
  <si>
    <t>Strap - Lagarto - Black</t>
  </si>
  <si>
    <t>SWL3679</t>
  </si>
  <si>
    <t>Lifestyle</t>
  </si>
  <si>
    <t>$60.00</t>
  </si>
  <si>
    <t>$119.99</t>
  </si>
  <si>
    <t>2025/2026 Price Sheet Effective October 1, 2025</t>
  </si>
  <si>
    <t>RT - Ostrich - Navy w/ Navy Thread</t>
  </si>
  <si>
    <t>26' NEW PRODUCTS</t>
  </si>
  <si>
    <t>PRICE CHANGE</t>
  </si>
  <si>
    <t>BUCKLES/STRAPS/EDC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</si>
</sst>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4" fontId="0" fillId="0" borderId="0" xfId="1" applyFont="1" applyAlignment="1"/>
    <xf numFmtId="44" fontId="1" fillId="0" borderId="0" xfId="1" applyFont="1" applyAlignment="1">
      <alignment vertical="center"/>
    </xf>
    <xf numFmtId="44" fontId="0" fillId="0" borderId="0" xfId="1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/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" fontId="0" fillId="3" borderId="1" xfId="0" applyNumberFormat="1" applyFill="1" applyBorder="1" applyAlignment="1">
      <alignment horizontal="left" vertical="center"/>
    </xf>
    <xf numFmtId="44" fontId="0" fillId="3" borderId="1" xfId="1" applyFont="1" applyFill="1" applyBorder="1" applyAlignment="1">
      <alignment horizontal="right" vertical="center"/>
    </xf>
    <xf numFmtId="8" fontId="0" fillId="3" borderId="1" xfId="1" applyNumberFormat="1" applyFont="1" applyFill="1" applyBorder="1" applyAlignment="1">
      <alignment horizontal="right" vertical="center"/>
    </xf>
    <xf numFmtId="44" fontId="0" fillId="3" borderId="1" xfId="1" applyFont="1" applyFill="1" applyBorder="1"/>
    <xf numFmtId="1" fontId="0" fillId="0" borderId="0" xfId="0" applyNumberFormat="1" applyAlignment="1">
      <alignment horizontal="left" vertical="center"/>
    </xf>
    <xf numFmtId="44" fontId="0" fillId="0" borderId="0" xfId="1" applyFont="1" applyBorder="1" applyAlignment="1"/>
    <xf numFmtId="44" fontId="0" fillId="3" borderId="1" xfId="1" applyFont="1" applyFill="1" applyBorder="1" applyAlignment="1"/>
    <xf numFmtId="1" fontId="0" fillId="0" borderId="1" xfId="0" applyNumberFormat="1" applyBorder="1" applyAlignment="1">
      <alignment horizontal="left" vertical="center"/>
    </xf>
    <xf numFmtId="44" fontId="0" fillId="0" borderId="1" xfId="1" applyFont="1" applyFill="1" applyBorder="1" applyAlignment="1">
      <alignment horizontal="right" vertical="center"/>
    </xf>
    <xf numFmtId="8" fontId="0" fillId="0" borderId="1" xfId="1" applyNumberFormat="1" applyFont="1" applyFill="1" applyBorder="1" applyAlignment="1">
      <alignment horizontal="right" vertical="center"/>
    </xf>
    <xf numFmtId="44" fontId="0" fillId="0" borderId="1" xfId="1" applyFont="1" applyFill="1" applyBorder="1" applyAlignment="1"/>
    <xf numFmtId="0" fontId="4" fillId="0" borderId="0" xfId="0" applyFont="1" applyAlignment="1">
      <alignment horizontal="left" vertical="center"/>
    </xf>
    <xf numFmtId="0" fontId="0" fillId="3" borderId="0" xfId="0" applyFill="1"/>
    <xf numFmtId="0" fontId="0" fillId="4" borderId="0" xfId="0" applyFill="1"/>
    <xf numFmtId="0" fontId="0" fillId="4" borderId="1" xfId="0" applyFill="1" applyBorder="1" applyAlignment="1">
      <alignment horizontal="left" vertical="center"/>
    </xf>
    <xf numFmtId="1" fontId="0" fillId="4" borderId="1" xfId="0" applyNumberFormat="1" applyFill="1" applyBorder="1" applyAlignment="1">
      <alignment horizontal="left" vertical="center"/>
    </xf>
    <xf numFmtId="44" fontId="0" fillId="4" borderId="1" xfId="1" applyFont="1" applyFill="1" applyBorder="1" applyAlignment="1"/>
    <xf numFmtId="164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76200</xdr:rowOff>
    </xdr:from>
    <xdr:to>
      <xdr:col>1</xdr:col>
      <xdr:colOff>2040254</xdr:colOff>
      <xdr:row>3</xdr:row>
      <xdr:rowOff>136420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189B1E-453E-C96C-551D-D87E00F6C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76200"/>
          <a:ext cx="2009775" cy="62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4DFB-4A63-4AE1-9D4B-BBD8FE6848AD}">
  <sheetPr filterMode="1">
    <pageSetUpPr fitToPage="1"/>
  </sheetPr>
  <dimension ref="A1:K311"/>
  <sheetViews>
    <sheetView tabSelected="1" workbookViewId="0">
      <selection activeCell="A182" sqref="A182:A311"/>
    </sheetView>
  </sheetViews>
  <sheetFormatPr defaultColWidth="9.140625" defaultRowHeight="15" x14ac:dyDescent="0.25"/>
  <cols>
    <col min="1" max="1" width="4.85546875" bestFit="1" customWidth="1"/>
    <col min="2" max="2" width="44.42578125" customWidth="1"/>
    <col min="3" max="3" width="14.28515625" style="14" bestFit="1" customWidth="1"/>
    <col min="4" max="4" width="18" bestFit="1" customWidth="1"/>
    <col min="5" max="5" width="10.85546875" bestFit="1" customWidth="1"/>
    <col min="6" max="6" width="25.140625" bestFit="1" customWidth="1"/>
    <col min="7" max="7" width="14.28515625" style="15" bestFit="1" customWidth="1"/>
    <col min="8" max="8" width="9.140625" style="15"/>
    <col min="9" max="9" width="9.140625" customWidth="1"/>
    <col min="10" max="10" width="0" hidden="1" customWidth="1"/>
    <col min="11" max="11" width="8.7109375" hidden="1" customWidth="1"/>
    <col min="15" max="15" width="40.140625" bestFit="1" customWidth="1"/>
    <col min="16" max="16" width="13.140625" bestFit="1" customWidth="1"/>
    <col min="17" max="17" width="8.85546875" bestFit="1" customWidth="1"/>
    <col min="18" max="18" width="7.5703125" bestFit="1" customWidth="1"/>
    <col min="19" max="19" width="21" bestFit="1" customWidth="1"/>
    <col min="20" max="21" width="8" bestFit="1" customWidth="1"/>
  </cols>
  <sheetData>
    <row r="1" spans="1:11" x14ac:dyDescent="0.25">
      <c r="C1"/>
      <c r="G1" s="3"/>
      <c r="H1" s="3"/>
    </row>
    <row r="2" spans="1:11" x14ac:dyDescent="0.25">
      <c r="C2"/>
      <c r="F2" s="22" t="s">
        <v>954</v>
      </c>
      <c r="G2" s="3"/>
      <c r="H2" s="3"/>
    </row>
    <row r="3" spans="1:11" x14ac:dyDescent="0.25">
      <c r="C3"/>
      <c r="F3" s="23" t="s">
        <v>955</v>
      </c>
      <c r="G3" s="3"/>
      <c r="H3" s="3"/>
    </row>
    <row r="4" spans="1:11" x14ac:dyDescent="0.25">
      <c r="C4"/>
      <c r="G4" s="3"/>
      <c r="H4" s="3"/>
    </row>
    <row r="5" spans="1:11" x14ac:dyDescent="0.25">
      <c r="B5" s="27" t="s">
        <v>952</v>
      </c>
      <c r="C5"/>
      <c r="G5" s="3"/>
      <c r="H5" s="3"/>
    </row>
    <row r="6" spans="1:11" x14ac:dyDescent="0.25">
      <c r="B6" s="28"/>
      <c r="C6" s="8"/>
      <c r="G6" s="3"/>
      <c r="H6" s="3"/>
    </row>
    <row r="7" spans="1:11" x14ac:dyDescent="0.25">
      <c r="A7" s="1"/>
      <c r="B7" s="1" t="s">
        <v>0</v>
      </c>
      <c r="C7" s="1" t="s">
        <v>1</v>
      </c>
      <c r="D7" s="1" t="s">
        <v>2</v>
      </c>
      <c r="E7" s="1" t="s">
        <v>3</v>
      </c>
      <c r="F7" s="1" t="s">
        <v>4</v>
      </c>
      <c r="G7" s="4" t="s">
        <v>5</v>
      </c>
      <c r="H7" s="4" t="s">
        <v>6</v>
      </c>
    </row>
    <row r="8" spans="1:11" x14ac:dyDescent="0.25">
      <c r="A8" s="2">
        <v>1</v>
      </c>
      <c r="B8" s="9" t="s">
        <v>7</v>
      </c>
      <c r="C8" s="10">
        <v>810111615600</v>
      </c>
      <c r="D8" s="9" t="s">
        <v>8</v>
      </c>
      <c r="E8" s="9" t="s">
        <v>9</v>
      </c>
      <c r="F8" s="9" t="s">
        <v>10</v>
      </c>
      <c r="G8" s="11">
        <v>115</v>
      </c>
      <c r="H8" s="12">
        <v>229.99</v>
      </c>
    </row>
    <row r="9" spans="1:11" x14ac:dyDescent="0.25">
      <c r="A9" s="2">
        <f t="shared" ref="A9:A40" si="0">A8+1</f>
        <v>2</v>
      </c>
      <c r="B9" s="6" t="s">
        <v>11</v>
      </c>
      <c r="C9" s="17">
        <v>810111615389</v>
      </c>
      <c r="D9" s="6" t="s">
        <v>12</v>
      </c>
      <c r="E9" s="6" t="s">
        <v>13</v>
      </c>
      <c r="F9" s="6" t="s">
        <v>10</v>
      </c>
      <c r="G9" s="18">
        <v>115</v>
      </c>
      <c r="H9" s="19">
        <v>229.99</v>
      </c>
    </row>
    <row r="10" spans="1:11" x14ac:dyDescent="0.25">
      <c r="A10" s="2">
        <f t="shared" si="0"/>
        <v>3</v>
      </c>
      <c r="B10" s="6" t="s">
        <v>14</v>
      </c>
      <c r="C10" s="17">
        <v>810111611312</v>
      </c>
      <c r="D10" s="6" t="s">
        <v>15</v>
      </c>
      <c r="E10" s="6" t="s">
        <v>16</v>
      </c>
      <c r="F10" s="6" t="s">
        <v>10</v>
      </c>
      <c r="G10" s="18">
        <v>115</v>
      </c>
      <c r="H10" s="19">
        <v>229.99</v>
      </c>
    </row>
    <row r="11" spans="1:11" x14ac:dyDescent="0.25">
      <c r="A11" s="2">
        <f t="shared" si="0"/>
        <v>4</v>
      </c>
      <c r="B11" s="6" t="s">
        <v>17</v>
      </c>
      <c r="C11" s="17">
        <v>810111611329</v>
      </c>
      <c r="D11" s="6" t="s">
        <v>18</v>
      </c>
      <c r="E11" s="6" t="s">
        <v>19</v>
      </c>
      <c r="F11" s="6" t="s">
        <v>10</v>
      </c>
      <c r="G11" s="18">
        <v>115</v>
      </c>
      <c r="H11" s="19">
        <v>229.99</v>
      </c>
    </row>
    <row r="12" spans="1:11" x14ac:dyDescent="0.25">
      <c r="A12" s="2">
        <f t="shared" si="0"/>
        <v>5</v>
      </c>
      <c r="B12" s="6" t="s">
        <v>20</v>
      </c>
      <c r="C12" s="17">
        <v>810111611343</v>
      </c>
      <c r="D12" s="6" t="s">
        <v>21</v>
      </c>
      <c r="E12" s="6" t="s">
        <v>22</v>
      </c>
      <c r="F12" s="6" t="s">
        <v>10</v>
      </c>
      <c r="G12" s="18">
        <v>115</v>
      </c>
      <c r="H12" s="19">
        <v>229.99</v>
      </c>
    </row>
    <row r="13" spans="1:11" x14ac:dyDescent="0.25">
      <c r="A13" s="2">
        <f t="shared" si="0"/>
        <v>6</v>
      </c>
      <c r="B13" s="6" t="s">
        <v>23</v>
      </c>
      <c r="C13" s="17" t="s">
        <v>24</v>
      </c>
      <c r="D13" s="6" t="s">
        <v>25</v>
      </c>
      <c r="E13" s="6" t="s">
        <v>19</v>
      </c>
      <c r="F13" s="6" t="s">
        <v>10</v>
      </c>
      <c r="G13" s="18">
        <v>115</v>
      </c>
      <c r="H13" s="19">
        <v>229.99</v>
      </c>
    </row>
    <row r="14" spans="1:11" x14ac:dyDescent="0.25">
      <c r="A14" s="2">
        <f t="shared" si="0"/>
        <v>7</v>
      </c>
      <c r="B14" s="6" t="s">
        <v>26</v>
      </c>
      <c r="C14" s="17" t="s">
        <v>27</v>
      </c>
      <c r="D14" s="6" t="s">
        <v>28</v>
      </c>
      <c r="E14" s="6" t="s">
        <v>29</v>
      </c>
      <c r="F14" s="6" t="s">
        <v>10</v>
      </c>
      <c r="G14" s="18">
        <v>115</v>
      </c>
      <c r="H14" s="19">
        <v>229.99</v>
      </c>
    </row>
    <row r="15" spans="1:11" x14ac:dyDescent="0.25">
      <c r="A15" s="2">
        <f t="shared" si="0"/>
        <v>8</v>
      </c>
      <c r="B15" s="6" t="s">
        <v>30</v>
      </c>
      <c r="C15" s="17" t="s">
        <v>31</v>
      </c>
      <c r="D15" s="6" t="s">
        <v>32</v>
      </c>
      <c r="E15" s="6" t="s">
        <v>33</v>
      </c>
      <c r="F15" s="6" t="s">
        <v>10</v>
      </c>
      <c r="G15" s="20">
        <v>115</v>
      </c>
      <c r="H15" s="20">
        <v>229.99</v>
      </c>
      <c r="J15" s="5" t="s">
        <v>34</v>
      </c>
      <c r="K15" s="5" t="s">
        <v>35</v>
      </c>
    </row>
    <row r="16" spans="1:11" x14ac:dyDescent="0.25">
      <c r="A16" s="2">
        <f t="shared" si="0"/>
        <v>9</v>
      </c>
      <c r="B16" s="9" t="s">
        <v>953</v>
      </c>
      <c r="C16" s="10">
        <v>810111615594</v>
      </c>
      <c r="D16" s="9" t="s">
        <v>36</v>
      </c>
      <c r="E16" s="9" t="s">
        <v>9</v>
      </c>
      <c r="F16" s="9" t="s">
        <v>10</v>
      </c>
      <c r="G16" s="13">
        <v>115</v>
      </c>
      <c r="H16" s="13">
        <v>229.99</v>
      </c>
      <c r="J16" s="5"/>
      <c r="K16" s="5"/>
    </row>
    <row r="17" spans="1:8" x14ac:dyDescent="0.25">
      <c r="A17" s="2">
        <f t="shared" si="0"/>
        <v>10</v>
      </c>
      <c r="B17" s="6" t="s">
        <v>37</v>
      </c>
      <c r="C17" s="17" t="s">
        <v>38</v>
      </c>
      <c r="D17" s="6" t="s">
        <v>39</v>
      </c>
      <c r="E17" s="6" t="s">
        <v>19</v>
      </c>
      <c r="F17" s="6" t="s">
        <v>10</v>
      </c>
      <c r="G17" s="18">
        <v>115</v>
      </c>
      <c r="H17" s="19">
        <v>229.99</v>
      </c>
    </row>
    <row r="18" spans="1:8" x14ac:dyDescent="0.25">
      <c r="A18" s="2">
        <f t="shared" si="0"/>
        <v>11</v>
      </c>
      <c r="B18" s="6" t="s">
        <v>40</v>
      </c>
      <c r="C18" s="17" t="s">
        <v>41</v>
      </c>
      <c r="D18" s="6" t="s">
        <v>42</v>
      </c>
      <c r="E18" s="6" t="s">
        <v>33</v>
      </c>
      <c r="F18" s="6" t="s">
        <v>10</v>
      </c>
      <c r="G18" s="18">
        <v>115</v>
      </c>
      <c r="H18" s="19">
        <v>229.99</v>
      </c>
    </row>
    <row r="19" spans="1:8" x14ac:dyDescent="0.25">
      <c r="A19" s="2">
        <f t="shared" si="0"/>
        <v>12</v>
      </c>
      <c r="B19" s="6" t="s">
        <v>43</v>
      </c>
      <c r="C19" s="17" t="s">
        <v>44</v>
      </c>
      <c r="D19" s="6" t="s">
        <v>45</v>
      </c>
      <c r="E19" s="6" t="s">
        <v>29</v>
      </c>
      <c r="F19" s="6" t="s">
        <v>10</v>
      </c>
      <c r="G19" s="18">
        <v>115</v>
      </c>
      <c r="H19" s="19">
        <v>229.99</v>
      </c>
    </row>
    <row r="20" spans="1:8" x14ac:dyDescent="0.25">
      <c r="A20" s="2">
        <f t="shared" si="0"/>
        <v>13</v>
      </c>
      <c r="B20" s="6" t="s">
        <v>46</v>
      </c>
      <c r="C20" s="17" t="s">
        <v>47</v>
      </c>
      <c r="D20" s="6" t="s">
        <v>48</v>
      </c>
      <c r="E20" s="6" t="s">
        <v>9</v>
      </c>
      <c r="F20" s="6" t="s">
        <v>10</v>
      </c>
      <c r="G20" s="18">
        <v>115</v>
      </c>
      <c r="H20" s="19">
        <v>229.99</v>
      </c>
    </row>
    <row r="21" spans="1:8" x14ac:dyDescent="0.25">
      <c r="A21" s="2">
        <f t="shared" si="0"/>
        <v>14</v>
      </c>
      <c r="B21" s="6" t="s">
        <v>49</v>
      </c>
      <c r="C21" s="17" t="s">
        <v>50</v>
      </c>
      <c r="D21" s="6" t="s">
        <v>51</v>
      </c>
      <c r="E21" s="6" t="s">
        <v>33</v>
      </c>
      <c r="F21" s="6" t="s">
        <v>10</v>
      </c>
      <c r="G21" s="18">
        <v>115</v>
      </c>
      <c r="H21" s="19">
        <v>229.99</v>
      </c>
    </row>
    <row r="22" spans="1:8" x14ac:dyDescent="0.25">
      <c r="A22" s="2">
        <f t="shared" si="0"/>
        <v>15</v>
      </c>
      <c r="B22" s="6" t="s">
        <v>52</v>
      </c>
      <c r="C22" s="17" t="s">
        <v>53</v>
      </c>
      <c r="D22" s="6" t="s">
        <v>54</v>
      </c>
      <c r="E22" s="6" t="s">
        <v>19</v>
      </c>
      <c r="F22" s="6" t="s">
        <v>10</v>
      </c>
      <c r="G22" s="18">
        <v>115</v>
      </c>
      <c r="H22" s="19">
        <v>229.99</v>
      </c>
    </row>
    <row r="23" spans="1:8" x14ac:dyDescent="0.25">
      <c r="A23" s="2">
        <f t="shared" si="0"/>
        <v>16</v>
      </c>
      <c r="B23" s="6" t="s">
        <v>55</v>
      </c>
      <c r="C23" s="17" t="s">
        <v>56</v>
      </c>
      <c r="D23" s="6" t="s">
        <v>57</v>
      </c>
      <c r="E23" s="6" t="s">
        <v>29</v>
      </c>
      <c r="F23" s="6" t="s">
        <v>10</v>
      </c>
      <c r="G23" s="18">
        <v>115</v>
      </c>
      <c r="H23" s="19">
        <v>229.99</v>
      </c>
    </row>
    <row r="24" spans="1:8" x14ac:dyDescent="0.25">
      <c r="A24" s="2">
        <f t="shared" si="0"/>
        <v>17</v>
      </c>
      <c r="B24" s="9" t="s">
        <v>58</v>
      </c>
      <c r="C24" s="10">
        <v>810111615815</v>
      </c>
      <c r="D24" s="9" t="s">
        <v>59</v>
      </c>
      <c r="E24" s="9" t="s">
        <v>60</v>
      </c>
      <c r="F24" s="9" t="s">
        <v>10</v>
      </c>
      <c r="G24" s="11">
        <v>115</v>
      </c>
      <c r="H24" s="12">
        <v>229.99</v>
      </c>
    </row>
    <row r="25" spans="1:8" x14ac:dyDescent="0.25">
      <c r="A25" s="2">
        <f t="shared" si="0"/>
        <v>18</v>
      </c>
      <c r="B25" s="9" t="s">
        <v>61</v>
      </c>
      <c r="C25" s="10">
        <v>810111615808</v>
      </c>
      <c r="D25" s="9" t="s">
        <v>62</v>
      </c>
      <c r="E25" s="9" t="s">
        <v>33</v>
      </c>
      <c r="F25" s="9" t="s">
        <v>10</v>
      </c>
      <c r="G25" s="11">
        <v>115</v>
      </c>
      <c r="H25" s="12">
        <v>229.99</v>
      </c>
    </row>
    <row r="26" spans="1:8" x14ac:dyDescent="0.25">
      <c r="A26" s="2">
        <f t="shared" si="0"/>
        <v>19</v>
      </c>
      <c r="B26" s="9" t="s">
        <v>63</v>
      </c>
      <c r="C26" s="10">
        <v>810111615822</v>
      </c>
      <c r="D26" s="9" t="s">
        <v>64</v>
      </c>
      <c r="E26" s="9" t="s">
        <v>19</v>
      </c>
      <c r="F26" s="9" t="s">
        <v>10</v>
      </c>
      <c r="G26" s="11">
        <v>115</v>
      </c>
      <c r="H26" s="12">
        <v>229.99</v>
      </c>
    </row>
    <row r="27" spans="1:8" x14ac:dyDescent="0.25">
      <c r="A27" s="2">
        <f t="shared" si="0"/>
        <v>20</v>
      </c>
      <c r="B27" s="9" t="s">
        <v>65</v>
      </c>
      <c r="C27" s="10">
        <v>810111615938</v>
      </c>
      <c r="D27" s="9" t="s">
        <v>66</v>
      </c>
      <c r="E27" s="9" t="s">
        <v>9</v>
      </c>
      <c r="F27" s="9" t="s">
        <v>10</v>
      </c>
      <c r="G27" s="11">
        <v>110</v>
      </c>
      <c r="H27" s="12">
        <v>219.99</v>
      </c>
    </row>
    <row r="28" spans="1:8" x14ac:dyDescent="0.25">
      <c r="A28" s="2">
        <f t="shared" si="0"/>
        <v>21</v>
      </c>
      <c r="B28" s="6" t="s">
        <v>67</v>
      </c>
      <c r="C28" s="17" t="s">
        <v>68</v>
      </c>
      <c r="D28" s="6" t="s">
        <v>69</v>
      </c>
      <c r="E28" s="6" t="s">
        <v>9</v>
      </c>
      <c r="F28" s="6" t="s">
        <v>10</v>
      </c>
      <c r="G28" s="18">
        <v>105</v>
      </c>
      <c r="H28" s="19">
        <v>209.99</v>
      </c>
    </row>
    <row r="29" spans="1:8" x14ac:dyDescent="0.25">
      <c r="A29" s="2">
        <f t="shared" si="0"/>
        <v>22</v>
      </c>
      <c r="B29" s="6" t="s">
        <v>70</v>
      </c>
      <c r="C29" s="17" t="s">
        <v>71</v>
      </c>
      <c r="D29" s="6" t="s">
        <v>72</v>
      </c>
      <c r="E29" s="6" t="s">
        <v>33</v>
      </c>
      <c r="F29" s="6" t="s">
        <v>10</v>
      </c>
      <c r="G29" s="18">
        <v>105</v>
      </c>
      <c r="H29" s="19">
        <v>209.99</v>
      </c>
    </row>
    <row r="30" spans="1:8" x14ac:dyDescent="0.25">
      <c r="A30" s="2">
        <f t="shared" si="0"/>
        <v>23</v>
      </c>
      <c r="B30" s="6" t="s">
        <v>73</v>
      </c>
      <c r="C30" s="17" t="s">
        <v>74</v>
      </c>
      <c r="D30" s="6" t="s">
        <v>75</v>
      </c>
      <c r="E30" s="6" t="s">
        <v>19</v>
      </c>
      <c r="F30" s="6" t="s">
        <v>10</v>
      </c>
      <c r="G30" s="18">
        <v>105</v>
      </c>
      <c r="H30" s="19">
        <v>209.99</v>
      </c>
    </row>
    <row r="31" spans="1:8" x14ac:dyDescent="0.25">
      <c r="A31" s="2">
        <f t="shared" si="0"/>
        <v>24</v>
      </c>
      <c r="B31" s="6" t="s">
        <v>76</v>
      </c>
      <c r="C31" s="17" t="s">
        <v>77</v>
      </c>
      <c r="D31" s="6" t="s">
        <v>78</v>
      </c>
      <c r="E31" s="6" t="s">
        <v>22</v>
      </c>
      <c r="F31" s="6" t="s">
        <v>10</v>
      </c>
      <c r="G31" s="18">
        <v>105</v>
      </c>
      <c r="H31" s="19">
        <v>209.99</v>
      </c>
    </row>
    <row r="32" spans="1:8" x14ac:dyDescent="0.25">
      <c r="A32" s="2">
        <f t="shared" si="0"/>
        <v>25</v>
      </c>
      <c r="B32" s="6" t="s">
        <v>79</v>
      </c>
      <c r="C32" s="17" t="s">
        <v>80</v>
      </c>
      <c r="D32" s="6" t="s">
        <v>81</v>
      </c>
      <c r="E32" s="6" t="s">
        <v>82</v>
      </c>
      <c r="F32" s="6" t="s">
        <v>10</v>
      </c>
      <c r="G32" s="18">
        <v>105</v>
      </c>
      <c r="H32" s="19">
        <v>209.99</v>
      </c>
    </row>
    <row r="33" spans="1:11" x14ac:dyDescent="0.25">
      <c r="A33" s="2">
        <f t="shared" si="0"/>
        <v>26</v>
      </c>
      <c r="B33" s="6" t="s">
        <v>83</v>
      </c>
      <c r="C33" s="17" t="s">
        <v>84</v>
      </c>
      <c r="D33" s="6" t="s">
        <v>85</v>
      </c>
      <c r="E33" s="6" t="s">
        <v>33</v>
      </c>
      <c r="F33" s="6" t="s">
        <v>10</v>
      </c>
      <c r="G33" s="18">
        <v>92.5</v>
      </c>
      <c r="H33" s="19">
        <v>184.99</v>
      </c>
    </row>
    <row r="34" spans="1:11" x14ac:dyDescent="0.25">
      <c r="A34" s="2">
        <f t="shared" si="0"/>
        <v>27</v>
      </c>
      <c r="B34" s="6" t="s">
        <v>86</v>
      </c>
      <c r="C34" s="17" t="s">
        <v>87</v>
      </c>
      <c r="D34" s="6" t="s">
        <v>88</v>
      </c>
      <c r="E34" s="6" t="s">
        <v>89</v>
      </c>
      <c r="F34" s="6" t="s">
        <v>10</v>
      </c>
      <c r="G34" s="18">
        <v>92.5</v>
      </c>
      <c r="H34" s="19">
        <v>184.99</v>
      </c>
    </row>
    <row r="35" spans="1:11" x14ac:dyDescent="0.25">
      <c r="A35" s="2">
        <f t="shared" si="0"/>
        <v>28</v>
      </c>
      <c r="B35" s="6" t="s">
        <v>90</v>
      </c>
      <c r="C35" s="17" t="s">
        <v>91</v>
      </c>
      <c r="D35" s="6" t="s">
        <v>92</v>
      </c>
      <c r="E35" s="6" t="s">
        <v>93</v>
      </c>
      <c r="F35" s="6" t="s">
        <v>10</v>
      </c>
      <c r="G35" s="18">
        <v>92.5</v>
      </c>
      <c r="H35" s="19">
        <v>184.99</v>
      </c>
    </row>
    <row r="36" spans="1:11" x14ac:dyDescent="0.25">
      <c r="A36" s="2">
        <f t="shared" si="0"/>
        <v>29</v>
      </c>
      <c r="B36" s="6" t="s">
        <v>94</v>
      </c>
      <c r="C36" s="17" t="s">
        <v>95</v>
      </c>
      <c r="D36" s="6" t="s">
        <v>96</v>
      </c>
      <c r="E36" s="6" t="s">
        <v>97</v>
      </c>
      <c r="F36" s="6" t="s">
        <v>10</v>
      </c>
      <c r="G36" s="18">
        <v>92.5</v>
      </c>
      <c r="H36" s="19">
        <v>184.99</v>
      </c>
    </row>
    <row r="37" spans="1:11" x14ac:dyDescent="0.25">
      <c r="A37" s="2">
        <f t="shared" si="0"/>
        <v>30</v>
      </c>
      <c r="B37" s="6" t="s">
        <v>98</v>
      </c>
      <c r="C37" s="17" t="s">
        <v>99</v>
      </c>
      <c r="D37" s="6" t="s">
        <v>100</v>
      </c>
      <c r="E37" s="6" t="s">
        <v>60</v>
      </c>
      <c r="F37" s="6" t="s">
        <v>10</v>
      </c>
      <c r="G37" s="18">
        <v>92.5</v>
      </c>
      <c r="H37" s="19">
        <v>184.99</v>
      </c>
    </row>
    <row r="38" spans="1:11" x14ac:dyDescent="0.25">
      <c r="A38" s="2">
        <f t="shared" si="0"/>
        <v>31</v>
      </c>
      <c r="B38" s="6" t="s">
        <v>101</v>
      </c>
      <c r="C38" s="17" t="s">
        <v>102</v>
      </c>
      <c r="D38" s="6" t="s">
        <v>103</v>
      </c>
      <c r="E38" s="6" t="s">
        <v>16</v>
      </c>
      <c r="F38" s="6" t="s">
        <v>10</v>
      </c>
      <c r="G38" s="18">
        <v>92.5</v>
      </c>
      <c r="H38" s="19">
        <v>184.99</v>
      </c>
    </row>
    <row r="39" spans="1:11" x14ac:dyDescent="0.25">
      <c r="A39" s="2">
        <f t="shared" si="0"/>
        <v>32</v>
      </c>
      <c r="B39" s="6" t="s">
        <v>104</v>
      </c>
      <c r="C39" s="17" t="s">
        <v>105</v>
      </c>
      <c r="D39" s="6" t="s">
        <v>106</v>
      </c>
      <c r="E39" s="6" t="s">
        <v>89</v>
      </c>
      <c r="F39" s="6" t="s">
        <v>10</v>
      </c>
      <c r="G39" s="18">
        <v>92.5</v>
      </c>
      <c r="H39" s="19">
        <v>184.99</v>
      </c>
    </row>
    <row r="40" spans="1:11" x14ac:dyDescent="0.25">
      <c r="A40" s="2">
        <f t="shared" si="0"/>
        <v>33</v>
      </c>
      <c r="B40" s="6" t="s">
        <v>107</v>
      </c>
      <c r="C40" s="17" t="s">
        <v>108</v>
      </c>
      <c r="D40" s="6" t="s">
        <v>109</v>
      </c>
      <c r="E40" s="6" t="s">
        <v>110</v>
      </c>
      <c r="F40" s="6" t="s">
        <v>10</v>
      </c>
      <c r="G40" s="18">
        <v>92.5</v>
      </c>
      <c r="H40" s="19">
        <v>184.99</v>
      </c>
    </row>
    <row r="41" spans="1:11" x14ac:dyDescent="0.25">
      <c r="A41" s="2">
        <f t="shared" ref="A41:A72" si="1">A40+1</f>
        <v>34</v>
      </c>
      <c r="B41" s="6" t="s">
        <v>111</v>
      </c>
      <c r="C41" s="17" t="s">
        <v>112</v>
      </c>
      <c r="D41" s="6" t="s">
        <v>113</v>
      </c>
      <c r="E41" s="6" t="s">
        <v>97</v>
      </c>
      <c r="F41" s="6" t="s">
        <v>10</v>
      </c>
      <c r="G41" s="18">
        <v>92.5</v>
      </c>
      <c r="H41" s="19">
        <v>184.99</v>
      </c>
    </row>
    <row r="42" spans="1:11" x14ac:dyDescent="0.25">
      <c r="A42" s="2">
        <f t="shared" si="1"/>
        <v>35</v>
      </c>
      <c r="B42" s="6" t="s">
        <v>114</v>
      </c>
      <c r="C42" s="17" t="s">
        <v>115</v>
      </c>
      <c r="D42" s="6" t="s">
        <v>116</v>
      </c>
      <c r="E42" s="6" t="s">
        <v>117</v>
      </c>
      <c r="F42" s="6" t="s">
        <v>10</v>
      </c>
      <c r="G42" s="18">
        <v>92.5</v>
      </c>
      <c r="H42" s="19">
        <v>184.99</v>
      </c>
    </row>
    <row r="43" spans="1:11" x14ac:dyDescent="0.25">
      <c r="A43" s="2">
        <f t="shared" si="1"/>
        <v>36</v>
      </c>
      <c r="B43" s="6" t="s">
        <v>118</v>
      </c>
      <c r="C43" s="17" t="s">
        <v>119</v>
      </c>
      <c r="D43" s="6" t="s">
        <v>120</v>
      </c>
      <c r="E43" s="6" t="s">
        <v>33</v>
      </c>
      <c r="F43" s="6" t="s">
        <v>121</v>
      </c>
      <c r="G43" s="20">
        <f t="shared" ref="G43:G56" si="2">J43+2.5</f>
        <v>42.5</v>
      </c>
      <c r="H43" s="20">
        <f t="shared" ref="H43:H56" si="3">K43+5</f>
        <v>84.99</v>
      </c>
      <c r="J43" s="5" t="s">
        <v>122</v>
      </c>
      <c r="K43" s="5" t="s">
        <v>123</v>
      </c>
    </row>
    <row r="44" spans="1:11" x14ac:dyDescent="0.25">
      <c r="A44" s="2">
        <f t="shared" si="1"/>
        <v>37</v>
      </c>
      <c r="B44" s="6" t="s">
        <v>124</v>
      </c>
      <c r="C44" s="17" t="s">
        <v>125</v>
      </c>
      <c r="D44" s="6" t="s">
        <v>126</v>
      </c>
      <c r="E44" s="6" t="s">
        <v>19</v>
      </c>
      <c r="F44" s="6" t="s">
        <v>121</v>
      </c>
      <c r="G44" s="20">
        <f t="shared" si="2"/>
        <v>42.5</v>
      </c>
      <c r="H44" s="20">
        <f t="shared" si="3"/>
        <v>84.99</v>
      </c>
      <c r="J44" s="5" t="s">
        <v>122</v>
      </c>
      <c r="K44" s="5" t="s">
        <v>123</v>
      </c>
    </row>
    <row r="45" spans="1:11" x14ac:dyDescent="0.25">
      <c r="A45" s="2">
        <f t="shared" si="1"/>
        <v>38</v>
      </c>
      <c r="B45" s="6" t="s">
        <v>127</v>
      </c>
      <c r="C45" s="17" t="s">
        <v>128</v>
      </c>
      <c r="D45" s="6" t="s">
        <v>129</v>
      </c>
      <c r="E45" s="6" t="s">
        <v>82</v>
      </c>
      <c r="F45" s="6" t="s">
        <v>121</v>
      </c>
      <c r="G45" s="20">
        <f t="shared" si="2"/>
        <v>42.5</v>
      </c>
      <c r="H45" s="20">
        <f t="shared" si="3"/>
        <v>84.99</v>
      </c>
      <c r="J45" s="5" t="s">
        <v>122</v>
      </c>
      <c r="K45" s="5" t="s">
        <v>123</v>
      </c>
    </row>
    <row r="46" spans="1:11" x14ac:dyDescent="0.25">
      <c r="A46" s="2">
        <f t="shared" si="1"/>
        <v>39</v>
      </c>
      <c r="B46" s="6" t="s">
        <v>130</v>
      </c>
      <c r="C46" s="17" t="s">
        <v>131</v>
      </c>
      <c r="D46" s="6" t="s">
        <v>132</v>
      </c>
      <c r="E46" s="6" t="s">
        <v>9</v>
      </c>
      <c r="F46" s="6" t="s">
        <v>121</v>
      </c>
      <c r="G46" s="20">
        <f t="shared" si="2"/>
        <v>42.5</v>
      </c>
      <c r="H46" s="20">
        <f t="shared" si="3"/>
        <v>84.99</v>
      </c>
      <c r="J46" s="5" t="s">
        <v>122</v>
      </c>
      <c r="K46" s="5" t="s">
        <v>123</v>
      </c>
    </row>
    <row r="47" spans="1:11" x14ac:dyDescent="0.25">
      <c r="A47" s="2">
        <f t="shared" si="1"/>
        <v>40</v>
      </c>
      <c r="B47" s="6" t="s">
        <v>133</v>
      </c>
      <c r="C47" s="17" t="s">
        <v>134</v>
      </c>
      <c r="D47" s="6" t="s">
        <v>135</v>
      </c>
      <c r="E47" s="6" t="s">
        <v>60</v>
      </c>
      <c r="F47" s="6" t="s">
        <v>121</v>
      </c>
      <c r="G47" s="20">
        <f t="shared" si="2"/>
        <v>42.5</v>
      </c>
      <c r="H47" s="20">
        <f t="shared" si="3"/>
        <v>84.99</v>
      </c>
      <c r="J47" s="5" t="s">
        <v>122</v>
      </c>
      <c r="K47" s="5" t="s">
        <v>123</v>
      </c>
    </row>
    <row r="48" spans="1:11" x14ac:dyDescent="0.25">
      <c r="A48" s="2">
        <f t="shared" si="1"/>
        <v>41</v>
      </c>
      <c r="B48" s="6" t="s">
        <v>136</v>
      </c>
      <c r="C48" s="17" t="s">
        <v>137</v>
      </c>
      <c r="D48" s="6" t="s">
        <v>138</v>
      </c>
      <c r="E48" s="6" t="s">
        <v>33</v>
      </c>
      <c r="F48" s="6" t="s">
        <v>121</v>
      </c>
      <c r="G48" s="20">
        <f t="shared" si="2"/>
        <v>42.5</v>
      </c>
      <c r="H48" s="20">
        <f t="shared" si="3"/>
        <v>84.99</v>
      </c>
      <c r="J48" s="5" t="s">
        <v>122</v>
      </c>
      <c r="K48" s="5" t="s">
        <v>123</v>
      </c>
    </row>
    <row r="49" spans="1:11" x14ac:dyDescent="0.25">
      <c r="A49" s="2">
        <f t="shared" si="1"/>
        <v>42</v>
      </c>
      <c r="B49" s="6" t="s">
        <v>139</v>
      </c>
      <c r="C49" s="17" t="s">
        <v>140</v>
      </c>
      <c r="D49" s="6" t="s">
        <v>141</v>
      </c>
      <c r="E49" s="6" t="s">
        <v>33</v>
      </c>
      <c r="F49" s="6" t="s">
        <v>121</v>
      </c>
      <c r="G49" s="20">
        <f t="shared" si="2"/>
        <v>42.5</v>
      </c>
      <c r="H49" s="20">
        <f t="shared" si="3"/>
        <v>84.99</v>
      </c>
      <c r="J49" s="5" t="s">
        <v>122</v>
      </c>
      <c r="K49" s="5" t="s">
        <v>123</v>
      </c>
    </row>
    <row r="50" spans="1:11" x14ac:dyDescent="0.25">
      <c r="A50" s="2">
        <f t="shared" si="1"/>
        <v>43</v>
      </c>
      <c r="B50" s="6" t="s">
        <v>142</v>
      </c>
      <c r="C50" s="17" t="s">
        <v>143</v>
      </c>
      <c r="D50" s="6" t="s">
        <v>144</v>
      </c>
      <c r="E50" s="6" t="s">
        <v>60</v>
      </c>
      <c r="F50" s="6" t="s">
        <v>121</v>
      </c>
      <c r="G50" s="20">
        <f t="shared" si="2"/>
        <v>42.5</v>
      </c>
      <c r="H50" s="20">
        <f t="shared" si="3"/>
        <v>84.99</v>
      </c>
      <c r="J50" s="5" t="s">
        <v>122</v>
      </c>
      <c r="K50" s="5" t="s">
        <v>123</v>
      </c>
    </row>
    <row r="51" spans="1:11" x14ac:dyDescent="0.25">
      <c r="A51" s="2">
        <f t="shared" si="1"/>
        <v>44</v>
      </c>
      <c r="B51" s="6" t="s">
        <v>145</v>
      </c>
      <c r="C51" s="17" t="s">
        <v>146</v>
      </c>
      <c r="D51" s="6" t="s">
        <v>147</v>
      </c>
      <c r="E51" s="6" t="s">
        <v>33</v>
      </c>
      <c r="F51" s="6" t="s">
        <v>148</v>
      </c>
      <c r="G51" s="20">
        <f t="shared" si="2"/>
        <v>37.5</v>
      </c>
      <c r="H51" s="20">
        <f t="shared" si="3"/>
        <v>74.989999999999995</v>
      </c>
      <c r="J51" s="5" t="s">
        <v>149</v>
      </c>
      <c r="K51" s="5" t="s">
        <v>150</v>
      </c>
    </row>
    <row r="52" spans="1:11" x14ac:dyDescent="0.25">
      <c r="A52" s="2">
        <f t="shared" si="1"/>
        <v>45</v>
      </c>
      <c r="B52" s="6" t="s">
        <v>151</v>
      </c>
      <c r="C52" s="17" t="s">
        <v>152</v>
      </c>
      <c r="D52" s="6" t="s">
        <v>153</v>
      </c>
      <c r="E52" s="6" t="s">
        <v>19</v>
      </c>
      <c r="F52" s="6" t="s">
        <v>148</v>
      </c>
      <c r="G52" s="20">
        <f t="shared" si="2"/>
        <v>37.5</v>
      </c>
      <c r="H52" s="20">
        <f t="shared" si="3"/>
        <v>74.989999999999995</v>
      </c>
      <c r="J52" s="5" t="s">
        <v>149</v>
      </c>
      <c r="K52" s="5" t="s">
        <v>150</v>
      </c>
    </row>
    <row r="53" spans="1:11" x14ac:dyDescent="0.25">
      <c r="A53" s="2">
        <f>A52+1</f>
        <v>46</v>
      </c>
      <c r="B53" s="6" t="s">
        <v>154</v>
      </c>
      <c r="C53" s="17" t="s">
        <v>155</v>
      </c>
      <c r="D53" s="6" t="s">
        <v>156</v>
      </c>
      <c r="E53" s="6" t="s">
        <v>60</v>
      </c>
      <c r="F53" s="6" t="s">
        <v>157</v>
      </c>
      <c r="G53" s="20">
        <f t="shared" si="2"/>
        <v>20</v>
      </c>
      <c r="H53" s="20">
        <f t="shared" si="3"/>
        <v>39.99</v>
      </c>
      <c r="J53" s="5" t="s">
        <v>158</v>
      </c>
      <c r="K53" s="5" t="s">
        <v>159</v>
      </c>
    </row>
    <row r="54" spans="1:11" x14ac:dyDescent="0.25">
      <c r="A54" s="2">
        <f t="shared" si="1"/>
        <v>47</v>
      </c>
      <c r="B54" s="6" t="s">
        <v>160</v>
      </c>
      <c r="C54" s="17" t="s">
        <v>161</v>
      </c>
      <c r="D54" s="6" t="s">
        <v>162</v>
      </c>
      <c r="E54" s="6" t="s">
        <v>33</v>
      </c>
      <c r="F54" s="6" t="s">
        <v>148</v>
      </c>
      <c r="G54" s="20">
        <f t="shared" si="2"/>
        <v>32.5</v>
      </c>
      <c r="H54" s="20">
        <f t="shared" si="3"/>
        <v>64.990000000000009</v>
      </c>
      <c r="J54" s="5" t="s">
        <v>163</v>
      </c>
      <c r="K54" s="5" t="s">
        <v>164</v>
      </c>
    </row>
    <row r="55" spans="1:11" x14ac:dyDescent="0.25">
      <c r="A55" s="2">
        <f t="shared" si="1"/>
        <v>48</v>
      </c>
      <c r="B55" s="6" t="s">
        <v>165</v>
      </c>
      <c r="C55" s="17" t="s">
        <v>166</v>
      </c>
      <c r="D55" s="6" t="s">
        <v>167</v>
      </c>
      <c r="E55" s="6" t="s">
        <v>19</v>
      </c>
      <c r="F55" s="6" t="s">
        <v>148</v>
      </c>
      <c r="G55" s="20">
        <f t="shared" si="2"/>
        <v>32.5</v>
      </c>
      <c r="H55" s="20">
        <f t="shared" si="3"/>
        <v>64.990000000000009</v>
      </c>
      <c r="J55" s="5" t="s">
        <v>163</v>
      </c>
      <c r="K55" s="5" t="s">
        <v>164</v>
      </c>
    </row>
    <row r="56" spans="1:11" x14ac:dyDescent="0.25">
      <c r="A56" s="2">
        <f t="shared" si="1"/>
        <v>49</v>
      </c>
      <c r="B56" s="6" t="s">
        <v>168</v>
      </c>
      <c r="C56" s="17" t="s">
        <v>169</v>
      </c>
      <c r="D56" s="6" t="s">
        <v>170</v>
      </c>
      <c r="E56" s="6" t="s">
        <v>60</v>
      </c>
      <c r="F56" s="6" t="s">
        <v>148</v>
      </c>
      <c r="G56" s="20">
        <f t="shared" si="2"/>
        <v>32.5</v>
      </c>
      <c r="H56" s="20">
        <f t="shared" si="3"/>
        <v>64.990000000000009</v>
      </c>
      <c r="J56" s="5" t="s">
        <v>163</v>
      </c>
      <c r="K56" s="5" t="s">
        <v>164</v>
      </c>
    </row>
    <row r="57" spans="1:11" x14ac:dyDescent="0.25">
      <c r="A57" s="2">
        <f t="shared" si="1"/>
        <v>50</v>
      </c>
      <c r="B57" s="9" t="s">
        <v>315</v>
      </c>
      <c r="C57" s="10">
        <v>810111615891</v>
      </c>
      <c r="D57" s="9" t="s">
        <v>316</v>
      </c>
      <c r="E57" s="9" t="s">
        <v>262</v>
      </c>
      <c r="F57" s="9" t="s">
        <v>157</v>
      </c>
      <c r="G57" s="16">
        <v>32.5</v>
      </c>
      <c r="H57" s="16">
        <v>64.990000000000009</v>
      </c>
      <c r="J57" s="5" t="s">
        <v>163</v>
      </c>
      <c r="K57" s="5" t="s">
        <v>164</v>
      </c>
    </row>
    <row r="58" spans="1:11" x14ac:dyDescent="0.25">
      <c r="A58" s="2">
        <f t="shared" si="1"/>
        <v>51</v>
      </c>
      <c r="B58" s="9" t="s">
        <v>317</v>
      </c>
      <c r="C58" s="10">
        <v>810111615907</v>
      </c>
      <c r="D58" s="9" t="s">
        <v>318</v>
      </c>
      <c r="E58" s="9" t="s">
        <v>319</v>
      </c>
      <c r="F58" s="9" t="s">
        <v>157</v>
      </c>
      <c r="G58" s="16">
        <v>32.5</v>
      </c>
      <c r="H58" s="16">
        <v>64.990000000000009</v>
      </c>
      <c r="J58" s="5" t="s">
        <v>163</v>
      </c>
      <c r="K58" s="5" t="s">
        <v>164</v>
      </c>
    </row>
    <row r="59" spans="1:11" x14ac:dyDescent="0.25">
      <c r="A59" s="2">
        <f t="shared" si="1"/>
        <v>52</v>
      </c>
      <c r="B59" s="6" t="s">
        <v>312</v>
      </c>
      <c r="C59" s="17" t="s">
        <v>313</v>
      </c>
      <c r="D59" s="6" t="s">
        <v>314</v>
      </c>
      <c r="E59" s="6" t="s">
        <v>9</v>
      </c>
      <c r="F59" s="6" t="s">
        <v>157</v>
      </c>
      <c r="G59" s="20">
        <f>Sheet1!J101+2.5</f>
        <v>32.5</v>
      </c>
      <c r="H59" s="20">
        <f>Sheet1!K101+5</f>
        <v>64.990000000000009</v>
      </c>
      <c r="J59" s="5" t="s">
        <v>163</v>
      </c>
      <c r="K59" s="5" t="s">
        <v>164</v>
      </c>
    </row>
    <row r="60" spans="1:11" x14ac:dyDescent="0.25">
      <c r="A60" s="2">
        <f t="shared" si="1"/>
        <v>53</v>
      </c>
      <c r="B60" s="6" t="s">
        <v>320</v>
      </c>
      <c r="C60" s="17" t="s">
        <v>321</v>
      </c>
      <c r="D60" s="6" t="s">
        <v>322</v>
      </c>
      <c r="E60" s="6" t="s">
        <v>323</v>
      </c>
      <c r="F60" s="6" t="s">
        <v>157</v>
      </c>
      <c r="G60" s="20">
        <f>Sheet1!J104+2.5</f>
        <v>32.5</v>
      </c>
      <c r="H60" s="20">
        <f>Sheet1!K104+5</f>
        <v>64.990000000000009</v>
      </c>
      <c r="J60" s="5" t="s">
        <v>163</v>
      </c>
      <c r="K60" s="5" t="s">
        <v>164</v>
      </c>
    </row>
    <row r="61" spans="1:11" x14ac:dyDescent="0.25">
      <c r="A61" s="2">
        <f t="shared" si="1"/>
        <v>54</v>
      </c>
      <c r="B61" s="6" t="s">
        <v>324</v>
      </c>
      <c r="C61" s="17" t="s">
        <v>325</v>
      </c>
      <c r="D61" s="6" t="s">
        <v>326</v>
      </c>
      <c r="E61" s="6" t="s">
        <v>9</v>
      </c>
      <c r="F61" s="6" t="s">
        <v>157</v>
      </c>
      <c r="G61" s="20">
        <f>Sheet1!J105+2.5</f>
        <v>32.5</v>
      </c>
      <c r="H61" s="20">
        <f>Sheet1!K105+5</f>
        <v>64.990000000000009</v>
      </c>
      <c r="J61" s="5" t="s">
        <v>163</v>
      </c>
      <c r="K61" s="5" t="s">
        <v>164</v>
      </c>
    </row>
    <row r="62" spans="1:11" x14ac:dyDescent="0.25">
      <c r="A62" s="2">
        <f t="shared" si="1"/>
        <v>55</v>
      </c>
      <c r="B62" s="24" t="s">
        <v>327</v>
      </c>
      <c r="C62" s="25" t="s">
        <v>328</v>
      </c>
      <c r="D62" s="24" t="s">
        <v>329</v>
      </c>
      <c r="E62" s="24" t="s">
        <v>33</v>
      </c>
      <c r="F62" s="24" t="s">
        <v>157</v>
      </c>
      <c r="G62" s="26">
        <v>37.5</v>
      </c>
      <c r="H62" s="26">
        <v>74.989999999999995</v>
      </c>
      <c r="J62" s="5" t="s">
        <v>163</v>
      </c>
      <c r="K62" s="5" t="s">
        <v>164</v>
      </c>
    </row>
    <row r="63" spans="1:11" x14ac:dyDescent="0.25">
      <c r="A63" s="2">
        <f t="shared" si="1"/>
        <v>56</v>
      </c>
      <c r="B63" s="24" t="s">
        <v>330</v>
      </c>
      <c r="C63" s="25" t="s">
        <v>331</v>
      </c>
      <c r="D63" s="24" t="s">
        <v>332</v>
      </c>
      <c r="E63" s="24" t="s">
        <v>9</v>
      </c>
      <c r="F63" s="24" t="s">
        <v>157</v>
      </c>
      <c r="G63" s="26">
        <v>37.5</v>
      </c>
      <c r="H63" s="26">
        <v>74.989999999999995</v>
      </c>
      <c r="J63" s="5" t="s">
        <v>163</v>
      </c>
      <c r="K63" s="5" t="s">
        <v>164</v>
      </c>
    </row>
    <row r="64" spans="1:11" x14ac:dyDescent="0.25">
      <c r="A64" s="2">
        <f t="shared" si="1"/>
        <v>57</v>
      </c>
      <c r="B64" s="24" t="s">
        <v>333</v>
      </c>
      <c r="C64" s="25" t="s">
        <v>334</v>
      </c>
      <c r="D64" s="24" t="s">
        <v>335</v>
      </c>
      <c r="E64" s="24" t="s">
        <v>19</v>
      </c>
      <c r="F64" s="24" t="s">
        <v>157</v>
      </c>
      <c r="G64" s="26">
        <v>37.5</v>
      </c>
      <c r="H64" s="26">
        <v>74.989999999999995</v>
      </c>
      <c r="J64" s="5" t="s">
        <v>163</v>
      </c>
      <c r="K64" s="5" t="s">
        <v>164</v>
      </c>
    </row>
    <row r="65" spans="1:11" x14ac:dyDescent="0.25">
      <c r="A65" s="2">
        <f t="shared" si="1"/>
        <v>58</v>
      </c>
      <c r="B65" s="6" t="s">
        <v>305</v>
      </c>
      <c r="C65" s="17" t="s">
        <v>306</v>
      </c>
      <c r="D65" s="6" t="s">
        <v>307</v>
      </c>
      <c r="E65" s="6" t="s">
        <v>308</v>
      </c>
      <c r="F65" s="6" t="s">
        <v>157</v>
      </c>
      <c r="G65" s="20">
        <f>Sheet1!J99+2.5</f>
        <v>32.5</v>
      </c>
      <c r="H65" s="20">
        <f>Sheet1!K99+5</f>
        <v>64.990000000000009</v>
      </c>
      <c r="J65" s="5"/>
      <c r="K65" s="5"/>
    </row>
    <row r="66" spans="1:11" x14ac:dyDescent="0.25">
      <c r="A66" s="2">
        <f t="shared" si="1"/>
        <v>59</v>
      </c>
      <c r="B66" s="6" t="s">
        <v>309</v>
      </c>
      <c r="C66" s="17" t="s">
        <v>310</v>
      </c>
      <c r="D66" s="6" t="s">
        <v>311</v>
      </c>
      <c r="E66" s="6" t="s">
        <v>9</v>
      </c>
      <c r="F66" s="6" t="s">
        <v>157</v>
      </c>
      <c r="G66" s="20">
        <f>Sheet1!J100+2.5</f>
        <v>32.5</v>
      </c>
      <c r="H66" s="20">
        <f>Sheet1!K100+5</f>
        <v>64.990000000000009</v>
      </c>
      <c r="J66" s="5" t="s">
        <v>163</v>
      </c>
      <c r="K66" s="5" t="s">
        <v>164</v>
      </c>
    </row>
    <row r="67" spans="1:11" x14ac:dyDescent="0.25">
      <c r="A67" s="2">
        <f t="shared" si="1"/>
        <v>60</v>
      </c>
      <c r="B67" s="6" t="s">
        <v>342</v>
      </c>
      <c r="C67" s="17" t="s">
        <v>343</v>
      </c>
      <c r="D67" s="6" t="s">
        <v>344</v>
      </c>
      <c r="E67" s="6" t="s">
        <v>9</v>
      </c>
      <c r="F67" s="6" t="s">
        <v>157</v>
      </c>
      <c r="G67" s="20">
        <f>Sheet1!J111+2.5</f>
        <v>32.5</v>
      </c>
      <c r="H67" s="20">
        <f>Sheet1!K111+5</f>
        <v>64.990000000000009</v>
      </c>
      <c r="J67" s="5" t="s">
        <v>163</v>
      </c>
      <c r="K67" s="5" t="s">
        <v>164</v>
      </c>
    </row>
    <row r="68" spans="1:11" x14ac:dyDescent="0.25">
      <c r="A68" s="2">
        <f t="shared" si="1"/>
        <v>61</v>
      </c>
      <c r="B68" s="6" t="s">
        <v>345</v>
      </c>
      <c r="C68" s="17" t="s">
        <v>346</v>
      </c>
      <c r="D68" s="6" t="s">
        <v>347</v>
      </c>
      <c r="E68" s="6" t="s">
        <v>60</v>
      </c>
      <c r="F68" s="6" t="s">
        <v>157</v>
      </c>
      <c r="G68" s="20">
        <f>Sheet1!J108+2.5</f>
        <v>32.5</v>
      </c>
      <c r="H68" s="20">
        <f>Sheet1!K108+5</f>
        <v>64.990000000000009</v>
      </c>
      <c r="J68" s="5" t="s">
        <v>163</v>
      </c>
      <c r="K68" s="5" t="s">
        <v>164</v>
      </c>
    </row>
    <row r="69" spans="1:11" x14ac:dyDescent="0.25">
      <c r="A69" s="2">
        <f t="shared" si="1"/>
        <v>62</v>
      </c>
      <c r="B69" s="6" t="s">
        <v>348</v>
      </c>
      <c r="C69" s="17" t="s">
        <v>349</v>
      </c>
      <c r="D69" s="6" t="s">
        <v>350</v>
      </c>
      <c r="E69" s="6" t="s">
        <v>33</v>
      </c>
      <c r="F69" s="6" t="s">
        <v>157</v>
      </c>
      <c r="G69" s="20">
        <f>Sheet1!J113+2.5</f>
        <v>32.5</v>
      </c>
      <c r="H69" s="20">
        <f>Sheet1!K113+5</f>
        <v>64.990000000000009</v>
      </c>
      <c r="J69" s="5" t="s">
        <v>149</v>
      </c>
      <c r="K69" s="5" t="s">
        <v>150</v>
      </c>
    </row>
    <row r="70" spans="1:11" x14ac:dyDescent="0.25">
      <c r="A70" s="2">
        <f t="shared" si="1"/>
        <v>63</v>
      </c>
      <c r="B70" s="6" t="s">
        <v>351</v>
      </c>
      <c r="C70" s="17" t="s">
        <v>352</v>
      </c>
      <c r="D70" s="6" t="s">
        <v>353</v>
      </c>
      <c r="E70" s="6" t="s">
        <v>354</v>
      </c>
      <c r="F70" s="6" t="s">
        <v>157</v>
      </c>
      <c r="G70" s="20">
        <f>Sheet1!J114+2.5</f>
        <v>32.5</v>
      </c>
      <c r="H70" s="20">
        <f>Sheet1!K114+5</f>
        <v>64.990000000000009</v>
      </c>
      <c r="J70" s="5" t="s">
        <v>149</v>
      </c>
      <c r="K70" s="5" t="s">
        <v>150</v>
      </c>
    </row>
    <row r="71" spans="1:11" x14ac:dyDescent="0.25">
      <c r="A71" s="2">
        <f t="shared" si="1"/>
        <v>64</v>
      </c>
      <c r="B71" s="6" t="s">
        <v>355</v>
      </c>
      <c r="C71" s="17" t="s">
        <v>356</v>
      </c>
      <c r="D71" s="6" t="s">
        <v>357</v>
      </c>
      <c r="E71" s="6" t="s">
        <v>358</v>
      </c>
      <c r="F71" s="6" t="s">
        <v>157</v>
      </c>
      <c r="G71" s="20">
        <f>Sheet1!J115+2.5</f>
        <v>32.5</v>
      </c>
      <c r="H71" s="20">
        <f>Sheet1!K115+5</f>
        <v>64.990000000000009</v>
      </c>
      <c r="J71" s="5" t="s">
        <v>149</v>
      </c>
      <c r="K71" s="5" t="s">
        <v>150</v>
      </c>
    </row>
    <row r="72" spans="1:11" x14ac:dyDescent="0.25">
      <c r="A72" s="2">
        <f t="shared" si="1"/>
        <v>65</v>
      </c>
      <c r="B72" s="6" t="s">
        <v>359</v>
      </c>
      <c r="C72" s="17" t="s">
        <v>360</v>
      </c>
      <c r="D72" s="6" t="s">
        <v>361</v>
      </c>
      <c r="E72" s="6" t="s">
        <v>362</v>
      </c>
      <c r="F72" s="6" t="s">
        <v>157</v>
      </c>
      <c r="G72" s="20">
        <f>Sheet1!J116+2.5</f>
        <v>32.5</v>
      </c>
      <c r="H72" s="20">
        <f>Sheet1!K116+5</f>
        <v>64.990000000000009</v>
      </c>
      <c r="J72" s="5" t="s">
        <v>163</v>
      </c>
      <c r="K72" s="5" t="s">
        <v>164</v>
      </c>
    </row>
    <row r="73" spans="1:11" x14ac:dyDescent="0.25">
      <c r="A73" s="2">
        <f t="shared" ref="A73:A104" si="4">A72+1</f>
        <v>66</v>
      </c>
      <c r="B73" s="6" t="s">
        <v>363</v>
      </c>
      <c r="C73" s="17" t="s">
        <v>364</v>
      </c>
      <c r="D73" s="6" t="s">
        <v>365</v>
      </c>
      <c r="E73" s="6" t="s">
        <v>192</v>
      </c>
      <c r="F73" s="6" t="s">
        <v>157</v>
      </c>
      <c r="G73" s="20">
        <f>Sheet1!J117+2.5</f>
        <v>32.5</v>
      </c>
      <c r="H73" s="20">
        <f>Sheet1!K117+5</f>
        <v>64.990000000000009</v>
      </c>
      <c r="J73" s="5" t="s">
        <v>163</v>
      </c>
      <c r="K73" s="5" t="s">
        <v>164</v>
      </c>
    </row>
    <row r="74" spans="1:11" x14ac:dyDescent="0.25">
      <c r="A74" s="2">
        <f t="shared" si="4"/>
        <v>67</v>
      </c>
      <c r="B74" s="6" t="s">
        <v>366</v>
      </c>
      <c r="C74" s="17" t="s">
        <v>367</v>
      </c>
      <c r="D74" s="6" t="s">
        <v>368</v>
      </c>
      <c r="E74" s="6" t="s">
        <v>369</v>
      </c>
      <c r="F74" s="6" t="s">
        <v>157</v>
      </c>
      <c r="G74" s="20">
        <f>Sheet1!J118+2.5</f>
        <v>32.5</v>
      </c>
      <c r="H74" s="20">
        <f>Sheet1!K118+5</f>
        <v>64.990000000000009</v>
      </c>
      <c r="J74" s="5" t="s">
        <v>227</v>
      </c>
      <c r="K74" s="5" t="s">
        <v>228</v>
      </c>
    </row>
    <row r="75" spans="1:11" x14ac:dyDescent="0.25">
      <c r="A75" s="2">
        <f t="shared" si="4"/>
        <v>68</v>
      </c>
      <c r="B75" s="6" t="s">
        <v>370</v>
      </c>
      <c r="C75" s="17" t="s">
        <v>371</v>
      </c>
      <c r="D75" s="6" t="s">
        <v>372</v>
      </c>
      <c r="E75" s="6" t="s">
        <v>33</v>
      </c>
      <c r="F75" s="6" t="s">
        <v>157</v>
      </c>
      <c r="G75" s="20">
        <f>Sheet1!J122+2.5</f>
        <v>32.5</v>
      </c>
      <c r="H75" s="20">
        <f>Sheet1!K122+5</f>
        <v>64.990000000000009</v>
      </c>
      <c r="J75" s="5" t="s">
        <v>163</v>
      </c>
      <c r="K75" s="5" t="s">
        <v>164</v>
      </c>
    </row>
    <row r="76" spans="1:11" x14ac:dyDescent="0.25">
      <c r="A76" s="2">
        <f t="shared" si="4"/>
        <v>69</v>
      </c>
      <c r="B76" s="6" t="s">
        <v>373</v>
      </c>
      <c r="C76" s="17" t="s">
        <v>374</v>
      </c>
      <c r="D76" s="6" t="s">
        <v>375</v>
      </c>
      <c r="E76" s="6" t="s">
        <v>376</v>
      </c>
      <c r="F76" s="6" t="s">
        <v>157</v>
      </c>
      <c r="G76" s="20">
        <f>Sheet1!J123+2.5</f>
        <v>32.5</v>
      </c>
      <c r="H76" s="20">
        <f>Sheet1!K123+5</f>
        <v>64.990000000000009</v>
      </c>
      <c r="J76" s="5" t="s">
        <v>227</v>
      </c>
      <c r="K76" s="5" t="s">
        <v>228</v>
      </c>
    </row>
    <row r="77" spans="1:11" x14ac:dyDescent="0.25">
      <c r="A77" s="2">
        <f t="shared" si="4"/>
        <v>70</v>
      </c>
      <c r="B77" s="6" t="s">
        <v>377</v>
      </c>
      <c r="C77" s="17" t="s">
        <v>378</v>
      </c>
      <c r="D77" s="6" t="s">
        <v>379</v>
      </c>
      <c r="E77" s="6" t="s">
        <v>33</v>
      </c>
      <c r="F77" s="6" t="s">
        <v>157</v>
      </c>
      <c r="G77" s="20">
        <f>Sheet1!J124+2.5</f>
        <v>32.5</v>
      </c>
      <c r="H77" s="20">
        <f>Sheet1!K124+5</f>
        <v>64.990000000000009</v>
      </c>
      <c r="J77" s="5" t="s">
        <v>163</v>
      </c>
      <c r="K77" s="5" t="s">
        <v>164</v>
      </c>
    </row>
    <row r="78" spans="1:11" x14ac:dyDescent="0.25">
      <c r="A78" s="2">
        <f t="shared" si="4"/>
        <v>71</v>
      </c>
      <c r="B78" s="6" t="s">
        <v>380</v>
      </c>
      <c r="C78" s="17" t="s">
        <v>381</v>
      </c>
      <c r="D78" s="6" t="s">
        <v>382</v>
      </c>
      <c r="E78" s="6" t="s">
        <v>383</v>
      </c>
      <c r="F78" s="6" t="s">
        <v>157</v>
      </c>
      <c r="G78" s="20">
        <f>Sheet1!J125+2.5</f>
        <v>32.5</v>
      </c>
      <c r="H78" s="20">
        <f>Sheet1!K125+5</f>
        <v>64.990000000000009</v>
      </c>
      <c r="J78" s="5" t="s">
        <v>163</v>
      </c>
      <c r="K78" s="5" t="s">
        <v>164</v>
      </c>
    </row>
    <row r="79" spans="1:11" x14ac:dyDescent="0.25">
      <c r="A79" s="2">
        <f t="shared" si="4"/>
        <v>72</v>
      </c>
      <c r="B79" s="6" t="s">
        <v>384</v>
      </c>
      <c r="C79" s="17" t="s">
        <v>385</v>
      </c>
      <c r="D79" s="6" t="s">
        <v>386</v>
      </c>
      <c r="E79" s="6" t="s">
        <v>13</v>
      </c>
      <c r="F79" s="6" t="s">
        <v>157</v>
      </c>
      <c r="G79" s="20">
        <f>Sheet1!J126+2.5</f>
        <v>32.5</v>
      </c>
      <c r="H79" s="20">
        <f>Sheet1!K126+5</f>
        <v>64.990000000000009</v>
      </c>
      <c r="J79" s="5" t="s">
        <v>245</v>
      </c>
      <c r="K79" s="5" t="s">
        <v>246</v>
      </c>
    </row>
    <row r="80" spans="1:11" x14ac:dyDescent="0.25">
      <c r="A80" s="2">
        <f t="shared" si="4"/>
        <v>73</v>
      </c>
      <c r="B80" s="6" t="s">
        <v>387</v>
      </c>
      <c r="C80" s="17" t="s">
        <v>388</v>
      </c>
      <c r="D80" s="6" t="s">
        <v>389</v>
      </c>
      <c r="E80" s="6" t="s">
        <v>390</v>
      </c>
      <c r="F80" s="6" t="s">
        <v>157</v>
      </c>
      <c r="G80" s="20">
        <f>Sheet1!J127+2.5</f>
        <v>32.5</v>
      </c>
      <c r="H80" s="20">
        <f>Sheet1!K127+5</f>
        <v>64.990000000000009</v>
      </c>
      <c r="J80" s="5" t="s">
        <v>245</v>
      </c>
      <c r="K80" s="5" t="s">
        <v>246</v>
      </c>
    </row>
    <row r="81" spans="1:11" x14ac:dyDescent="0.25">
      <c r="A81" s="2">
        <f t="shared" si="4"/>
        <v>74</v>
      </c>
      <c r="B81" s="6" t="s">
        <v>391</v>
      </c>
      <c r="C81" s="17" t="s">
        <v>392</v>
      </c>
      <c r="D81" s="6" t="s">
        <v>393</v>
      </c>
      <c r="E81" s="6" t="s">
        <v>394</v>
      </c>
      <c r="F81" s="6" t="s">
        <v>157</v>
      </c>
      <c r="G81" s="20">
        <f>Sheet1!J128+2.5</f>
        <v>32.5</v>
      </c>
      <c r="H81" s="20">
        <f>Sheet1!K128+5</f>
        <v>64.990000000000009</v>
      </c>
      <c r="J81" s="5" t="s">
        <v>245</v>
      </c>
      <c r="K81" s="5" t="s">
        <v>246</v>
      </c>
    </row>
    <row r="82" spans="1:11" x14ac:dyDescent="0.25">
      <c r="A82" s="2">
        <f t="shared" si="4"/>
        <v>75</v>
      </c>
      <c r="B82" s="6" t="s">
        <v>395</v>
      </c>
      <c r="C82" s="17" t="s">
        <v>396</v>
      </c>
      <c r="D82" s="6" t="s">
        <v>397</v>
      </c>
      <c r="E82" s="6" t="s">
        <v>33</v>
      </c>
      <c r="F82" s="6" t="s">
        <v>157</v>
      </c>
      <c r="G82" s="20">
        <f>Sheet1!J129+2.5</f>
        <v>32.5</v>
      </c>
      <c r="H82" s="20">
        <f>Sheet1!K129+5</f>
        <v>64.990000000000009</v>
      </c>
      <c r="J82" s="5" t="s">
        <v>122</v>
      </c>
      <c r="K82" s="5" t="s">
        <v>123</v>
      </c>
    </row>
    <row r="83" spans="1:11" x14ac:dyDescent="0.25">
      <c r="A83" s="2">
        <f t="shared" si="4"/>
        <v>76</v>
      </c>
      <c r="B83" s="6" t="s">
        <v>398</v>
      </c>
      <c r="C83" s="17" t="s">
        <v>399</v>
      </c>
      <c r="D83" s="6" t="s">
        <v>400</v>
      </c>
      <c r="E83" s="6" t="s">
        <v>19</v>
      </c>
      <c r="F83" s="6" t="s">
        <v>157</v>
      </c>
      <c r="G83" s="20">
        <f>Sheet1!J130+2.5</f>
        <v>32.5</v>
      </c>
      <c r="H83" s="20">
        <f>Sheet1!K130+5</f>
        <v>64.990000000000009</v>
      </c>
      <c r="J83" s="5" t="s">
        <v>122</v>
      </c>
      <c r="K83" s="5" t="s">
        <v>123</v>
      </c>
    </row>
    <row r="84" spans="1:11" x14ac:dyDescent="0.25">
      <c r="A84" s="2">
        <f t="shared" si="4"/>
        <v>77</v>
      </c>
      <c r="B84" s="6" t="s">
        <v>401</v>
      </c>
      <c r="C84" s="17" t="s">
        <v>402</v>
      </c>
      <c r="D84" s="6" t="s">
        <v>403</v>
      </c>
      <c r="E84" s="6" t="s">
        <v>9</v>
      </c>
      <c r="F84" s="6" t="s">
        <v>157</v>
      </c>
      <c r="G84" s="20">
        <f>Sheet1!J131+2.5</f>
        <v>32.5</v>
      </c>
      <c r="H84" s="20">
        <f>Sheet1!K131+5</f>
        <v>64.990000000000009</v>
      </c>
      <c r="J84" s="5" t="s">
        <v>122</v>
      </c>
      <c r="K84" s="5" t="s">
        <v>123</v>
      </c>
    </row>
    <row r="85" spans="1:11" x14ac:dyDescent="0.25">
      <c r="A85" s="2">
        <f t="shared" si="4"/>
        <v>78</v>
      </c>
      <c r="B85" s="6" t="s">
        <v>407</v>
      </c>
      <c r="C85" s="17" t="s">
        <v>408</v>
      </c>
      <c r="D85" s="6" t="s">
        <v>409</v>
      </c>
      <c r="E85" s="6" t="s">
        <v>19</v>
      </c>
      <c r="F85" s="6" t="s">
        <v>157</v>
      </c>
      <c r="G85" s="20">
        <f>Sheet1!J133+2.5</f>
        <v>32.5</v>
      </c>
      <c r="H85" s="20">
        <f>Sheet1!K133+5</f>
        <v>64.990000000000009</v>
      </c>
      <c r="J85" s="5" t="s">
        <v>122</v>
      </c>
      <c r="K85" s="5" t="s">
        <v>123</v>
      </c>
    </row>
    <row r="86" spans="1:11" x14ac:dyDescent="0.25">
      <c r="A86" s="2">
        <f t="shared" si="4"/>
        <v>79</v>
      </c>
      <c r="B86" s="6" t="s">
        <v>410</v>
      </c>
      <c r="C86" s="17" t="s">
        <v>411</v>
      </c>
      <c r="D86" s="6" t="s">
        <v>412</v>
      </c>
      <c r="E86" s="6" t="s">
        <v>9</v>
      </c>
      <c r="F86" s="6" t="s">
        <v>157</v>
      </c>
      <c r="G86" s="20">
        <f>Sheet1!J134+2.5</f>
        <v>32.5</v>
      </c>
      <c r="H86" s="20">
        <f>Sheet1!K134+5</f>
        <v>64.990000000000009</v>
      </c>
      <c r="J86" s="5" t="s">
        <v>122</v>
      </c>
      <c r="K86" s="5" t="s">
        <v>123</v>
      </c>
    </row>
    <row r="87" spans="1:11" x14ac:dyDescent="0.25">
      <c r="A87" s="2">
        <f t="shared" si="4"/>
        <v>80</v>
      </c>
      <c r="B87" s="6" t="s">
        <v>413</v>
      </c>
      <c r="C87" s="17" t="s">
        <v>414</v>
      </c>
      <c r="D87" s="6" t="s">
        <v>415</v>
      </c>
      <c r="E87" s="6" t="s">
        <v>33</v>
      </c>
      <c r="F87" s="6" t="s">
        <v>157</v>
      </c>
      <c r="G87" s="20">
        <f>Sheet1!J135+2.5</f>
        <v>32.5</v>
      </c>
      <c r="H87" s="20">
        <f>Sheet1!K135+5</f>
        <v>64.990000000000009</v>
      </c>
      <c r="J87" s="5" t="s">
        <v>122</v>
      </c>
      <c r="K87" s="5" t="s">
        <v>123</v>
      </c>
    </row>
    <row r="88" spans="1:11" x14ac:dyDescent="0.25">
      <c r="A88" s="2">
        <f t="shared" si="4"/>
        <v>81</v>
      </c>
      <c r="B88" s="6" t="s">
        <v>416</v>
      </c>
      <c r="C88" s="17" t="s">
        <v>417</v>
      </c>
      <c r="D88" s="6" t="s">
        <v>418</v>
      </c>
      <c r="E88" s="6" t="s">
        <v>60</v>
      </c>
      <c r="F88" s="6" t="s">
        <v>157</v>
      </c>
      <c r="G88" s="20">
        <f>Sheet1!J136+2.5</f>
        <v>32.5</v>
      </c>
      <c r="H88" s="20">
        <f>Sheet1!K136+5</f>
        <v>64.990000000000009</v>
      </c>
      <c r="J88" s="5" t="s">
        <v>122</v>
      </c>
      <c r="K88" s="5" t="s">
        <v>123</v>
      </c>
    </row>
    <row r="89" spans="1:11" x14ac:dyDescent="0.25">
      <c r="A89" s="2">
        <f t="shared" si="4"/>
        <v>82</v>
      </c>
      <c r="B89" s="6" t="s">
        <v>419</v>
      </c>
      <c r="C89" s="17" t="s">
        <v>420</v>
      </c>
      <c r="D89" s="6" t="s">
        <v>421</v>
      </c>
      <c r="E89" s="6" t="s">
        <v>19</v>
      </c>
      <c r="F89" s="6" t="s">
        <v>157</v>
      </c>
      <c r="G89" s="20">
        <f>Sheet1!J137+2.5</f>
        <v>32.5</v>
      </c>
      <c r="H89" s="20">
        <f>Sheet1!K137+5</f>
        <v>64.990000000000009</v>
      </c>
      <c r="J89" s="5" t="s">
        <v>122</v>
      </c>
      <c r="K89" s="5" t="s">
        <v>123</v>
      </c>
    </row>
    <row r="90" spans="1:11" x14ac:dyDescent="0.25">
      <c r="A90" s="2">
        <f t="shared" si="4"/>
        <v>83</v>
      </c>
      <c r="B90" s="6" t="s">
        <v>404</v>
      </c>
      <c r="C90" s="17" t="s">
        <v>405</v>
      </c>
      <c r="D90" s="6" t="s">
        <v>406</v>
      </c>
      <c r="E90" s="6" t="s">
        <v>262</v>
      </c>
      <c r="F90" s="6" t="s">
        <v>157</v>
      </c>
      <c r="G90" s="20">
        <f>Sheet1!J132+2.5</f>
        <v>32.5</v>
      </c>
      <c r="H90" s="20">
        <f>Sheet1!K132+5</f>
        <v>64.990000000000009</v>
      </c>
      <c r="J90" s="5" t="s">
        <v>122</v>
      </c>
      <c r="K90" s="5" t="s">
        <v>123</v>
      </c>
    </row>
    <row r="91" spans="1:11" x14ac:dyDescent="0.25">
      <c r="A91" s="2">
        <f t="shared" si="4"/>
        <v>84</v>
      </c>
      <c r="B91" s="6" t="s">
        <v>171</v>
      </c>
      <c r="C91" s="17" t="s">
        <v>172</v>
      </c>
      <c r="D91" s="6" t="s">
        <v>173</v>
      </c>
      <c r="E91" s="6" t="s">
        <v>33</v>
      </c>
      <c r="F91" s="6" t="s">
        <v>121</v>
      </c>
      <c r="G91" s="20">
        <f t="shared" ref="G91:G98" si="5">J57+2.5</f>
        <v>32.5</v>
      </c>
      <c r="H91" s="20">
        <f t="shared" ref="H91:H98" si="6">K57+5</f>
        <v>64.990000000000009</v>
      </c>
      <c r="J91" s="5" t="s">
        <v>122</v>
      </c>
      <c r="K91" s="5" t="s">
        <v>123</v>
      </c>
    </row>
    <row r="92" spans="1:11" x14ac:dyDescent="0.25">
      <c r="A92" s="2">
        <f t="shared" si="4"/>
        <v>85</v>
      </c>
      <c r="B92" s="6" t="s">
        <v>174</v>
      </c>
      <c r="C92" s="17" t="s">
        <v>175</v>
      </c>
      <c r="D92" s="6" t="s">
        <v>176</v>
      </c>
      <c r="E92" s="6" t="s">
        <v>19</v>
      </c>
      <c r="F92" s="6" t="s">
        <v>121</v>
      </c>
      <c r="G92" s="20">
        <f t="shared" si="5"/>
        <v>32.5</v>
      </c>
      <c r="H92" s="20">
        <f t="shared" si="6"/>
        <v>64.990000000000009</v>
      </c>
      <c r="J92" s="5" t="s">
        <v>122</v>
      </c>
      <c r="K92" s="5" t="s">
        <v>123</v>
      </c>
    </row>
    <row r="93" spans="1:11" x14ac:dyDescent="0.25">
      <c r="A93" s="2">
        <f t="shared" si="4"/>
        <v>86</v>
      </c>
      <c r="B93" s="6" t="s">
        <v>177</v>
      </c>
      <c r="C93" s="17" t="s">
        <v>178</v>
      </c>
      <c r="D93" s="6" t="s">
        <v>179</v>
      </c>
      <c r="E93" s="6" t="s">
        <v>82</v>
      </c>
      <c r="F93" s="6" t="s">
        <v>121</v>
      </c>
      <c r="G93" s="20">
        <f t="shared" si="5"/>
        <v>32.5</v>
      </c>
      <c r="H93" s="20">
        <f t="shared" si="6"/>
        <v>64.990000000000009</v>
      </c>
      <c r="J93" s="5" t="s">
        <v>122</v>
      </c>
      <c r="K93" s="5" t="s">
        <v>123</v>
      </c>
    </row>
    <row r="94" spans="1:11" x14ac:dyDescent="0.25">
      <c r="A94" s="2">
        <f t="shared" si="4"/>
        <v>87</v>
      </c>
      <c r="B94" s="6" t="s">
        <v>180</v>
      </c>
      <c r="C94" s="17" t="s">
        <v>181</v>
      </c>
      <c r="D94" s="6" t="s">
        <v>182</v>
      </c>
      <c r="E94" s="6" t="s">
        <v>9</v>
      </c>
      <c r="F94" s="6" t="s">
        <v>121</v>
      </c>
      <c r="G94" s="20">
        <f t="shared" si="5"/>
        <v>32.5</v>
      </c>
      <c r="H94" s="20">
        <f t="shared" si="6"/>
        <v>64.990000000000009</v>
      </c>
      <c r="J94" s="5" t="s">
        <v>163</v>
      </c>
      <c r="K94" s="5" t="s">
        <v>164</v>
      </c>
    </row>
    <row r="95" spans="1:11" x14ac:dyDescent="0.25">
      <c r="A95" s="2">
        <f t="shared" si="4"/>
        <v>88</v>
      </c>
      <c r="B95" s="6" t="s">
        <v>183</v>
      </c>
      <c r="C95" s="17" t="s">
        <v>184</v>
      </c>
      <c r="D95" s="6" t="s">
        <v>185</v>
      </c>
      <c r="E95" s="6" t="s">
        <v>60</v>
      </c>
      <c r="F95" s="6" t="s">
        <v>121</v>
      </c>
      <c r="G95" s="20">
        <f t="shared" si="5"/>
        <v>32.5</v>
      </c>
      <c r="H95" s="20">
        <f t="shared" si="6"/>
        <v>64.990000000000009</v>
      </c>
      <c r="J95" s="5" t="s">
        <v>163</v>
      </c>
      <c r="K95" s="5" t="s">
        <v>164</v>
      </c>
    </row>
    <row r="96" spans="1:11" x14ac:dyDescent="0.25">
      <c r="A96" s="2">
        <f t="shared" si="4"/>
        <v>89</v>
      </c>
      <c r="B96" s="6" t="s">
        <v>186</v>
      </c>
      <c r="C96" s="17" t="s">
        <v>187</v>
      </c>
      <c r="D96" s="6" t="s">
        <v>188</v>
      </c>
      <c r="E96" s="6" t="s">
        <v>33</v>
      </c>
      <c r="F96" s="6" t="s">
        <v>148</v>
      </c>
      <c r="G96" s="20">
        <f t="shared" si="5"/>
        <v>32.5</v>
      </c>
      <c r="H96" s="20">
        <f t="shared" si="6"/>
        <v>64.990000000000009</v>
      </c>
      <c r="J96" s="5" t="s">
        <v>163</v>
      </c>
      <c r="K96" s="5" t="s">
        <v>164</v>
      </c>
    </row>
    <row r="97" spans="1:11" x14ac:dyDescent="0.25">
      <c r="A97" s="2">
        <f t="shared" si="4"/>
        <v>90</v>
      </c>
      <c r="B97" s="6" t="s">
        <v>189</v>
      </c>
      <c r="C97" s="17" t="s">
        <v>190</v>
      </c>
      <c r="D97" s="6" t="s">
        <v>191</v>
      </c>
      <c r="E97" s="6" t="s">
        <v>192</v>
      </c>
      <c r="F97" s="6" t="s">
        <v>148</v>
      </c>
      <c r="G97" s="20">
        <f t="shared" si="5"/>
        <v>32.5</v>
      </c>
      <c r="H97" s="20">
        <f t="shared" si="6"/>
        <v>64.990000000000009</v>
      </c>
      <c r="J97" s="5" t="s">
        <v>163</v>
      </c>
      <c r="K97" s="5" t="s">
        <v>164</v>
      </c>
    </row>
    <row r="98" spans="1:11" x14ac:dyDescent="0.25">
      <c r="A98" s="2">
        <f t="shared" si="4"/>
        <v>91</v>
      </c>
      <c r="B98" s="6" t="s">
        <v>193</v>
      </c>
      <c r="C98" s="17" t="s">
        <v>194</v>
      </c>
      <c r="D98" s="6" t="s">
        <v>195</v>
      </c>
      <c r="E98" s="6" t="s">
        <v>60</v>
      </c>
      <c r="F98" s="6" t="s">
        <v>148</v>
      </c>
      <c r="G98" s="20">
        <f t="shared" si="5"/>
        <v>32.5</v>
      </c>
      <c r="H98" s="20">
        <f t="shared" si="6"/>
        <v>64.990000000000009</v>
      </c>
      <c r="J98" s="5" t="s">
        <v>163</v>
      </c>
      <c r="K98" s="5" t="s">
        <v>164</v>
      </c>
    </row>
    <row r="99" spans="1:11" x14ac:dyDescent="0.25">
      <c r="A99" s="2">
        <f t="shared" si="4"/>
        <v>92</v>
      </c>
      <c r="B99" s="9" t="s">
        <v>196</v>
      </c>
      <c r="C99" s="10" t="s">
        <v>197</v>
      </c>
      <c r="D99" s="9" t="s">
        <v>198</v>
      </c>
      <c r="E99" s="9" t="s">
        <v>9</v>
      </c>
      <c r="F99" s="9" t="s">
        <v>148</v>
      </c>
      <c r="G99" s="16">
        <v>32.5</v>
      </c>
      <c r="H99" s="16">
        <v>64.990000000000009</v>
      </c>
      <c r="J99" s="5" t="s">
        <v>163</v>
      </c>
      <c r="K99" s="5" t="s">
        <v>164</v>
      </c>
    </row>
    <row r="100" spans="1:11" x14ac:dyDescent="0.25">
      <c r="A100" s="2">
        <f t="shared" si="4"/>
        <v>93</v>
      </c>
      <c r="B100" s="6" t="s">
        <v>199</v>
      </c>
      <c r="C100" s="17" t="s">
        <v>200</v>
      </c>
      <c r="D100" s="6" t="s">
        <v>201</v>
      </c>
      <c r="E100" s="6" t="s">
        <v>33</v>
      </c>
      <c r="F100" s="6" t="s">
        <v>148</v>
      </c>
      <c r="G100" s="20">
        <f t="shared" ref="G100:G116" si="7">J66+2.5</f>
        <v>32.5</v>
      </c>
      <c r="H100" s="20">
        <f t="shared" ref="H100:H116" si="8">K66+5</f>
        <v>64.990000000000009</v>
      </c>
      <c r="J100" s="5" t="s">
        <v>163</v>
      </c>
      <c r="K100" s="5" t="s">
        <v>164</v>
      </c>
    </row>
    <row r="101" spans="1:11" x14ac:dyDescent="0.25">
      <c r="A101" s="2">
        <f t="shared" si="4"/>
        <v>94</v>
      </c>
      <c r="B101" s="6" t="s">
        <v>202</v>
      </c>
      <c r="C101" s="17" t="s">
        <v>203</v>
      </c>
      <c r="D101" s="6" t="s">
        <v>204</v>
      </c>
      <c r="E101" s="6" t="s">
        <v>19</v>
      </c>
      <c r="F101" s="6" t="s">
        <v>148</v>
      </c>
      <c r="G101" s="20">
        <f t="shared" si="7"/>
        <v>32.5</v>
      </c>
      <c r="H101" s="20">
        <f t="shared" si="8"/>
        <v>64.990000000000009</v>
      </c>
      <c r="J101" s="5" t="s">
        <v>163</v>
      </c>
      <c r="K101" s="5" t="s">
        <v>164</v>
      </c>
    </row>
    <row r="102" spans="1:11" x14ac:dyDescent="0.25">
      <c r="A102" s="2">
        <f t="shared" si="4"/>
        <v>95</v>
      </c>
      <c r="B102" s="6" t="s">
        <v>205</v>
      </c>
      <c r="C102" s="17" t="s">
        <v>206</v>
      </c>
      <c r="D102" s="6" t="s">
        <v>207</v>
      </c>
      <c r="E102" s="6" t="s">
        <v>60</v>
      </c>
      <c r="F102" s="6" t="s">
        <v>148</v>
      </c>
      <c r="G102" s="20">
        <f t="shared" si="7"/>
        <v>32.5</v>
      </c>
      <c r="H102" s="20">
        <f t="shared" si="8"/>
        <v>64.990000000000009</v>
      </c>
      <c r="J102" s="5"/>
      <c r="K102" s="5"/>
    </row>
    <row r="103" spans="1:11" x14ac:dyDescent="0.25">
      <c r="A103" s="2">
        <f t="shared" si="4"/>
        <v>96</v>
      </c>
      <c r="B103" s="6" t="s">
        <v>208</v>
      </c>
      <c r="C103" s="17" t="s">
        <v>209</v>
      </c>
      <c r="D103" s="6" t="s">
        <v>210</v>
      </c>
      <c r="E103" s="6" t="s">
        <v>33</v>
      </c>
      <c r="F103" s="6" t="s">
        <v>211</v>
      </c>
      <c r="G103" s="20">
        <f t="shared" si="7"/>
        <v>37.5</v>
      </c>
      <c r="H103" s="20">
        <f t="shared" si="8"/>
        <v>74.989999999999995</v>
      </c>
      <c r="J103" s="5"/>
      <c r="K103" s="5"/>
    </row>
    <row r="104" spans="1:11" x14ac:dyDescent="0.25">
      <c r="A104" s="2">
        <f t="shared" si="4"/>
        <v>97</v>
      </c>
      <c r="B104" s="6" t="s">
        <v>212</v>
      </c>
      <c r="C104" s="17" t="s">
        <v>213</v>
      </c>
      <c r="D104" s="6" t="s">
        <v>214</v>
      </c>
      <c r="E104" s="6" t="s">
        <v>33</v>
      </c>
      <c r="F104" s="6" t="s">
        <v>148</v>
      </c>
      <c r="G104" s="20">
        <f t="shared" si="7"/>
        <v>37.5</v>
      </c>
      <c r="H104" s="20">
        <f t="shared" si="8"/>
        <v>74.989999999999995</v>
      </c>
      <c r="J104" s="5" t="s">
        <v>163</v>
      </c>
      <c r="K104" s="5" t="s">
        <v>164</v>
      </c>
    </row>
    <row r="105" spans="1:11" x14ac:dyDescent="0.25">
      <c r="A105" s="2">
        <f t="shared" ref="A105:A167" si="9">A104+1</f>
        <v>98</v>
      </c>
      <c r="B105" s="6" t="s">
        <v>215</v>
      </c>
      <c r="C105" s="17" t="s">
        <v>216</v>
      </c>
      <c r="D105" s="6" t="s">
        <v>217</v>
      </c>
      <c r="E105" s="6" t="s">
        <v>60</v>
      </c>
      <c r="F105" s="6" t="s">
        <v>211</v>
      </c>
      <c r="G105" s="20">
        <f t="shared" si="7"/>
        <v>37.5</v>
      </c>
      <c r="H105" s="20">
        <f t="shared" si="8"/>
        <v>74.989999999999995</v>
      </c>
      <c r="J105" s="5" t="s">
        <v>163</v>
      </c>
      <c r="K105" s="5" t="s">
        <v>164</v>
      </c>
    </row>
    <row r="106" spans="1:11" x14ac:dyDescent="0.25">
      <c r="A106" s="2">
        <f t="shared" si="9"/>
        <v>99</v>
      </c>
      <c r="B106" s="6" t="s">
        <v>218</v>
      </c>
      <c r="C106" s="17" t="s">
        <v>219</v>
      </c>
      <c r="D106" s="6" t="s">
        <v>220</v>
      </c>
      <c r="E106" s="6" t="s">
        <v>9</v>
      </c>
      <c r="F106" s="6" t="s">
        <v>148</v>
      </c>
      <c r="G106" s="20">
        <f t="shared" si="7"/>
        <v>32.5</v>
      </c>
      <c r="H106" s="20">
        <f t="shared" si="8"/>
        <v>64.990000000000009</v>
      </c>
      <c r="J106" s="5" t="s">
        <v>163</v>
      </c>
      <c r="K106" s="5" t="s">
        <v>164</v>
      </c>
    </row>
    <row r="107" spans="1:11" x14ac:dyDescent="0.25">
      <c r="A107" s="2">
        <f t="shared" si="9"/>
        <v>100</v>
      </c>
      <c r="B107" s="6" t="s">
        <v>221</v>
      </c>
      <c r="C107" s="17" t="s">
        <v>222</v>
      </c>
      <c r="D107" s="6" t="s">
        <v>223</v>
      </c>
      <c r="E107" s="6" t="s">
        <v>60</v>
      </c>
      <c r="F107" s="6" t="s">
        <v>148</v>
      </c>
      <c r="G107" s="20">
        <f t="shared" si="7"/>
        <v>32.5</v>
      </c>
      <c r="H107" s="20">
        <f t="shared" si="8"/>
        <v>64.990000000000009</v>
      </c>
      <c r="J107" s="5" t="s">
        <v>163</v>
      </c>
      <c r="K107" s="5" t="s">
        <v>164</v>
      </c>
    </row>
    <row r="108" spans="1:11" x14ac:dyDescent="0.25">
      <c r="A108" s="2">
        <f t="shared" si="9"/>
        <v>101</v>
      </c>
      <c r="B108" s="6" t="s">
        <v>224</v>
      </c>
      <c r="C108" s="17" t="s">
        <v>225</v>
      </c>
      <c r="D108" s="6" t="s">
        <v>226</v>
      </c>
      <c r="E108" s="6" t="s">
        <v>33</v>
      </c>
      <c r="F108" s="6" t="s">
        <v>211</v>
      </c>
      <c r="G108" s="20">
        <f t="shared" si="7"/>
        <v>31</v>
      </c>
      <c r="H108" s="20">
        <f t="shared" si="8"/>
        <v>61.99</v>
      </c>
      <c r="J108" s="5" t="s">
        <v>163</v>
      </c>
      <c r="K108" s="5" t="s">
        <v>164</v>
      </c>
    </row>
    <row r="109" spans="1:11" x14ac:dyDescent="0.25">
      <c r="A109" s="2">
        <f t="shared" si="9"/>
        <v>102</v>
      </c>
      <c r="B109" s="6" t="s">
        <v>229</v>
      </c>
      <c r="C109" s="17" t="s">
        <v>230</v>
      </c>
      <c r="D109" s="6" t="s">
        <v>231</v>
      </c>
      <c r="E109" s="6" t="s">
        <v>9</v>
      </c>
      <c r="F109" s="6" t="s">
        <v>211</v>
      </c>
      <c r="G109" s="20">
        <f t="shared" si="7"/>
        <v>32.5</v>
      </c>
      <c r="H109" s="20">
        <f t="shared" si="8"/>
        <v>64.990000000000009</v>
      </c>
      <c r="J109" s="5" t="s">
        <v>163</v>
      </c>
      <c r="K109" s="5" t="s">
        <v>164</v>
      </c>
    </row>
    <row r="110" spans="1:11" x14ac:dyDescent="0.25">
      <c r="A110" s="2">
        <f t="shared" si="9"/>
        <v>103</v>
      </c>
      <c r="B110" s="6" t="s">
        <v>232</v>
      </c>
      <c r="C110" s="17" t="s">
        <v>233</v>
      </c>
      <c r="D110" s="6" t="s">
        <v>234</v>
      </c>
      <c r="E110" s="6" t="s">
        <v>9</v>
      </c>
      <c r="F110" s="6" t="s">
        <v>211</v>
      </c>
      <c r="G110" s="20">
        <f t="shared" si="7"/>
        <v>31</v>
      </c>
      <c r="H110" s="20">
        <f t="shared" si="8"/>
        <v>61.99</v>
      </c>
      <c r="J110" s="5" t="s">
        <v>163</v>
      </c>
      <c r="K110" s="5" t="s">
        <v>164</v>
      </c>
    </row>
    <row r="111" spans="1:11" x14ac:dyDescent="0.25">
      <c r="A111" s="2">
        <f t="shared" si="9"/>
        <v>104</v>
      </c>
      <c r="B111" s="6" t="s">
        <v>235</v>
      </c>
      <c r="C111" s="17" t="s">
        <v>236</v>
      </c>
      <c r="D111" s="6" t="s">
        <v>237</v>
      </c>
      <c r="E111" s="6" t="s">
        <v>9</v>
      </c>
      <c r="F111" s="6" t="s">
        <v>211</v>
      </c>
      <c r="G111" s="20">
        <f t="shared" si="7"/>
        <v>32.5</v>
      </c>
      <c r="H111" s="20">
        <f t="shared" si="8"/>
        <v>64.990000000000009</v>
      </c>
      <c r="J111" s="5" t="s">
        <v>163</v>
      </c>
      <c r="K111" s="5" t="s">
        <v>164</v>
      </c>
    </row>
    <row r="112" spans="1:11" x14ac:dyDescent="0.25">
      <c r="A112" s="2">
        <f t="shared" si="9"/>
        <v>105</v>
      </c>
      <c r="B112" s="6" t="s">
        <v>238</v>
      </c>
      <c r="C112" s="17" t="s">
        <v>239</v>
      </c>
      <c r="D112" s="6" t="s">
        <v>240</v>
      </c>
      <c r="E112" s="6" t="s">
        <v>9</v>
      </c>
      <c r="F112" s="6" t="s">
        <v>211</v>
      </c>
      <c r="G112" s="20">
        <f t="shared" si="7"/>
        <v>32.5</v>
      </c>
      <c r="H112" s="20">
        <f t="shared" si="8"/>
        <v>64.990000000000009</v>
      </c>
      <c r="J112" s="5" t="s">
        <v>163</v>
      </c>
      <c r="K112" s="5" t="s">
        <v>164</v>
      </c>
    </row>
    <row r="113" spans="1:11" x14ac:dyDescent="0.25">
      <c r="A113" s="2">
        <f t="shared" si="9"/>
        <v>106</v>
      </c>
      <c r="B113" s="6" t="s">
        <v>241</v>
      </c>
      <c r="C113" s="17" t="s">
        <v>242</v>
      </c>
      <c r="D113" s="6" t="s">
        <v>243</v>
      </c>
      <c r="E113" s="6" t="s">
        <v>33</v>
      </c>
      <c r="F113" s="6" t="s">
        <v>244</v>
      </c>
      <c r="G113" s="20">
        <f t="shared" si="7"/>
        <v>27.5</v>
      </c>
      <c r="H113" s="20">
        <f t="shared" si="8"/>
        <v>54.99</v>
      </c>
      <c r="J113" s="5" t="s">
        <v>163</v>
      </c>
      <c r="K113" s="5" t="s">
        <v>164</v>
      </c>
    </row>
    <row r="114" spans="1:11" x14ac:dyDescent="0.25">
      <c r="A114" s="2">
        <f t="shared" si="9"/>
        <v>107</v>
      </c>
      <c r="B114" s="6" t="s">
        <v>247</v>
      </c>
      <c r="C114" s="17" t="s">
        <v>248</v>
      </c>
      <c r="D114" s="6" t="s">
        <v>249</v>
      </c>
      <c r="E114" s="6" t="s">
        <v>19</v>
      </c>
      <c r="F114" s="6" t="s">
        <v>244</v>
      </c>
      <c r="G114" s="20">
        <f t="shared" si="7"/>
        <v>27.5</v>
      </c>
      <c r="H114" s="20">
        <f t="shared" si="8"/>
        <v>54.99</v>
      </c>
      <c r="J114" s="5" t="s">
        <v>163</v>
      </c>
      <c r="K114" s="5" t="s">
        <v>164</v>
      </c>
    </row>
    <row r="115" spans="1:11" x14ac:dyDescent="0.25">
      <c r="A115" s="2">
        <f t="shared" si="9"/>
        <v>108</v>
      </c>
      <c r="B115" s="6" t="s">
        <v>250</v>
      </c>
      <c r="C115" s="17" t="s">
        <v>251</v>
      </c>
      <c r="D115" s="6" t="s">
        <v>252</v>
      </c>
      <c r="E115" s="6" t="s">
        <v>9</v>
      </c>
      <c r="F115" s="6" t="s">
        <v>244</v>
      </c>
      <c r="G115" s="20">
        <f t="shared" si="7"/>
        <v>27.5</v>
      </c>
      <c r="H115" s="20">
        <f t="shared" si="8"/>
        <v>54.99</v>
      </c>
      <c r="J115" s="5" t="s">
        <v>163</v>
      </c>
      <c r="K115" s="5" t="s">
        <v>164</v>
      </c>
    </row>
    <row r="116" spans="1:11" x14ac:dyDescent="0.25">
      <c r="A116" s="2">
        <f t="shared" si="9"/>
        <v>109</v>
      </c>
      <c r="B116" s="6" t="s">
        <v>253</v>
      </c>
      <c r="C116" s="17" t="s">
        <v>254</v>
      </c>
      <c r="D116" s="6" t="s">
        <v>255</v>
      </c>
      <c r="E116" s="6" t="s">
        <v>33</v>
      </c>
      <c r="F116" s="6" t="s">
        <v>211</v>
      </c>
      <c r="G116" s="20">
        <f t="shared" si="7"/>
        <v>42.5</v>
      </c>
      <c r="H116" s="20">
        <f t="shared" si="8"/>
        <v>84.99</v>
      </c>
      <c r="J116" s="5" t="s">
        <v>163</v>
      </c>
      <c r="K116" s="5" t="s">
        <v>164</v>
      </c>
    </row>
    <row r="117" spans="1:11" x14ac:dyDescent="0.25">
      <c r="A117" s="2">
        <f t="shared" si="9"/>
        <v>110</v>
      </c>
      <c r="B117" s="6" t="s">
        <v>278</v>
      </c>
      <c r="C117" s="17" t="s">
        <v>279</v>
      </c>
      <c r="D117" s="6" t="s">
        <v>280</v>
      </c>
      <c r="E117" s="6" t="s">
        <v>33</v>
      </c>
      <c r="F117" s="6" t="s">
        <v>211</v>
      </c>
      <c r="G117" s="20">
        <f t="shared" ref="G117:G125" si="10">J90+2.5</f>
        <v>42.5</v>
      </c>
      <c r="H117" s="20">
        <f t="shared" ref="H117:H125" si="11">K90+5</f>
        <v>84.99</v>
      </c>
      <c r="J117" s="5" t="s">
        <v>163</v>
      </c>
      <c r="K117" s="5" t="s">
        <v>164</v>
      </c>
    </row>
    <row r="118" spans="1:11" x14ac:dyDescent="0.25">
      <c r="A118" s="2">
        <f t="shared" si="9"/>
        <v>111</v>
      </c>
      <c r="B118" s="6" t="s">
        <v>281</v>
      </c>
      <c r="C118" s="17" t="s">
        <v>282</v>
      </c>
      <c r="D118" s="6" t="s">
        <v>283</v>
      </c>
      <c r="E118" s="6" t="s">
        <v>19</v>
      </c>
      <c r="F118" s="6" t="s">
        <v>211</v>
      </c>
      <c r="G118" s="20">
        <f t="shared" si="10"/>
        <v>42.5</v>
      </c>
      <c r="H118" s="20">
        <f t="shared" si="11"/>
        <v>84.99</v>
      </c>
      <c r="J118" s="5" t="s">
        <v>163</v>
      </c>
      <c r="K118" s="5" t="s">
        <v>164</v>
      </c>
    </row>
    <row r="119" spans="1:11" x14ac:dyDescent="0.25">
      <c r="A119" s="2">
        <f t="shared" si="9"/>
        <v>112</v>
      </c>
      <c r="B119" s="6" t="s">
        <v>284</v>
      </c>
      <c r="C119" s="17" t="s">
        <v>285</v>
      </c>
      <c r="D119" s="6" t="s">
        <v>286</v>
      </c>
      <c r="E119" s="6" t="s">
        <v>9</v>
      </c>
      <c r="F119" s="6" t="s">
        <v>211</v>
      </c>
      <c r="G119" s="20">
        <f t="shared" si="10"/>
        <v>42.5</v>
      </c>
      <c r="H119" s="20">
        <f t="shared" si="11"/>
        <v>84.99</v>
      </c>
      <c r="J119" s="5"/>
      <c r="K119" s="5"/>
    </row>
    <row r="120" spans="1:11" x14ac:dyDescent="0.25">
      <c r="A120" s="2">
        <f t="shared" si="9"/>
        <v>113</v>
      </c>
      <c r="B120" s="6" t="s">
        <v>287</v>
      </c>
      <c r="C120" s="17" t="s">
        <v>288</v>
      </c>
      <c r="D120" s="6" t="s">
        <v>289</v>
      </c>
      <c r="E120" s="6" t="s">
        <v>262</v>
      </c>
      <c r="F120" s="6" t="s">
        <v>211</v>
      </c>
      <c r="G120" s="20">
        <f t="shared" si="10"/>
        <v>42.5</v>
      </c>
      <c r="H120" s="20">
        <f t="shared" si="11"/>
        <v>84.99</v>
      </c>
      <c r="J120" s="5"/>
      <c r="K120" s="5"/>
    </row>
    <row r="121" spans="1:11" x14ac:dyDescent="0.25">
      <c r="A121" s="2">
        <f t="shared" si="9"/>
        <v>114</v>
      </c>
      <c r="B121" s="6" t="s">
        <v>290</v>
      </c>
      <c r="C121" s="17" t="s">
        <v>291</v>
      </c>
      <c r="D121" s="6" t="s">
        <v>292</v>
      </c>
      <c r="E121" s="6" t="s">
        <v>33</v>
      </c>
      <c r="F121" s="6" t="s">
        <v>157</v>
      </c>
      <c r="G121" s="20">
        <f t="shared" si="10"/>
        <v>32.5</v>
      </c>
      <c r="H121" s="20">
        <f t="shared" si="11"/>
        <v>64.990000000000009</v>
      </c>
      <c r="J121" s="5"/>
      <c r="K121" s="5"/>
    </row>
    <row r="122" spans="1:11" x14ac:dyDescent="0.25">
      <c r="A122" s="2">
        <f t="shared" si="9"/>
        <v>115</v>
      </c>
      <c r="B122" s="6" t="s">
        <v>293</v>
      </c>
      <c r="C122" s="17" t="s">
        <v>294</v>
      </c>
      <c r="D122" s="6" t="s">
        <v>295</v>
      </c>
      <c r="E122" s="6" t="s">
        <v>19</v>
      </c>
      <c r="F122" s="6" t="s">
        <v>157</v>
      </c>
      <c r="G122" s="20">
        <f t="shared" si="10"/>
        <v>32.5</v>
      </c>
      <c r="H122" s="20">
        <f t="shared" si="11"/>
        <v>64.990000000000009</v>
      </c>
      <c r="J122" s="5" t="s">
        <v>163</v>
      </c>
      <c r="K122" s="5" t="s">
        <v>164</v>
      </c>
    </row>
    <row r="123" spans="1:11" x14ac:dyDescent="0.25">
      <c r="A123" s="2">
        <f t="shared" si="9"/>
        <v>116</v>
      </c>
      <c r="B123" s="6" t="s">
        <v>296</v>
      </c>
      <c r="C123" s="17" t="s">
        <v>297</v>
      </c>
      <c r="D123" s="6" t="s">
        <v>298</v>
      </c>
      <c r="E123" s="6" t="s">
        <v>9</v>
      </c>
      <c r="F123" s="6" t="s">
        <v>157</v>
      </c>
      <c r="G123" s="20">
        <f t="shared" si="10"/>
        <v>32.5</v>
      </c>
      <c r="H123" s="20">
        <f t="shared" si="11"/>
        <v>64.990000000000009</v>
      </c>
      <c r="J123" s="5" t="s">
        <v>163</v>
      </c>
      <c r="K123" s="5" t="s">
        <v>164</v>
      </c>
    </row>
    <row r="124" spans="1:11" x14ac:dyDescent="0.25">
      <c r="A124" s="2">
        <f t="shared" si="9"/>
        <v>117</v>
      </c>
      <c r="B124" s="6" t="s">
        <v>299</v>
      </c>
      <c r="C124" s="17" t="s">
        <v>300</v>
      </c>
      <c r="D124" s="6" t="s">
        <v>301</v>
      </c>
      <c r="E124" s="6" t="s">
        <v>262</v>
      </c>
      <c r="F124" s="6" t="s">
        <v>157</v>
      </c>
      <c r="G124" s="20">
        <f t="shared" si="10"/>
        <v>32.5</v>
      </c>
      <c r="H124" s="20">
        <f t="shared" si="11"/>
        <v>64.990000000000009</v>
      </c>
      <c r="J124" s="5" t="s">
        <v>163</v>
      </c>
      <c r="K124" s="5" t="s">
        <v>164</v>
      </c>
    </row>
    <row r="125" spans="1:11" x14ac:dyDescent="0.25">
      <c r="A125" s="2">
        <f t="shared" si="9"/>
        <v>118</v>
      </c>
      <c r="B125" s="6" t="s">
        <v>302</v>
      </c>
      <c r="C125" s="17" t="s">
        <v>303</v>
      </c>
      <c r="D125" s="6" t="s">
        <v>304</v>
      </c>
      <c r="E125" s="6" t="s">
        <v>9</v>
      </c>
      <c r="F125" s="6" t="s">
        <v>157</v>
      </c>
      <c r="G125" s="20">
        <f t="shared" si="10"/>
        <v>32.5</v>
      </c>
      <c r="H125" s="20">
        <f t="shared" si="11"/>
        <v>64.990000000000009</v>
      </c>
      <c r="J125" s="5" t="s">
        <v>163</v>
      </c>
      <c r="K125" s="5" t="s">
        <v>164</v>
      </c>
    </row>
    <row r="126" spans="1:11" x14ac:dyDescent="0.25">
      <c r="A126" s="2">
        <f t="shared" si="9"/>
        <v>119</v>
      </c>
      <c r="B126" s="6" t="s">
        <v>256</v>
      </c>
      <c r="C126" s="17" t="s">
        <v>257</v>
      </c>
      <c r="D126" s="6" t="s">
        <v>258</v>
      </c>
      <c r="E126" s="6" t="s">
        <v>9</v>
      </c>
      <c r="F126" s="6" t="s">
        <v>211</v>
      </c>
      <c r="G126" s="20">
        <f t="shared" ref="G126:G132" si="12">J83+2.5</f>
        <v>42.5</v>
      </c>
      <c r="H126" s="20">
        <f t="shared" ref="H126:H132" si="13">K83+5</f>
        <v>84.99</v>
      </c>
      <c r="J126" s="5" t="s">
        <v>163</v>
      </c>
      <c r="K126" s="5" t="s">
        <v>164</v>
      </c>
    </row>
    <row r="127" spans="1:11" x14ac:dyDescent="0.25">
      <c r="A127" s="2">
        <f t="shared" si="9"/>
        <v>120</v>
      </c>
      <c r="B127" s="6" t="s">
        <v>259</v>
      </c>
      <c r="C127" s="17" t="s">
        <v>260</v>
      </c>
      <c r="D127" s="6" t="s">
        <v>261</v>
      </c>
      <c r="E127" s="6" t="s">
        <v>262</v>
      </c>
      <c r="F127" s="6" t="s">
        <v>211</v>
      </c>
      <c r="G127" s="20">
        <f t="shared" si="12"/>
        <v>42.5</v>
      </c>
      <c r="H127" s="20">
        <f t="shared" si="13"/>
        <v>84.99</v>
      </c>
      <c r="J127" s="5" t="s">
        <v>163</v>
      </c>
      <c r="K127" s="5" t="s">
        <v>164</v>
      </c>
    </row>
    <row r="128" spans="1:11" x14ac:dyDescent="0.25">
      <c r="A128" s="2">
        <f t="shared" si="9"/>
        <v>121</v>
      </c>
      <c r="B128" s="6" t="s">
        <v>263</v>
      </c>
      <c r="C128" s="17" t="s">
        <v>264</v>
      </c>
      <c r="D128" s="6" t="s">
        <v>265</v>
      </c>
      <c r="E128" s="6" t="s">
        <v>9</v>
      </c>
      <c r="F128" s="6" t="s">
        <v>211</v>
      </c>
      <c r="G128" s="20">
        <f t="shared" si="12"/>
        <v>42.5</v>
      </c>
      <c r="H128" s="20">
        <f t="shared" si="13"/>
        <v>84.99</v>
      </c>
      <c r="J128" s="5" t="s">
        <v>163</v>
      </c>
      <c r="K128" s="5" t="s">
        <v>164</v>
      </c>
    </row>
    <row r="129" spans="1:11" x14ac:dyDescent="0.25">
      <c r="A129" s="2">
        <f t="shared" si="9"/>
        <v>122</v>
      </c>
      <c r="B129" s="6" t="s">
        <v>266</v>
      </c>
      <c r="C129" s="17" t="s">
        <v>267</v>
      </c>
      <c r="D129" s="6" t="s">
        <v>268</v>
      </c>
      <c r="E129" s="6" t="s">
        <v>9</v>
      </c>
      <c r="F129" s="6" t="s">
        <v>211</v>
      </c>
      <c r="G129" s="20">
        <f t="shared" si="12"/>
        <v>42.5</v>
      </c>
      <c r="H129" s="20">
        <f t="shared" si="13"/>
        <v>84.99</v>
      </c>
      <c r="J129" s="5" t="s">
        <v>163</v>
      </c>
      <c r="K129" s="5" t="s">
        <v>164</v>
      </c>
    </row>
    <row r="130" spans="1:11" x14ac:dyDescent="0.25">
      <c r="A130" s="2">
        <f t="shared" si="9"/>
        <v>123</v>
      </c>
      <c r="B130" s="6" t="s">
        <v>269</v>
      </c>
      <c r="C130" s="17" t="s">
        <v>270</v>
      </c>
      <c r="D130" s="6" t="s">
        <v>271</v>
      </c>
      <c r="E130" s="6" t="s">
        <v>9</v>
      </c>
      <c r="F130" s="6" t="s">
        <v>211</v>
      </c>
      <c r="G130" s="20">
        <f t="shared" si="12"/>
        <v>42.5</v>
      </c>
      <c r="H130" s="20">
        <f t="shared" si="13"/>
        <v>84.99</v>
      </c>
      <c r="J130" s="5" t="s">
        <v>163</v>
      </c>
      <c r="K130" s="5" t="s">
        <v>164</v>
      </c>
    </row>
    <row r="131" spans="1:11" x14ac:dyDescent="0.25">
      <c r="A131" s="2">
        <f t="shared" si="9"/>
        <v>124</v>
      </c>
      <c r="B131" s="6" t="s">
        <v>272</v>
      </c>
      <c r="C131" s="17" t="s">
        <v>273</v>
      </c>
      <c r="D131" s="6" t="s">
        <v>274</v>
      </c>
      <c r="E131" s="6" t="s">
        <v>9</v>
      </c>
      <c r="F131" s="6" t="s">
        <v>211</v>
      </c>
      <c r="G131" s="20">
        <f t="shared" si="12"/>
        <v>42.5</v>
      </c>
      <c r="H131" s="20">
        <f t="shared" si="13"/>
        <v>84.99</v>
      </c>
      <c r="J131" s="5" t="s">
        <v>163</v>
      </c>
      <c r="K131" s="5" t="s">
        <v>164</v>
      </c>
    </row>
    <row r="132" spans="1:11" x14ac:dyDescent="0.25">
      <c r="A132" s="2">
        <f t="shared" si="9"/>
        <v>125</v>
      </c>
      <c r="B132" s="6" t="s">
        <v>275</v>
      </c>
      <c r="C132" s="17" t="s">
        <v>276</v>
      </c>
      <c r="D132" s="6" t="s">
        <v>277</v>
      </c>
      <c r="E132" s="6" t="s">
        <v>9</v>
      </c>
      <c r="F132" s="6" t="s">
        <v>211</v>
      </c>
      <c r="G132" s="20">
        <f t="shared" si="12"/>
        <v>42.5</v>
      </c>
      <c r="H132" s="20">
        <f t="shared" si="13"/>
        <v>84.99</v>
      </c>
      <c r="J132" s="5" t="s">
        <v>163</v>
      </c>
      <c r="K132" s="5" t="s">
        <v>164</v>
      </c>
    </row>
    <row r="133" spans="1:11" x14ac:dyDescent="0.25">
      <c r="A133" s="2">
        <f t="shared" si="9"/>
        <v>126</v>
      </c>
      <c r="B133" s="9" t="s">
        <v>467</v>
      </c>
      <c r="C133" s="10">
        <v>810111615785</v>
      </c>
      <c r="D133" s="9" t="s">
        <v>468</v>
      </c>
      <c r="E133" s="9" t="s">
        <v>33</v>
      </c>
      <c r="F133" s="9" t="s">
        <v>157</v>
      </c>
      <c r="G133" s="16">
        <v>20</v>
      </c>
      <c r="H133" s="16">
        <v>39.99</v>
      </c>
      <c r="J133" s="5" t="s">
        <v>163</v>
      </c>
      <c r="K133" s="5" t="s">
        <v>164</v>
      </c>
    </row>
    <row r="134" spans="1:11" x14ac:dyDescent="0.25">
      <c r="A134" s="2">
        <f t="shared" si="9"/>
        <v>127</v>
      </c>
      <c r="B134" s="9" t="s">
        <v>469</v>
      </c>
      <c r="C134" s="10">
        <v>810111615792</v>
      </c>
      <c r="D134" s="9" t="s">
        <v>470</v>
      </c>
      <c r="E134" s="9" t="s">
        <v>60</v>
      </c>
      <c r="F134" s="9" t="s">
        <v>157</v>
      </c>
      <c r="G134" s="16">
        <v>20</v>
      </c>
      <c r="H134" s="16">
        <v>39.99</v>
      </c>
      <c r="J134" s="5" t="s">
        <v>163</v>
      </c>
      <c r="K134" s="5" t="s">
        <v>164</v>
      </c>
    </row>
    <row r="135" spans="1:11" x14ac:dyDescent="0.25">
      <c r="A135" s="2">
        <f t="shared" si="9"/>
        <v>128</v>
      </c>
      <c r="B135" s="6" t="s">
        <v>471</v>
      </c>
      <c r="C135" s="17" t="s">
        <v>472</v>
      </c>
      <c r="D135" s="6" t="s">
        <v>473</v>
      </c>
      <c r="E135" s="6" t="s">
        <v>9</v>
      </c>
      <c r="F135" s="6" t="s">
        <v>157</v>
      </c>
      <c r="G135" s="20">
        <f>J157+2.5</f>
        <v>20</v>
      </c>
      <c r="H135" s="20">
        <f>K157+5</f>
        <v>39.99</v>
      </c>
      <c r="J135" s="5" t="s">
        <v>163</v>
      </c>
      <c r="K135" s="5" t="s">
        <v>164</v>
      </c>
    </row>
    <row r="136" spans="1:11" x14ac:dyDescent="0.25">
      <c r="A136" s="2">
        <f t="shared" si="9"/>
        <v>129</v>
      </c>
      <c r="B136" s="9" t="s">
        <v>474</v>
      </c>
      <c r="C136" s="10">
        <v>810111615761</v>
      </c>
      <c r="D136" s="9" t="s">
        <v>475</v>
      </c>
      <c r="E136" s="9" t="s">
        <v>33</v>
      </c>
      <c r="F136" s="9" t="s">
        <v>244</v>
      </c>
      <c r="G136" s="16">
        <v>32.5</v>
      </c>
      <c r="H136" s="16">
        <v>64.990000000000009</v>
      </c>
      <c r="J136" s="5" t="s">
        <v>163</v>
      </c>
      <c r="K136" s="5" t="s">
        <v>164</v>
      </c>
    </row>
    <row r="137" spans="1:11" x14ac:dyDescent="0.25">
      <c r="A137" s="2">
        <f t="shared" si="9"/>
        <v>130</v>
      </c>
      <c r="B137" s="9" t="s">
        <v>476</v>
      </c>
      <c r="C137" s="10">
        <v>810111615754</v>
      </c>
      <c r="D137" s="9" t="s">
        <v>477</v>
      </c>
      <c r="E137" s="9" t="s">
        <v>262</v>
      </c>
      <c r="F137" s="9" t="s">
        <v>244</v>
      </c>
      <c r="G137" s="16">
        <v>32.5</v>
      </c>
      <c r="H137" s="16">
        <v>64.990000000000009</v>
      </c>
      <c r="J137" s="5" t="s">
        <v>163</v>
      </c>
      <c r="K137" s="5" t="s">
        <v>164</v>
      </c>
    </row>
    <row r="138" spans="1:11" x14ac:dyDescent="0.25">
      <c r="A138" s="2">
        <f t="shared" si="9"/>
        <v>131</v>
      </c>
      <c r="B138" s="9" t="s">
        <v>478</v>
      </c>
      <c r="C138" s="10">
        <v>810111615747</v>
      </c>
      <c r="D138" s="9" t="s">
        <v>479</v>
      </c>
      <c r="E138" s="9" t="s">
        <v>9</v>
      </c>
      <c r="F138" s="9" t="s">
        <v>244</v>
      </c>
      <c r="G138" s="16">
        <v>32.5</v>
      </c>
      <c r="H138" s="16">
        <v>64.990000000000009</v>
      </c>
      <c r="J138" s="5" t="s">
        <v>425</v>
      </c>
      <c r="K138" s="5" t="s">
        <v>426</v>
      </c>
    </row>
    <row r="139" spans="1:11" x14ac:dyDescent="0.25">
      <c r="A139" s="2">
        <f t="shared" si="9"/>
        <v>132</v>
      </c>
      <c r="B139" s="6" t="s">
        <v>480</v>
      </c>
      <c r="C139" s="17" t="s">
        <v>481</v>
      </c>
      <c r="D139" s="6" t="s">
        <v>482</v>
      </c>
      <c r="E139" s="6" t="s">
        <v>33</v>
      </c>
      <c r="F139" s="6" t="s">
        <v>483</v>
      </c>
      <c r="G139" s="20">
        <f t="shared" ref="G139:G144" si="14">J162+2.5</f>
        <v>57.5</v>
      </c>
      <c r="H139" s="20">
        <f>K162+5</f>
        <v>114.99</v>
      </c>
      <c r="J139" s="5" t="s">
        <v>425</v>
      </c>
      <c r="K139" s="5" t="s">
        <v>426</v>
      </c>
    </row>
    <row r="140" spans="1:11" x14ac:dyDescent="0.25">
      <c r="A140" s="2">
        <f t="shared" si="9"/>
        <v>133</v>
      </c>
      <c r="B140" s="6" t="s">
        <v>486</v>
      </c>
      <c r="C140" s="17" t="s">
        <v>487</v>
      </c>
      <c r="D140" s="6" t="s">
        <v>488</v>
      </c>
      <c r="E140" s="6" t="s">
        <v>19</v>
      </c>
      <c r="F140" s="6" t="s">
        <v>483</v>
      </c>
      <c r="G140" s="20">
        <f t="shared" si="14"/>
        <v>57.5</v>
      </c>
      <c r="H140" s="20">
        <f>K163+5</f>
        <v>114.99</v>
      </c>
      <c r="J140" s="5" t="s">
        <v>425</v>
      </c>
      <c r="K140" s="5" t="s">
        <v>426</v>
      </c>
    </row>
    <row r="141" spans="1:11" x14ac:dyDescent="0.25">
      <c r="A141" s="2">
        <f t="shared" si="9"/>
        <v>134</v>
      </c>
      <c r="B141" s="6" t="s">
        <v>489</v>
      </c>
      <c r="C141" s="17" t="s">
        <v>490</v>
      </c>
      <c r="D141" s="6" t="s">
        <v>491</v>
      </c>
      <c r="E141" s="6" t="s">
        <v>492</v>
      </c>
      <c r="F141" s="6" t="s">
        <v>483</v>
      </c>
      <c r="G141" s="20">
        <f t="shared" si="14"/>
        <v>57.5</v>
      </c>
      <c r="H141" s="20">
        <f>K164+5</f>
        <v>114.99</v>
      </c>
      <c r="J141" s="5" t="s">
        <v>425</v>
      </c>
      <c r="K141" s="5" t="s">
        <v>426</v>
      </c>
    </row>
    <row r="142" spans="1:11" x14ac:dyDescent="0.25">
      <c r="A142" s="2">
        <f t="shared" si="9"/>
        <v>135</v>
      </c>
      <c r="B142" s="6" t="s">
        <v>493</v>
      </c>
      <c r="C142" s="17" t="s">
        <v>494</v>
      </c>
      <c r="D142" s="6" t="s">
        <v>495</v>
      </c>
      <c r="E142" s="6" t="s">
        <v>262</v>
      </c>
      <c r="F142" s="6" t="s">
        <v>483</v>
      </c>
      <c r="G142" s="20">
        <f t="shared" si="14"/>
        <v>57.5</v>
      </c>
      <c r="H142" s="20">
        <f>K165+5</f>
        <v>114.99</v>
      </c>
      <c r="J142" s="5" t="s">
        <v>425</v>
      </c>
      <c r="K142" s="5" t="s">
        <v>426</v>
      </c>
    </row>
    <row r="143" spans="1:11" x14ac:dyDescent="0.25">
      <c r="A143" s="2">
        <f t="shared" si="9"/>
        <v>136</v>
      </c>
      <c r="B143" s="6" t="s">
        <v>496</v>
      </c>
      <c r="C143" s="17" t="s">
        <v>497</v>
      </c>
      <c r="D143" s="6" t="s">
        <v>498</v>
      </c>
      <c r="E143" s="6" t="s">
        <v>9</v>
      </c>
      <c r="F143" s="6" t="s">
        <v>483</v>
      </c>
      <c r="G143" s="20">
        <f t="shared" si="14"/>
        <v>57.5</v>
      </c>
      <c r="H143" s="20">
        <f>K166+5</f>
        <v>114.99</v>
      </c>
      <c r="J143" s="5" t="s">
        <v>425</v>
      </c>
      <c r="K143" s="5" t="s">
        <v>426</v>
      </c>
    </row>
    <row r="144" spans="1:11" x14ac:dyDescent="0.25">
      <c r="A144" s="2">
        <f t="shared" si="9"/>
        <v>137</v>
      </c>
      <c r="B144" s="6" t="s">
        <v>499</v>
      </c>
      <c r="C144" s="17" t="s">
        <v>500</v>
      </c>
      <c r="D144" s="6" t="s">
        <v>501</v>
      </c>
      <c r="E144" s="6" t="s">
        <v>60</v>
      </c>
      <c r="F144" s="6" t="s">
        <v>483</v>
      </c>
      <c r="G144" s="20">
        <f t="shared" si="14"/>
        <v>57.5</v>
      </c>
      <c r="H144" s="20">
        <f>(G144*2)-0.01</f>
        <v>114.99</v>
      </c>
      <c r="J144" s="5" t="s">
        <v>425</v>
      </c>
      <c r="K144" s="5" t="s">
        <v>426</v>
      </c>
    </row>
    <row r="145" spans="1:11" x14ac:dyDescent="0.25">
      <c r="A145" s="2">
        <f t="shared" si="9"/>
        <v>138</v>
      </c>
      <c r="B145" s="6" t="s">
        <v>502</v>
      </c>
      <c r="C145" s="17" t="s">
        <v>503</v>
      </c>
      <c r="D145" s="6" t="s">
        <v>504</v>
      </c>
      <c r="E145" s="6" t="s">
        <v>33</v>
      </c>
      <c r="F145" s="6" t="s">
        <v>148</v>
      </c>
      <c r="G145" s="20">
        <v>52.5</v>
      </c>
      <c r="H145" s="20">
        <f t="shared" ref="H145:H166" si="15">(G145*2)-0.01</f>
        <v>104.99</v>
      </c>
      <c r="J145" s="5" t="s">
        <v>425</v>
      </c>
      <c r="K145" s="5" t="s">
        <v>426</v>
      </c>
    </row>
    <row r="146" spans="1:11" x14ac:dyDescent="0.25">
      <c r="A146" s="2">
        <f t="shared" si="9"/>
        <v>139</v>
      </c>
      <c r="B146" s="6" t="s">
        <v>507</v>
      </c>
      <c r="C146" s="17" t="s">
        <v>508</v>
      </c>
      <c r="D146" s="6" t="s">
        <v>509</v>
      </c>
      <c r="E146" s="6" t="s">
        <v>19</v>
      </c>
      <c r="F146" s="6" t="s">
        <v>148</v>
      </c>
      <c r="G146" s="20">
        <v>52.5</v>
      </c>
      <c r="H146" s="20">
        <f t="shared" si="15"/>
        <v>104.99</v>
      </c>
      <c r="J146" s="5" t="s">
        <v>453</v>
      </c>
      <c r="K146" s="5" t="s">
        <v>454</v>
      </c>
    </row>
    <row r="147" spans="1:11" x14ac:dyDescent="0.25">
      <c r="A147" s="2">
        <f t="shared" si="9"/>
        <v>140</v>
      </c>
      <c r="B147" s="6" t="s">
        <v>510</v>
      </c>
      <c r="C147" s="17" t="s">
        <v>511</v>
      </c>
      <c r="D147" s="6" t="s">
        <v>512</v>
      </c>
      <c r="E147" s="6" t="s">
        <v>22</v>
      </c>
      <c r="F147" s="6" t="s">
        <v>148</v>
      </c>
      <c r="G147" s="20">
        <v>52.5</v>
      </c>
      <c r="H147" s="20">
        <f t="shared" si="15"/>
        <v>104.99</v>
      </c>
      <c r="J147" s="5" t="s">
        <v>453</v>
      </c>
      <c r="K147" s="5" t="s">
        <v>454</v>
      </c>
    </row>
    <row r="148" spans="1:11" x14ac:dyDescent="0.25">
      <c r="A148" s="2">
        <f t="shared" si="9"/>
        <v>141</v>
      </c>
      <c r="B148" s="6" t="s">
        <v>513</v>
      </c>
      <c r="C148" s="17" t="s">
        <v>514</v>
      </c>
      <c r="D148" s="6" t="s">
        <v>515</v>
      </c>
      <c r="E148" s="6" t="s">
        <v>262</v>
      </c>
      <c r="F148" s="6" t="s">
        <v>483</v>
      </c>
      <c r="G148" s="20">
        <v>57.5</v>
      </c>
      <c r="H148" s="20">
        <f t="shared" si="15"/>
        <v>114.99</v>
      </c>
      <c r="J148" s="5" t="s">
        <v>453</v>
      </c>
      <c r="K148" s="5" t="s">
        <v>454</v>
      </c>
    </row>
    <row r="149" spans="1:11" x14ac:dyDescent="0.25">
      <c r="A149" s="2">
        <f t="shared" si="9"/>
        <v>142</v>
      </c>
      <c r="B149" s="6" t="s">
        <v>516</v>
      </c>
      <c r="C149" s="17" t="s">
        <v>517</v>
      </c>
      <c r="D149" s="6" t="s">
        <v>518</v>
      </c>
      <c r="E149" s="6" t="s">
        <v>9</v>
      </c>
      <c r="F149" s="6" t="s">
        <v>483</v>
      </c>
      <c r="G149" s="20">
        <v>57.5</v>
      </c>
      <c r="H149" s="20">
        <f t="shared" si="15"/>
        <v>114.99</v>
      </c>
      <c r="J149" s="5" t="s">
        <v>453</v>
      </c>
      <c r="K149" s="5" t="s">
        <v>454</v>
      </c>
    </row>
    <row r="150" spans="1:11" x14ac:dyDescent="0.25">
      <c r="A150" s="2">
        <f t="shared" si="9"/>
        <v>143</v>
      </c>
      <c r="B150" s="6" t="s">
        <v>519</v>
      </c>
      <c r="C150" s="17" t="s">
        <v>520</v>
      </c>
      <c r="D150" s="6" t="s">
        <v>521</v>
      </c>
      <c r="E150" s="6" t="s">
        <v>522</v>
      </c>
      <c r="F150" s="6" t="s">
        <v>121</v>
      </c>
      <c r="G150" s="20">
        <v>32.5</v>
      </c>
      <c r="H150" s="20">
        <f t="shared" si="15"/>
        <v>64.989999999999995</v>
      </c>
      <c r="J150" s="5" t="s">
        <v>453</v>
      </c>
      <c r="K150" s="5" t="s">
        <v>454</v>
      </c>
    </row>
    <row r="151" spans="1:11" x14ac:dyDescent="0.25">
      <c r="A151" s="2">
        <f t="shared" si="9"/>
        <v>144</v>
      </c>
      <c r="B151" s="6" t="s">
        <v>523</v>
      </c>
      <c r="C151" s="17" t="s">
        <v>524</v>
      </c>
      <c r="D151" s="6" t="s">
        <v>525</v>
      </c>
      <c r="E151" s="6" t="s">
        <v>522</v>
      </c>
      <c r="F151" s="6" t="s">
        <v>121</v>
      </c>
      <c r="G151" s="20">
        <v>37.5</v>
      </c>
      <c r="H151" s="20">
        <f t="shared" si="15"/>
        <v>74.989999999999995</v>
      </c>
      <c r="J151" s="5"/>
      <c r="K151" s="5"/>
    </row>
    <row r="152" spans="1:11" x14ac:dyDescent="0.25">
      <c r="A152" s="2">
        <f t="shared" si="9"/>
        <v>145</v>
      </c>
      <c r="B152" s="6" t="s">
        <v>526</v>
      </c>
      <c r="C152" s="17" t="s">
        <v>527</v>
      </c>
      <c r="D152" s="6" t="s">
        <v>528</v>
      </c>
      <c r="E152" s="6" t="s">
        <v>529</v>
      </c>
      <c r="F152" s="6" t="s">
        <v>148</v>
      </c>
      <c r="G152" s="20">
        <v>32.5</v>
      </c>
      <c r="H152" s="20">
        <f t="shared" si="15"/>
        <v>64.989999999999995</v>
      </c>
      <c r="J152" s="5"/>
      <c r="K152" s="5"/>
    </row>
    <row r="153" spans="1:11" x14ac:dyDescent="0.25">
      <c r="A153" s="2">
        <f t="shared" si="9"/>
        <v>146</v>
      </c>
      <c r="B153" s="6" t="s">
        <v>530</v>
      </c>
      <c r="C153" s="17" t="s">
        <v>531</v>
      </c>
      <c r="D153" s="6" t="s">
        <v>532</v>
      </c>
      <c r="E153" s="6" t="s">
        <v>529</v>
      </c>
      <c r="F153" s="6" t="s">
        <v>121</v>
      </c>
      <c r="G153" s="20">
        <v>37.5</v>
      </c>
      <c r="H153" s="20">
        <f t="shared" si="15"/>
        <v>74.989999999999995</v>
      </c>
      <c r="J153" s="5" t="s">
        <v>158</v>
      </c>
      <c r="K153" s="5" t="s">
        <v>159</v>
      </c>
    </row>
    <row r="154" spans="1:11" x14ac:dyDescent="0.25">
      <c r="A154" s="2">
        <f t="shared" si="9"/>
        <v>147</v>
      </c>
      <c r="B154" s="6" t="s">
        <v>533</v>
      </c>
      <c r="C154" s="17" t="s">
        <v>534</v>
      </c>
      <c r="D154" s="6" t="s">
        <v>535</v>
      </c>
      <c r="E154" s="6" t="s">
        <v>536</v>
      </c>
      <c r="F154" s="6" t="s">
        <v>121</v>
      </c>
      <c r="G154" s="20">
        <v>32.5</v>
      </c>
      <c r="H154" s="20">
        <f t="shared" si="15"/>
        <v>64.989999999999995</v>
      </c>
      <c r="J154" s="5" t="s">
        <v>158</v>
      </c>
      <c r="K154" s="5" t="s">
        <v>159</v>
      </c>
    </row>
    <row r="155" spans="1:11" x14ac:dyDescent="0.25">
      <c r="A155" s="2">
        <f t="shared" si="9"/>
        <v>148</v>
      </c>
      <c r="B155" s="6" t="s">
        <v>537</v>
      </c>
      <c r="C155" s="17" t="s">
        <v>538</v>
      </c>
      <c r="D155" s="6" t="s">
        <v>539</v>
      </c>
      <c r="E155" s="6" t="s">
        <v>33</v>
      </c>
      <c r="F155" s="6" t="s">
        <v>148</v>
      </c>
      <c r="G155" s="20">
        <v>32.5</v>
      </c>
      <c r="H155" s="20">
        <f t="shared" si="15"/>
        <v>64.989999999999995</v>
      </c>
      <c r="J155" s="5" t="s">
        <v>158</v>
      </c>
      <c r="K155" s="5" t="s">
        <v>159</v>
      </c>
    </row>
    <row r="156" spans="1:11" x14ac:dyDescent="0.25">
      <c r="A156" s="2">
        <f t="shared" si="9"/>
        <v>149</v>
      </c>
      <c r="B156" s="6" t="s">
        <v>540</v>
      </c>
      <c r="C156" s="17" t="s">
        <v>541</v>
      </c>
      <c r="D156" s="6" t="s">
        <v>542</v>
      </c>
      <c r="E156" s="6" t="s">
        <v>33</v>
      </c>
      <c r="F156" s="6" t="s">
        <v>148</v>
      </c>
      <c r="G156" s="20">
        <v>32.5</v>
      </c>
      <c r="H156" s="20">
        <f t="shared" si="15"/>
        <v>64.989999999999995</v>
      </c>
      <c r="J156" s="5" t="s">
        <v>158</v>
      </c>
      <c r="K156" s="5" t="s">
        <v>159</v>
      </c>
    </row>
    <row r="157" spans="1:11" x14ac:dyDescent="0.25">
      <c r="A157" s="2">
        <f t="shared" si="9"/>
        <v>150</v>
      </c>
      <c r="B157" s="6" t="s">
        <v>543</v>
      </c>
      <c r="C157" s="17" t="s">
        <v>544</v>
      </c>
      <c r="D157" s="6" t="s">
        <v>545</v>
      </c>
      <c r="E157" s="6" t="s">
        <v>22</v>
      </c>
      <c r="F157" s="6" t="s">
        <v>148</v>
      </c>
      <c r="G157" s="20">
        <v>32.5</v>
      </c>
      <c r="H157" s="20">
        <f t="shared" si="15"/>
        <v>64.989999999999995</v>
      </c>
      <c r="J157" s="5" t="s">
        <v>158</v>
      </c>
      <c r="K157" s="5" t="s">
        <v>159</v>
      </c>
    </row>
    <row r="158" spans="1:11" x14ac:dyDescent="0.25">
      <c r="A158" s="2">
        <f t="shared" si="9"/>
        <v>151</v>
      </c>
      <c r="B158" s="6" t="s">
        <v>546</v>
      </c>
      <c r="C158" s="17" t="s">
        <v>547</v>
      </c>
      <c r="D158" s="6" t="s">
        <v>548</v>
      </c>
      <c r="E158" s="6" t="s">
        <v>33</v>
      </c>
      <c r="F158" s="6" t="s">
        <v>148</v>
      </c>
      <c r="G158" s="20">
        <v>32.5</v>
      </c>
      <c r="H158" s="20">
        <f t="shared" si="15"/>
        <v>64.989999999999995</v>
      </c>
      <c r="J158" s="5" t="s">
        <v>158</v>
      </c>
      <c r="K158" s="5" t="s">
        <v>159</v>
      </c>
    </row>
    <row r="159" spans="1:11" x14ac:dyDescent="0.25">
      <c r="A159" s="2">
        <f t="shared" si="9"/>
        <v>152</v>
      </c>
      <c r="B159" s="6" t="s">
        <v>549</v>
      </c>
      <c r="C159" s="17" t="s">
        <v>550</v>
      </c>
      <c r="D159" s="6" t="s">
        <v>551</v>
      </c>
      <c r="E159" s="6" t="s">
        <v>529</v>
      </c>
      <c r="F159" s="6" t="s">
        <v>148</v>
      </c>
      <c r="G159" s="20">
        <v>32.5</v>
      </c>
      <c r="H159" s="20">
        <f t="shared" si="15"/>
        <v>64.989999999999995</v>
      </c>
      <c r="J159" s="5"/>
      <c r="K159" s="5"/>
    </row>
    <row r="160" spans="1:11" x14ac:dyDescent="0.25">
      <c r="A160" s="2">
        <f t="shared" si="9"/>
        <v>153</v>
      </c>
      <c r="B160" s="6" t="s">
        <v>552</v>
      </c>
      <c r="C160" s="17" t="s">
        <v>553</v>
      </c>
      <c r="D160" s="6" t="s">
        <v>554</v>
      </c>
      <c r="E160" s="6" t="s">
        <v>536</v>
      </c>
      <c r="F160" s="6" t="s">
        <v>148</v>
      </c>
      <c r="G160" s="20">
        <v>32.5</v>
      </c>
      <c r="H160" s="20">
        <f t="shared" si="15"/>
        <v>64.989999999999995</v>
      </c>
      <c r="J160" s="5"/>
      <c r="K160" s="5"/>
    </row>
    <row r="161" spans="1:11" x14ac:dyDescent="0.25">
      <c r="A161" s="2">
        <f t="shared" si="9"/>
        <v>154</v>
      </c>
      <c r="B161" s="6" t="s">
        <v>555</v>
      </c>
      <c r="C161" s="17" t="s">
        <v>556</v>
      </c>
      <c r="D161" s="6" t="s">
        <v>557</v>
      </c>
      <c r="E161" s="6" t="s">
        <v>33</v>
      </c>
      <c r="F161" s="6" t="s">
        <v>148</v>
      </c>
      <c r="G161" s="20">
        <v>32.5</v>
      </c>
      <c r="H161" s="20">
        <f t="shared" si="15"/>
        <v>64.989999999999995</v>
      </c>
      <c r="J161" s="5"/>
      <c r="K161" s="5"/>
    </row>
    <row r="162" spans="1:11" x14ac:dyDescent="0.25">
      <c r="A162" s="2">
        <f t="shared" si="9"/>
        <v>155</v>
      </c>
      <c r="B162" s="6" t="s">
        <v>558</v>
      </c>
      <c r="C162" s="17" t="s">
        <v>559</v>
      </c>
      <c r="D162" s="6" t="s">
        <v>560</v>
      </c>
      <c r="E162" s="6" t="s">
        <v>22</v>
      </c>
      <c r="F162" s="6" t="s">
        <v>148</v>
      </c>
      <c r="G162" s="20">
        <v>32.5</v>
      </c>
      <c r="H162" s="20">
        <f t="shared" si="15"/>
        <v>64.989999999999995</v>
      </c>
      <c r="J162" s="5" t="s">
        <v>484</v>
      </c>
      <c r="K162" s="5" t="s">
        <v>485</v>
      </c>
    </row>
    <row r="163" spans="1:11" x14ac:dyDescent="0.25">
      <c r="A163" s="2">
        <f t="shared" si="9"/>
        <v>156</v>
      </c>
      <c r="B163" s="6" t="s">
        <v>561</v>
      </c>
      <c r="C163" s="17" t="s">
        <v>562</v>
      </c>
      <c r="D163" s="6" t="s">
        <v>563</v>
      </c>
      <c r="E163" s="6" t="s">
        <v>33</v>
      </c>
      <c r="F163" s="6" t="s">
        <v>564</v>
      </c>
      <c r="G163" s="20">
        <v>32.5</v>
      </c>
      <c r="H163" s="20">
        <f t="shared" si="15"/>
        <v>64.989999999999995</v>
      </c>
      <c r="J163" s="5" t="s">
        <v>484</v>
      </c>
      <c r="K163" s="5" t="s">
        <v>485</v>
      </c>
    </row>
    <row r="164" spans="1:11" x14ac:dyDescent="0.25">
      <c r="A164" s="2">
        <f t="shared" si="9"/>
        <v>157</v>
      </c>
      <c r="B164" s="6" t="s">
        <v>565</v>
      </c>
      <c r="C164" s="17" t="s">
        <v>566</v>
      </c>
      <c r="D164" s="6" t="s">
        <v>567</v>
      </c>
      <c r="E164" s="6" t="s">
        <v>568</v>
      </c>
      <c r="F164" s="6" t="s">
        <v>564</v>
      </c>
      <c r="G164" s="20">
        <v>32.5</v>
      </c>
      <c r="H164" s="20">
        <f t="shared" si="15"/>
        <v>64.989999999999995</v>
      </c>
      <c r="J164" s="5" t="s">
        <v>484</v>
      </c>
      <c r="K164" s="5" t="s">
        <v>485</v>
      </c>
    </row>
    <row r="165" spans="1:11" x14ac:dyDescent="0.25">
      <c r="A165" s="2">
        <f t="shared" si="9"/>
        <v>158</v>
      </c>
      <c r="B165" s="6" t="s">
        <v>569</v>
      </c>
      <c r="C165" s="17" t="s">
        <v>570</v>
      </c>
      <c r="D165" s="6" t="s">
        <v>571</v>
      </c>
      <c r="E165" s="6" t="s">
        <v>522</v>
      </c>
      <c r="F165" s="6" t="s">
        <v>148</v>
      </c>
      <c r="G165" s="20">
        <v>32.5</v>
      </c>
      <c r="H165" s="20">
        <f t="shared" si="15"/>
        <v>64.989999999999995</v>
      </c>
      <c r="J165" s="5" t="s">
        <v>484</v>
      </c>
      <c r="K165" s="5" t="s">
        <v>485</v>
      </c>
    </row>
    <row r="166" spans="1:11" x14ac:dyDescent="0.25">
      <c r="A166" s="2">
        <f t="shared" si="9"/>
        <v>159</v>
      </c>
      <c r="B166" s="6" t="s">
        <v>572</v>
      </c>
      <c r="C166" s="17" t="s">
        <v>573</v>
      </c>
      <c r="D166" s="6" t="s">
        <v>574</v>
      </c>
      <c r="E166" s="6" t="s">
        <v>536</v>
      </c>
      <c r="F166" s="6" t="s">
        <v>148</v>
      </c>
      <c r="G166" s="20">
        <v>32.5</v>
      </c>
      <c r="H166" s="20">
        <f t="shared" si="15"/>
        <v>64.989999999999995</v>
      </c>
      <c r="J166" s="5" t="s">
        <v>484</v>
      </c>
      <c r="K166" s="5" t="s">
        <v>485</v>
      </c>
    </row>
    <row r="167" spans="1:11" x14ac:dyDescent="0.25">
      <c r="A167" s="2">
        <f t="shared" si="9"/>
        <v>160</v>
      </c>
      <c r="B167" s="6" t="s">
        <v>449</v>
      </c>
      <c r="C167" s="17" t="s">
        <v>450</v>
      </c>
      <c r="D167" s="6" t="s">
        <v>451</v>
      </c>
      <c r="E167" s="6" t="s">
        <v>33</v>
      </c>
      <c r="F167" s="6" t="s">
        <v>452</v>
      </c>
      <c r="G167" s="20">
        <f>J146+2.5</f>
        <v>22.5</v>
      </c>
      <c r="H167" s="20">
        <f>K146+5</f>
        <v>44.99</v>
      </c>
      <c r="J167" s="5" t="s">
        <v>484</v>
      </c>
      <c r="K167" s="5" t="s">
        <v>485</v>
      </c>
    </row>
    <row r="168" spans="1:11" hidden="1" x14ac:dyDescent="0.25">
      <c r="A168" s="2">
        <v>168</v>
      </c>
      <c r="B168" s="6" t="s">
        <v>455</v>
      </c>
      <c r="C168" s="17" t="s">
        <v>456</v>
      </c>
      <c r="D168" s="6" t="s">
        <v>457</v>
      </c>
      <c r="E168" s="6" t="s">
        <v>19</v>
      </c>
      <c r="F168" s="6" t="s">
        <v>452</v>
      </c>
      <c r="G168" s="20">
        <f>J147+2.5</f>
        <v>22.5</v>
      </c>
      <c r="H168" s="20">
        <f>K147+5</f>
        <v>44.99</v>
      </c>
      <c r="J168" s="5" t="s">
        <v>163</v>
      </c>
      <c r="K168" s="5" t="s">
        <v>164</v>
      </c>
    </row>
    <row r="169" spans="1:11" hidden="1" x14ac:dyDescent="0.25">
      <c r="A169" s="2">
        <v>169</v>
      </c>
      <c r="B169" s="6" t="s">
        <v>458</v>
      </c>
      <c r="C169" s="17" t="s">
        <v>459</v>
      </c>
      <c r="D169" s="6" t="s">
        <v>460</v>
      </c>
      <c r="E169" s="6" t="s">
        <v>82</v>
      </c>
      <c r="F169" s="6" t="s">
        <v>452</v>
      </c>
      <c r="G169" s="20">
        <f>J148+2.5</f>
        <v>22.5</v>
      </c>
      <c r="H169" s="20">
        <f>K148+5</f>
        <v>44.99</v>
      </c>
      <c r="J169" s="5" t="s">
        <v>580</v>
      </c>
      <c r="K169" s="5" t="s">
        <v>580</v>
      </c>
    </row>
    <row r="170" spans="1:11" hidden="1" x14ac:dyDescent="0.25">
      <c r="A170" s="2">
        <v>170</v>
      </c>
      <c r="B170" s="6" t="s">
        <v>461</v>
      </c>
      <c r="C170" s="17" t="s">
        <v>462</v>
      </c>
      <c r="D170" s="6" t="s">
        <v>463</v>
      </c>
      <c r="E170" s="6" t="s">
        <v>9</v>
      </c>
      <c r="F170" s="6" t="s">
        <v>452</v>
      </c>
      <c r="G170" s="20">
        <f>J149+2.5</f>
        <v>22.5</v>
      </c>
      <c r="H170" s="20">
        <f>K149+5</f>
        <v>44.99</v>
      </c>
      <c r="J170" s="5" t="s">
        <v>583</v>
      </c>
      <c r="K170" s="5" t="s">
        <v>584</v>
      </c>
    </row>
    <row r="171" spans="1:11" hidden="1" x14ac:dyDescent="0.25">
      <c r="A171" s="2">
        <v>171</v>
      </c>
      <c r="B171" s="6" t="s">
        <v>464</v>
      </c>
      <c r="C171" s="17" t="s">
        <v>465</v>
      </c>
      <c r="D171" s="6" t="s">
        <v>466</v>
      </c>
      <c r="E171" s="6" t="s">
        <v>60</v>
      </c>
      <c r="F171" s="6" t="s">
        <v>452</v>
      </c>
      <c r="G171" s="20">
        <f>J150+2.5</f>
        <v>22.5</v>
      </c>
      <c r="H171" s="20">
        <f>K150+5</f>
        <v>44.99</v>
      </c>
      <c r="J171" s="5" t="s">
        <v>505</v>
      </c>
      <c r="K171" s="5" t="s">
        <v>506</v>
      </c>
    </row>
    <row r="172" spans="1:11" hidden="1" x14ac:dyDescent="0.25">
      <c r="A172" s="2">
        <v>172</v>
      </c>
      <c r="B172" s="6" t="s">
        <v>422</v>
      </c>
      <c r="C172" s="17" t="s">
        <v>423</v>
      </c>
      <c r="D172" s="6" t="s">
        <v>424</v>
      </c>
      <c r="E172" s="6" t="s">
        <v>33</v>
      </c>
      <c r="F172" s="6" t="s">
        <v>244</v>
      </c>
      <c r="G172" s="20">
        <f t="shared" ref="G172:G179" si="16">J138+2.5</f>
        <v>25</v>
      </c>
      <c r="H172" s="20">
        <f t="shared" ref="H172:H179" si="17">K138+5</f>
        <v>49.99</v>
      </c>
      <c r="J172" s="5" t="s">
        <v>591</v>
      </c>
      <c r="K172" s="5" t="s">
        <v>592</v>
      </c>
    </row>
    <row r="173" spans="1:11" x14ac:dyDescent="0.25">
      <c r="A173" s="2">
        <f t="shared" ref="A173:A179" si="18">A172+1</f>
        <v>173</v>
      </c>
      <c r="B173" s="6" t="s">
        <v>427</v>
      </c>
      <c r="C173" s="17" t="s">
        <v>428</v>
      </c>
      <c r="D173" s="6" t="s">
        <v>429</v>
      </c>
      <c r="E173" s="6" t="s">
        <v>19</v>
      </c>
      <c r="F173" s="6" t="s">
        <v>244</v>
      </c>
      <c r="G173" s="20">
        <f t="shared" si="16"/>
        <v>25</v>
      </c>
      <c r="H173" s="20">
        <f t="shared" si="17"/>
        <v>49.99</v>
      </c>
      <c r="J173" s="5" t="s">
        <v>598</v>
      </c>
      <c r="K173" s="5" t="s">
        <v>599</v>
      </c>
    </row>
    <row r="174" spans="1:11" x14ac:dyDescent="0.25">
      <c r="A174" s="2">
        <f t="shared" si="18"/>
        <v>174</v>
      </c>
      <c r="B174" s="6" t="s">
        <v>430</v>
      </c>
      <c r="C174" s="17" t="s">
        <v>431</v>
      </c>
      <c r="D174" s="6" t="s">
        <v>432</v>
      </c>
      <c r="E174" s="6" t="s">
        <v>9</v>
      </c>
      <c r="F174" s="6" t="s">
        <v>244</v>
      </c>
      <c r="G174" s="20">
        <f t="shared" si="16"/>
        <v>25</v>
      </c>
      <c r="H174" s="20">
        <f t="shared" si="17"/>
        <v>49.99</v>
      </c>
      <c r="J174" s="5" t="s">
        <v>603</v>
      </c>
      <c r="K174" s="5" t="s">
        <v>604</v>
      </c>
    </row>
    <row r="175" spans="1:11" x14ac:dyDescent="0.25">
      <c r="A175" s="2">
        <f t="shared" si="18"/>
        <v>175</v>
      </c>
      <c r="B175" s="6" t="s">
        <v>433</v>
      </c>
      <c r="C175" s="17" t="s">
        <v>434</v>
      </c>
      <c r="D175" s="6" t="s">
        <v>435</v>
      </c>
      <c r="E175" s="6" t="s">
        <v>436</v>
      </c>
      <c r="F175" s="6" t="s">
        <v>244</v>
      </c>
      <c r="G175" s="20">
        <f t="shared" si="16"/>
        <v>25</v>
      </c>
      <c r="H175" s="20">
        <f t="shared" si="17"/>
        <v>49.99</v>
      </c>
      <c r="J175" s="5" t="s">
        <v>599</v>
      </c>
      <c r="K175" s="5" t="s">
        <v>608</v>
      </c>
    </row>
    <row r="176" spans="1:11" x14ac:dyDescent="0.25">
      <c r="A176" s="2">
        <f t="shared" si="18"/>
        <v>176</v>
      </c>
      <c r="B176" s="6" t="s">
        <v>437</v>
      </c>
      <c r="C176" s="17" t="s">
        <v>438</v>
      </c>
      <c r="D176" s="6" t="s">
        <v>439</v>
      </c>
      <c r="E176" s="6" t="s">
        <v>33</v>
      </c>
      <c r="F176" s="6" t="s">
        <v>244</v>
      </c>
      <c r="G176" s="20">
        <f t="shared" si="16"/>
        <v>25</v>
      </c>
      <c r="H176" s="20">
        <f t="shared" si="17"/>
        <v>49.99</v>
      </c>
      <c r="J176" s="5" t="s">
        <v>612</v>
      </c>
      <c r="K176" s="5" t="s">
        <v>599</v>
      </c>
    </row>
    <row r="177" spans="1:11" x14ac:dyDescent="0.25">
      <c r="A177" s="2">
        <f t="shared" si="18"/>
        <v>177</v>
      </c>
      <c r="B177" s="6" t="s">
        <v>440</v>
      </c>
      <c r="C177" s="17" t="s">
        <v>441</v>
      </c>
      <c r="D177" s="6" t="s">
        <v>442</v>
      </c>
      <c r="E177" s="6" t="s">
        <v>19</v>
      </c>
      <c r="F177" s="6" t="s">
        <v>244</v>
      </c>
      <c r="G177" s="20">
        <f t="shared" si="16"/>
        <v>25</v>
      </c>
      <c r="H177" s="20">
        <f t="shared" si="17"/>
        <v>49.99</v>
      </c>
      <c r="J177" s="5" t="s">
        <v>598</v>
      </c>
      <c r="K177" s="5" t="s">
        <v>616</v>
      </c>
    </row>
    <row r="178" spans="1:11" x14ac:dyDescent="0.25">
      <c r="A178" s="2">
        <f t="shared" si="18"/>
        <v>178</v>
      </c>
      <c r="B178" s="6" t="s">
        <v>443</v>
      </c>
      <c r="C178" s="17" t="s">
        <v>444</v>
      </c>
      <c r="D178" s="6" t="s">
        <v>445</v>
      </c>
      <c r="E178" s="6" t="s">
        <v>262</v>
      </c>
      <c r="F178" s="6" t="s">
        <v>244</v>
      </c>
      <c r="G178" s="20">
        <f t="shared" si="16"/>
        <v>25</v>
      </c>
      <c r="H178" s="20">
        <f t="shared" si="17"/>
        <v>49.99</v>
      </c>
      <c r="J178" s="5" t="s">
        <v>598</v>
      </c>
      <c r="K178" s="5" t="s">
        <v>599</v>
      </c>
    </row>
    <row r="179" spans="1:11" x14ac:dyDescent="0.25">
      <c r="A179" s="2">
        <f t="shared" si="18"/>
        <v>179</v>
      </c>
      <c r="B179" s="6" t="s">
        <v>446</v>
      </c>
      <c r="C179" s="17" t="s">
        <v>447</v>
      </c>
      <c r="D179" s="6" t="s">
        <v>448</v>
      </c>
      <c r="E179" s="6" t="s">
        <v>9</v>
      </c>
      <c r="F179" s="6" t="s">
        <v>244</v>
      </c>
      <c r="G179" s="20">
        <f t="shared" si="16"/>
        <v>25</v>
      </c>
      <c r="H179" s="20">
        <f t="shared" si="17"/>
        <v>49.99</v>
      </c>
      <c r="J179" s="5" t="s">
        <v>598</v>
      </c>
      <c r="K179" s="5" t="s">
        <v>599</v>
      </c>
    </row>
    <row r="180" spans="1:11" x14ac:dyDescent="0.25">
      <c r="A180" s="2"/>
      <c r="J180" s="5" t="s">
        <v>598</v>
      </c>
      <c r="K180" s="5" t="s">
        <v>599</v>
      </c>
    </row>
    <row r="181" spans="1:11" x14ac:dyDescent="0.25">
      <c r="A181" s="2"/>
      <c r="B181" s="21" t="s">
        <v>956</v>
      </c>
      <c r="J181" s="5" t="s">
        <v>598</v>
      </c>
      <c r="K181" s="5" t="s">
        <v>599</v>
      </c>
    </row>
    <row r="182" spans="1:11" x14ac:dyDescent="0.25">
      <c r="A182" s="2"/>
      <c r="B182" s="6" t="s">
        <v>575</v>
      </c>
      <c r="C182" s="10"/>
      <c r="D182" s="6" t="s">
        <v>576</v>
      </c>
      <c r="E182" s="6" t="s">
        <v>22</v>
      </c>
      <c r="F182" s="6" t="s">
        <v>577</v>
      </c>
      <c r="G182" s="7"/>
      <c r="H182" s="7"/>
      <c r="J182" s="5" t="s">
        <v>598</v>
      </c>
      <c r="K182" s="5" t="s">
        <v>599</v>
      </c>
    </row>
    <row r="183" spans="1:11" x14ac:dyDescent="0.25">
      <c r="A183" s="2"/>
      <c r="B183" s="6" t="s">
        <v>578</v>
      </c>
      <c r="C183" s="10"/>
      <c r="D183" s="6" t="s">
        <v>579</v>
      </c>
      <c r="E183" s="6" t="s">
        <v>33</v>
      </c>
      <c r="F183" s="6" t="s">
        <v>577</v>
      </c>
      <c r="G183" s="7"/>
      <c r="H183" s="7"/>
      <c r="J183" s="5" t="s">
        <v>598</v>
      </c>
      <c r="K183" s="5" t="s">
        <v>599</v>
      </c>
    </row>
    <row r="184" spans="1:11" x14ac:dyDescent="0.25">
      <c r="A184" s="2"/>
      <c r="B184" s="6" t="s">
        <v>581</v>
      </c>
      <c r="C184" s="10"/>
      <c r="D184" s="6" t="s">
        <v>582</v>
      </c>
      <c r="E184" s="6" t="s">
        <v>33</v>
      </c>
      <c r="F184" s="6" t="s">
        <v>577</v>
      </c>
      <c r="G184" s="7"/>
      <c r="H184" s="7"/>
      <c r="J184" s="5" t="s">
        <v>598</v>
      </c>
      <c r="K184" s="5" t="s">
        <v>599</v>
      </c>
    </row>
    <row r="185" spans="1:11" x14ac:dyDescent="0.25">
      <c r="A185" s="2"/>
      <c r="B185" s="6" t="s">
        <v>585</v>
      </c>
      <c r="C185" s="10"/>
      <c r="D185" s="6" t="s">
        <v>586</v>
      </c>
      <c r="E185" s="6" t="s">
        <v>22</v>
      </c>
      <c r="F185" s="6" t="s">
        <v>577</v>
      </c>
      <c r="G185" s="7"/>
      <c r="H185" s="7"/>
      <c r="J185" s="5" t="s">
        <v>603</v>
      </c>
      <c r="K185" s="5" t="s">
        <v>604</v>
      </c>
    </row>
    <row r="186" spans="1:11" x14ac:dyDescent="0.25">
      <c r="A186" s="2"/>
      <c r="B186" s="6" t="s">
        <v>587</v>
      </c>
      <c r="C186" s="10"/>
      <c r="D186" s="6" t="s">
        <v>588</v>
      </c>
      <c r="E186" s="6" t="s">
        <v>589</v>
      </c>
      <c r="F186" s="6" t="s">
        <v>590</v>
      </c>
      <c r="G186" s="7"/>
      <c r="H186" s="7"/>
      <c r="J186" s="5" t="s">
        <v>646</v>
      </c>
      <c r="K186" s="5" t="s">
        <v>599</v>
      </c>
    </row>
    <row r="187" spans="1:11" x14ac:dyDescent="0.25">
      <c r="A187" s="2"/>
      <c r="B187" s="6" t="s">
        <v>593</v>
      </c>
      <c r="C187" s="17" t="s">
        <v>594</v>
      </c>
      <c r="D187" s="6" t="s">
        <v>595</v>
      </c>
      <c r="E187" s="6" t="s">
        <v>596</v>
      </c>
      <c r="F187" s="6" t="s">
        <v>597</v>
      </c>
      <c r="G187" s="20">
        <f t="shared" ref="G187:G224" si="19">J173+1.5</f>
        <v>13</v>
      </c>
      <c r="H187" s="20">
        <f t="shared" ref="H187:H224" si="20">K173+3</f>
        <v>29.99</v>
      </c>
      <c r="J187" s="5" t="s">
        <v>651</v>
      </c>
      <c r="K187" s="5" t="s">
        <v>652</v>
      </c>
    </row>
    <row r="188" spans="1:11" x14ac:dyDescent="0.25">
      <c r="A188" s="2"/>
      <c r="B188" s="6" t="s">
        <v>600</v>
      </c>
      <c r="C188" s="17" t="s">
        <v>601</v>
      </c>
      <c r="D188" s="6" t="s">
        <v>602</v>
      </c>
      <c r="E188" s="6" t="s">
        <v>33</v>
      </c>
      <c r="F188" s="6" t="s">
        <v>148</v>
      </c>
      <c r="G188" s="20">
        <f t="shared" si="19"/>
        <v>11.5</v>
      </c>
      <c r="H188" s="20">
        <f t="shared" si="20"/>
        <v>22.99</v>
      </c>
      <c r="J188" s="5" t="s">
        <v>646</v>
      </c>
      <c r="K188" s="5" t="s">
        <v>599</v>
      </c>
    </row>
    <row r="189" spans="1:11" x14ac:dyDescent="0.25">
      <c r="A189" s="2"/>
      <c r="B189" s="6" t="s">
        <v>605</v>
      </c>
      <c r="C189" s="17" t="s">
        <v>606</v>
      </c>
      <c r="D189" s="6" t="s">
        <v>607</v>
      </c>
      <c r="E189" s="6" t="s">
        <v>33</v>
      </c>
      <c r="F189" s="6" t="s">
        <v>597</v>
      </c>
      <c r="G189" s="20">
        <f t="shared" si="19"/>
        <v>28.49</v>
      </c>
      <c r="H189" s="20">
        <f t="shared" si="20"/>
        <v>56.97</v>
      </c>
      <c r="J189" s="5" t="s">
        <v>598</v>
      </c>
      <c r="K189" s="5" t="s">
        <v>599</v>
      </c>
    </row>
    <row r="190" spans="1:11" x14ac:dyDescent="0.25">
      <c r="A190" s="2"/>
      <c r="B190" s="6" t="s">
        <v>609</v>
      </c>
      <c r="C190" s="17" t="s">
        <v>610</v>
      </c>
      <c r="D190" s="6" t="s">
        <v>611</v>
      </c>
      <c r="E190" s="6" t="s">
        <v>33</v>
      </c>
      <c r="F190" s="6" t="s">
        <v>597</v>
      </c>
      <c r="G190" s="20">
        <f t="shared" si="19"/>
        <v>14.5</v>
      </c>
      <c r="H190" s="20">
        <f t="shared" si="20"/>
        <v>29.99</v>
      </c>
      <c r="J190" s="5" t="s">
        <v>662</v>
      </c>
      <c r="K190" s="5" t="s">
        <v>663</v>
      </c>
    </row>
    <row r="191" spans="1:11" x14ac:dyDescent="0.25">
      <c r="A191" s="2"/>
      <c r="B191" s="6" t="s">
        <v>613</v>
      </c>
      <c r="C191" s="17" t="s">
        <v>614</v>
      </c>
      <c r="D191" s="6" t="s">
        <v>615</v>
      </c>
      <c r="E191" s="6" t="s">
        <v>596</v>
      </c>
      <c r="F191" s="6" t="s">
        <v>597</v>
      </c>
      <c r="G191" s="20">
        <f t="shared" si="19"/>
        <v>13</v>
      </c>
      <c r="H191" s="20">
        <f t="shared" si="20"/>
        <v>32.989999999999995</v>
      </c>
      <c r="J191" s="5" t="s">
        <v>667</v>
      </c>
      <c r="K191" s="5" t="s">
        <v>599</v>
      </c>
    </row>
    <row r="192" spans="1:11" x14ac:dyDescent="0.25">
      <c r="A192" s="2"/>
      <c r="B192" s="6" t="s">
        <v>617</v>
      </c>
      <c r="C192" s="17" t="s">
        <v>618</v>
      </c>
      <c r="D192" s="6" t="s">
        <v>619</v>
      </c>
      <c r="E192" s="6" t="s">
        <v>596</v>
      </c>
      <c r="F192" s="6" t="s">
        <v>597</v>
      </c>
      <c r="G192" s="20">
        <f t="shared" si="19"/>
        <v>13</v>
      </c>
      <c r="H192" s="20">
        <f t="shared" si="20"/>
        <v>29.99</v>
      </c>
      <c r="J192" s="5" t="s">
        <v>598</v>
      </c>
      <c r="K192" s="5" t="s">
        <v>599</v>
      </c>
    </row>
    <row r="193" spans="1:11" x14ac:dyDescent="0.25">
      <c r="A193" s="2"/>
      <c r="B193" s="6" t="s">
        <v>620</v>
      </c>
      <c r="C193" s="17" t="s">
        <v>621</v>
      </c>
      <c r="D193" s="6" t="s">
        <v>622</v>
      </c>
      <c r="E193" s="6" t="s">
        <v>33</v>
      </c>
      <c r="F193" s="6" t="s">
        <v>597</v>
      </c>
      <c r="G193" s="20">
        <f t="shared" si="19"/>
        <v>13</v>
      </c>
      <c r="H193" s="20">
        <f t="shared" si="20"/>
        <v>29.99</v>
      </c>
      <c r="J193" s="5" t="s">
        <v>598</v>
      </c>
      <c r="K193" s="5" t="s">
        <v>599</v>
      </c>
    </row>
    <row r="194" spans="1:11" x14ac:dyDescent="0.25">
      <c r="A194" s="2"/>
      <c r="B194" s="6" t="s">
        <v>623</v>
      </c>
      <c r="C194" s="17" t="s">
        <v>624</v>
      </c>
      <c r="D194" s="6" t="s">
        <v>625</v>
      </c>
      <c r="E194" s="6" t="s">
        <v>626</v>
      </c>
      <c r="F194" s="6" t="s">
        <v>597</v>
      </c>
      <c r="G194" s="20">
        <f t="shared" si="19"/>
        <v>13</v>
      </c>
      <c r="H194" s="20">
        <f t="shared" si="20"/>
        <v>29.99</v>
      </c>
      <c r="J194" s="5" t="s">
        <v>603</v>
      </c>
      <c r="K194" s="5" t="s">
        <v>604</v>
      </c>
    </row>
    <row r="195" spans="1:11" x14ac:dyDescent="0.25">
      <c r="A195" s="2"/>
      <c r="B195" s="6" t="s">
        <v>627</v>
      </c>
      <c r="C195" s="17" t="s">
        <v>628</v>
      </c>
      <c r="D195" s="6" t="s">
        <v>629</v>
      </c>
      <c r="E195" s="6" t="s">
        <v>33</v>
      </c>
      <c r="F195" s="6" t="s">
        <v>597</v>
      </c>
      <c r="G195" s="20">
        <f t="shared" si="19"/>
        <v>13</v>
      </c>
      <c r="H195" s="20">
        <f t="shared" si="20"/>
        <v>29.99</v>
      </c>
      <c r="J195" s="5" t="s">
        <v>598</v>
      </c>
      <c r="K195" s="5" t="s">
        <v>599</v>
      </c>
    </row>
    <row r="196" spans="1:11" x14ac:dyDescent="0.25">
      <c r="A196" s="2"/>
      <c r="B196" s="6" t="s">
        <v>630</v>
      </c>
      <c r="C196" s="17" t="s">
        <v>631</v>
      </c>
      <c r="D196" s="6" t="s">
        <v>632</v>
      </c>
      <c r="E196" s="6" t="s">
        <v>33</v>
      </c>
      <c r="F196" s="6" t="s">
        <v>597</v>
      </c>
      <c r="G196" s="20">
        <f t="shared" si="19"/>
        <v>13</v>
      </c>
      <c r="H196" s="20">
        <f t="shared" si="20"/>
        <v>29.99</v>
      </c>
      <c r="J196" s="5" t="s">
        <v>598</v>
      </c>
      <c r="K196" s="5" t="s">
        <v>599</v>
      </c>
    </row>
    <row r="197" spans="1:11" x14ac:dyDescent="0.25">
      <c r="A197" s="2"/>
      <c r="B197" s="6" t="s">
        <v>633</v>
      </c>
      <c r="C197" s="17" t="s">
        <v>634</v>
      </c>
      <c r="D197" s="6" t="s">
        <v>635</v>
      </c>
      <c r="E197" s="6" t="s">
        <v>60</v>
      </c>
      <c r="F197" s="6" t="s">
        <v>597</v>
      </c>
      <c r="G197" s="20">
        <f t="shared" si="19"/>
        <v>13</v>
      </c>
      <c r="H197" s="20">
        <f t="shared" si="20"/>
        <v>29.99</v>
      </c>
      <c r="J197" s="5" t="s">
        <v>598</v>
      </c>
      <c r="K197" s="5" t="s">
        <v>599</v>
      </c>
    </row>
    <row r="198" spans="1:11" x14ac:dyDescent="0.25">
      <c r="A198" s="2"/>
      <c r="B198" s="6" t="s">
        <v>636</v>
      </c>
      <c r="C198" s="17" t="s">
        <v>637</v>
      </c>
      <c r="D198" s="6" t="s">
        <v>638</v>
      </c>
      <c r="E198" s="6" t="s">
        <v>639</v>
      </c>
      <c r="F198" s="6" t="s">
        <v>597</v>
      </c>
      <c r="G198" s="20">
        <f t="shared" si="19"/>
        <v>13</v>
      </c>
      <c r="H198" s="20">
        <f t="shared" si="20"/>
        <v>29.99</v>
      </c>
      <c r="J198" s="5" t="s">
        <v>667</v>
      </c>
      <c r="K198" s="5" t="s">
        <v>616</v>
      </c>
    </row>
    <row r="199" spans="1:11" x14ac:dyDescent="0.25">
      <c r="A199" s="2"/>
      <c r="B199" s="6" t="s">
        <v>640</v>
      </c>
      <c r="C199" s="17" t="s">
        <v>641</v>
      </c>
      <c r="D199" s="6" t="s">
        <v>642</v>
      </c>
      <c r="E199" s="6" t="s">
        <v>626</v>
      </c>
      <c r="F199" s="6" t="s">
        <v>597</v>
      </c>
      <c r="G199" s="20">
        <f t="shared" si="19"/>
        <v>11.5</v>
      </c>
      <c r="H199" s="20">
        <f t="shared" si="20"/>
        <v>22.99</v>
      </c>
      <c r="J199" s="5" t="s">
        <v>693</v>
      </c>
      <c r="K199" s="5" t="s">
        <v>652</v>
      </c>
    </row>
    <row r="200" spans="1:11" x14ac:dyDescent="0.25">
      <c r="A200" s="2"/>
      <c r="B200" s="6" t="s">
        <v>643</v>
      </c>
      <c r="C200" s="17" t="s">
        <v>644</v>
      </c>
      <c r="D200" s="6" t="s">
        <v>645</v>
      </c>
      <c r="E200" s="6" t="s">
        <v>596</v>
      </c>
      <c r="F200" s="6" t="s">
        <v>597</v>
      </c>
      <c r="G200" s="20">
        <f t="shared" si="19"/>
        <v>12</v>
      </c>
      <c r="H200" s="20">
        <f t="shared" si="20"/>
        <v>29.99</v>
      </c>
      <c r="J200" s="5" t="s">
        <v>651</v>
      </c>
      <c r="K200" s="5" t="s">
        <v>697</v>
      </c>
    </row>
    <row r="201" spans="1:11" x14ac:dyDescent="0.25">
      <c r="A201" s="2"/>
      <c r="B201" s="6" t="s">
        <v>647</v>
      </c>
      <c r="C201" s="17" t="s">
        <v>648</v>
      </c>
      <c r="D201" s="6" t="s">
        <v>649</v>
      </c>
      <c r="E201" s="6" t="s">
        <v>650</v>
      </c>
      <c r="F201" s="6" t="s">
        <v>597</v>
      </c>
      <c r="G201" s="20">
        <f t="shared" si="19"/>
        <v>16</v>
      </c>
      <c r="H201" s="20">
        <f t="shared" si="20"/>
        <v>34.989999999999995</v>
      </c>
      <c r="J201" s="5" t="s">
        <v>693</v>
      </c>
      <c r="K201" s="5" t="s">
        <v>599</v>
      </c>
    </row>
    <row r="202" spans="1:11" x14ac:dyDescent="0.25">
      <c r="A202" s="2"/>
      <c r="B202" s="6" t="s">
        <v>653</v>
      </c>
      <c r="C202" s="17" t="s">
        <v>654</v>
      </c>
      <c r="D202" s="6" t="s">
        <v>655</v>
      </c>
      <c r="E202" s="6" t="s">
        <v>626</v>
      </c>
      <c r="F202" s="6" t="s">
        <v>597</v>
      </c>
      <c r="G202" s="20">
        <f t="shared" si="19"/>
        <v>12</v>
      </c>
      <c r="H202" s="20">
        <f t="shared" si="20"/>
        <v>29.99</v>
      </c>
      <c r="J202" s="5" t="s">
        <v>693</v>
      </c>
      <c r="K202" s="5" t="s">
        <v>599</v>
      </c>
    </row>
    <row r="203" spans="1:11" x14ac:dyDescent="0.25">
      <c r="A203" s="2"/>
      <c r="B203" s="6" t="s">
        <v>656</v>
      </c>
      <c r="C203" s="17" t="s">
        <v>657</v>
      </c>
      <c r="D203" s="6" t="s">
        <v>658</v>
      </c>
      <c r="E203" s="6" t="s">
        <v>626</v>
      </c>
      <c r="F203" s="6" t="s">
        <v>597</v>
      </c>
      <c r="G203" s="20">
        <f t="shared" si="19"/>
        <v>13</v>
      </c>
      <c r="H203" s="20">
        <f t="shared" si="20"/>
        <v>29.99</v>
      </c>
      <c r="J203" s="5" t="s">
        <v>693</v>
      </c>
      <c r="K203" s="5" t="s">
        <v>599</v>
      </c>
    </row>
    <row r="204" spans="1:11" x14ac:dyDescent="0.25">
      <c r="A204" s="2"/>
      <c r="B204" s="6" t="s">
        <v>659</v>
      </c>
      <c r="C204" s="17" t="s">
        <v>660</v>
      </c>
      <c r="D204" s="6" t="s">
        <v>661</v>
      </c>
      <c r="E204" s="6" t="s">
        <v>19</v>
      </c>
      <c r="F204" s="6" t="s">
        <v>597</v>
      </c>
      <c r="G204" s="20">
        <f t="shared" si="19"/>
        <v>18.5</v>
      </c>
      <c r="H204" s="20">
        <f t="shared" si="20"/>
        <v>36.99</v>
      </c>
      <c r="J204" s="5" t="s">
        <v>693</v>
      </c>
      <c r="K204" s="5" t="s">
        <v>599</v>
      </c>
    </row>
    <row r="205" spans="1:11" x14ac:dyDescent="0.25">
      <c r="A205" s="2"/>
      <c r="B205" s="6" t="s">
        <v>664</v>
      </c>
      <c r="C205" s="17" t="s">
        <v>665</v>
      </c>
      <c r="D205" s="6" t="s">
        <v>666</v>
      </c>
      <c r="E205" s="6" t="s">
        <v>19</v>
      </c>
      <c r="F205" s="6" t="s">
        <v>597</v>
      </c>
      <c r="G205" s="20">
        <f t="shared" si="19"/>
        <v>12.5</v>
      </c>
      <c r="H205" s="20">
        <f t="shared" si="20"/>
        <v>29.99</v>
      </c>
      <c r="J205" s="5" t="s">
        <v>713</v>
      </c>
      <c r="K205" s="5" t="s">
        <v>616</v>
      </c>
    </row>
    <row r="206" spans="1:11" x14ac:dyDescent="0.25">
      <c r="A206" s="2"/>
      <c r="B206" s="6" t="s">
        <v>668</v>
      </c>
      <c r="C206" s="17" t="s">
        <v>669</v>
      </c>
      <c r="D206" s="6" t="s">
        <v>670</v>
      </c>
      <c r="E206" s="6" t="s">
        <v>626</v>
      </c>
      <c r="F206" s="6" t="s">
        <v>597</v>
      </c>
      <c r="G206" s="20">
        <f t="shared" si="19"/>
        <v>13</v>
      </c>
      <c r="H206" s="20">
        <f t="shared" si="20"/>
        <v>29.99</v>
      </c>
      <c r="J206" s="5" t="s">
        <v>713</v>
      </c>
      <c r="K206" s="5" t="s">
        <v>616</v>
      </c>
    </row>
    <row r="207" spans="1:11" x14ac:dyDescent="0.25">
      <c r="A207" s="2"/>
      <c r="B207" s="6" t="s">
        <v>671</v>
      </c>
      <c r="C207" s="17" t="s">
        <v>672</v>
      </c>
      <c r="D207" s="6" t="s">
        <v>673</v>
      </c>
      <c r="E207" s="6" t="s">
        <v>596</v>
      </c>
      <c r="F207" s="6" t="s">
        <v>597</v>
      </c>
      <c r="G207" s="20">
        <f t="shared" si="19"/>
        <v>13</v>
      </c>
      <c r="H207" s="20">
        <f t="shared" si="20"/>
        <v>29.99</v>
      </c>
      <c r="J207" s="5" t="s">
        <v>603</v>
      </c>
      <c r="K207" s="5" t="s">
        <v>721</v>
      </c>
    </row>
    <row r="208" spans="1:11" x14ac:dyDescent="0.25">
      <c r="A208" s="2"/>
      <c r="B208" s="6" t="s">
        <v>674</v>
      </c>
      <c r="C208" s="17" t="s">
        <v>675</v>
      </c>
      <c r="D208" s="6" t="s">
        <v>676</v>
      </c>
      <c r="E208" s="6" t="s">
        <v>677</v>
      </c>
      <c r="F208" s="6" t="s">
        <v>597</v>
      </c>
      <c r="G208" s="20">
        <f t="shared" si="19"/>
        <v>11.5</v>
      </c>
      <c r="H208" s="20">
        <f t="shared" si="20"/>
        <v>22.99</v>
      </c>
      <c r="J208" s="5" t="s">
        <v>693</v>
      </c>
      <c r="K208" s="5" t="s">
        <v>616</v>
      </c>
    </row>
    <row r="209" spans="1:11" x14ac:dyDescent="0.25">
      <c r="A209" s="2"/>
      <c r="B209" s="6" t="s">
        <v>678</v>
      </c>
      <c r="C209" s="17" t="s">
        <v>679</v>
      </c>
      <c r="D209" s="6" t="s">
        <v>680</v>
      </c>
      <c r="E209" s="6" t="s">
        <v>596</v>
      </c>
      <c r="F209" s="6" t="s">
        <v>597</v>
      </c>
      <c r="G209" s="20">
        <f t="shared" si="19"/>
        <v>13</v>
      </c>
      <c r="H209" s="20">
        <f t="shared" si="20"/>
        <v>29.99</v>
      </c>
      <c r="J209" s="5" t="s">
        <v>651</v>
      </c>
      <c r="K209" s="5" t="s">
        <v>697</v>
      </c>
    </row>
    <row r="210" spans="1:11" x14ac:dyDescent="0.25">
      <c r="A210" s="2"/>
      <c r="B210" s="6" t="s">
        <v>681</v>
      </c>
      <c r="C210" s="17" t="s">
        <v>682</v>
      </c>
      <c r="D210" s="6" t="s">
        <v>683</v>
      </c>
      <c r="E210" s="6" t="s">
        <v>639</v>
      </c>
      <c r="F210" s="6" t="s">
        <v>597</v>
      </c>
      <c r="G210" s="20">
        <f t="shared" si="19"/>
        <v>13</v>
      </c>
      <c r="H210" s="20">
        <f t="shared" si="20"/>
        <v>29.99</v>
      </c>
      <c r="J210" s="5" t="s">
        <v>651</v>
      </c>
      <c r="K210" s="5" t="s">
        <v>697</v>
      </c>
    </row>
    <row r="211" spans="1:11" x14ac:dyDescent="0.25">
      <c r="A211" s="2"/>
      <c r="B211" s="6" t="s">
        <v>684</v>
      </c>
      <c r="C211" s="17" t="s">
        <v>685</v>
      </c>
      <c r="D211" s="6" t="s">
        <v>686</v>
      </c>
      <c r="E211" s="6" t="s">
        <v>33</v>
      </c>
      <c r="F211" s="6" t="s">
        <v>597</v>
      </c>
      <c r="G211" s="20">
        <f t="shared" si="19"/>
        <v>13</v>
      </c>
      <c r="H211" s="20">
        <f t="shared" si="20"/>
        <v>29.99</v>
      </c>
      <c r="J211" s="5" t="s">
        <v>163</v>
      </c>
      <c r="K211" s="5" t="s">
        <v>164</v>
      </c>
    </row>
    <row r="212" spans="1:11" x14ac:dyDescent="0.25">
      <c r="A212" s="2"/>
      <c r="B212" s="6" t="s">
        <v>687</v>
      </c>
      <c r="C212" s="17" t="s">
        <v>688</v>
      </c>
      <c r="D212" s="6" t="s">
        <v>689</v>
      </c>
      <c r="E212" s="6" t="s">
        <v>33</v>
      </c>
      <c r="F212" s="6" t="s">
        <v>597</v>
      </c>
      <c r="G212" s="20">
        <f t="shared" si="19"/>
        <v>12.5</v>
      </c>
      <c r="H212" s="20">
        <f t="shared" si="20"/>
        <v>32.989999999999995</v>
      </c>
      <c r="J212" s="5" t="s">
        <v>163</v>
      </c>
      <c r="K212" s="5" t="s">
        <v>164</v>
      </c>
    </row>
    <row r="213" spans="1:11" x14ac:dyDescent="0.25">
      <c r="A213" s="2"/>
      <c r="B213" s="6" t="s">
        <v>690</v>
      </c>
      <c r="C213" s="17" t="s">
        <v>691</v>
      </c>
      <c r="D213" s="6" t="s">
        <v>692</v>
      </c>
      <c r="E213" s="6" t="s">
        <v>33</v>
      </c>
      <c r="F213" s="6" t="s">
        <v>597</v>
      </c>
      <c r="G213" s="20">
        <f t="shared" si="19"/>
        <v>14</v>
      </c>
      <c r="H213" s="20">
        <f t="shared" si="20"/>
        <v>34.989999999999995</v>
      </c>
      <c r="J213" s="5" t="s">
        <v>163</v>
      </c>
      <c r="K213" s="5" t="s">
        <v>164</v>
      </c>
    </row>
    <row r="214" spans="1:11" x14ac:dyDescent="0.25">
      <c r="A214" s="2"/>
      <c r="B214" s="6" t="s">
        <v>694</v>
      </c>
      <c r="C214" s="17" t="s">
        <v>695</v>
      </c>
      <c r="D214" s="6" t="s">
        <v>696</v>
      </c>
      <c r="E214" s="6" t="s">
        <v>596</v>
      </c>
      <c r="F214" s="6" t="s">
        <v>597</v>
      </c>
      <c r="G214" s="20">
        <f t="shared" si="19"/>
        <v>16</v>
      </c>
      <c r="H214" s="20">
        <f t="shared" si="20"/>
        <v>31.99</v>
      </c>
      <c r="J214" s="5" t="s">
        <v>163</v>
      </c>
      <c r="K214" s="5" t="s">
        <v>164</v>
      </c>
    </row>
    <row r="215" spans="1:11" x14ac:dyDescent="0.25">
      <c r="A215" s="2"/>
      <c r="B215" s="6" t="s">
        <v>698</v>
      </c>
      <c r="C215" s="17" t="s">
        <v>699</v>
      </c>
      <c r="D215" s="6" t="s">
        <v>700</v>
      </c>
      <c r="E215" s="6" t="s">
        <v>596</v>
      </c>
      <c r="F215" s="6" t="s">
        <v>597</v>
      </c>
      <c r="G215" s="20">
        <f t="shared" si="19"/>
        <v>14</v>
      </c>
      <c r="H215" s="20">
        <f t="shared" si="20"/>
        <v>29.99</v>
      </c>
      <c r="J215" s="5" t="s">
        <v>163</v>
      </c>
      <c r="K215" s="5" t="s">
        <v>164</v>
      </c>
    </row>
    <row r="216" spans="1:11" x14ac:dyDescent="0.25">
      <c r="A216" s="2"/>
      <c r="B216" s="6" t="s">
        <v>701</v>
      </c>
      <c r="C216" s="17" t="s">
        <v>702</v>
      </c>
      <c r="D216" s="6" t="s">
        <v>703</v>
      </c>
      <c r="E216" s="6" t="s">
        <v>33</v>
      </c>
      <c r="F216" s="6" t="s">
        <v>597</v>
      </c>
      <c r="G216" s="20">
        <f t="shared" si="19"/>
        <v>14</v>
      </c>
      <c r="H216" s="20">
        <f t="shared" si="20"/>
        <v>29.99</v>
      </c>
      <c r="J216" s="5" t="s">
        <v>163</v>
      </c>
      <c r="K216" s="5" t="s">
        <v>164</v>
      </c>
    </row>
    <row r="217" spans="1:11" x14ac:dyDescent="0.25">
      <c r="A217" s="2"/>
      <c r="B217" s="6" t="s">
        <v>704</v>
      </c>
      <c r="C217" s="17" t="s">
        <v>705</v>
      </c>
      <c r="D217" s="6" t="s">
        <v>706</v>
      </c>
      <c r="E217" s="6" t="s">
        <v>626</v>
      </c>
      <c r="F217" s="6" t="s">
        <v>597</v>
      </c>
      <c r="G217" s="20">
        <f t="shared" si="19"/>
        <v>14</v>
      </c>
      <c r="H217" s="20">
        <f t="shared" si="20"/>
        <v>29.99</v>
      </c>
      <c r="J217" s="5" t="s">
        <v>227</v>
      </c>
      <c r="K217" s="5" t="s">
        <v>228</v>
      </c>
    </row>
    <row r="218" spans="1:11" x14ac:dyDescent="0.25">
      <c r="A218" s="2"/>
      <c r="B218" s="6" t="s">
        <v>707</v>
      </c>
      <c r="C218" s="17" t="s">
        <v>708</v>
      </c>
      <c r="D218" s="6" t="s">
        <v>709</v>
      </c>
      <c r="E218" s="6" t="s">
        <v>596</v>
      </c>
      <c r="F218" s="6" t="s">
        <v>597</v>
      </c>
      <c r="G218" s="20">
        <f t="shared" si="19"/>
        <v>14</v>
      </c>
      <c r="H218" s="20">
        <f t="shared" si="20"/>
        <v>29.99</v>
      </c>
      <c r="J218" s="5" t="s">
        <v>756</v>
      </c>
      <c r="K218" s="5" t="s">
        <v>757</v>
      </c>
    </row>
    <row r="219" spans="1:11" hidden="1" x14ac:dyDescent="0.25">
      <c r="A219" s="2">
        <v>219</v>
      </c>
      <c r="B219" s="6" t="s">
        <v>710</v>
      </c>
      <c r="C219" s="17" t="s">
        <v>711</v>
      </c>
      <c r="D219" s="6" t="s">
        <v>712</v>
      </c>
      <c r="E219" s="6" t="s">
        <v>626</v>
      </c>
      <c r="F219" s="6" t="s">
        <v>597</v>
      </c>
      <c r="G219" s="20">
        <f t="shared" si="19"/>
        <v>16.5</v>
      </c>
      <c r="H219" s="20">
        <f t="shared" si="20"/>
        <v>32.989999999999995</v>
      </c>
      <c r="J219" s="5" t="s">
        <v>163</v>
      </c>
      <c r="K219" s="5" t="s">
        <v>164</v>
      </c>
    </row>
    <row r="220" spans="1:11" hidden="1" x14ac:dyDescent="0.25">
      <c r="A220" s="2">
        <v>220</v>
      </c>
      <c r="B220" s="6" t="s">
        <v>714</v>
      </c>
      <c r="C220" s="17" t="s">
        <v>715</v>
      </c>
      <c r="D220" s="6" t="s">
        <v>716</v>
      </c>
      <c r="E220" s="6" t="s">
        <v>596</v>
      </c>
      <c r="F220" s="6" t="s">
        <v>597</v>
      </c>
      <c r="G220" s="20">
        <f t="shared" si="19"/>
        <v>16.5</v>
      </c>
      <c r="H220" s="20">
        <f t="shared" si="20"/>
        <v>32.989999999999995</v>
      </c>
      <c r="J220" s="5" t="s">
        <v>163</v>
      </c>
      <c r="K220" s="5" t="s">
        <v>164</v>
      </c>
    </row>
    <row r="221" spans="1:11" hidden="1" x14ac:dyDescent="0.25">
      <c r="A221" s="2">
        <v>221</v>
      </c>
      <c r="B221" s="6" t="s">
        <v>717</v>
      </c>
      <c r="C221" s="17" t="s">
        <v>718</v>
      </c>
      <c r="D221" s="6" t="s">
        <v>719</v>
      </c>
      <c r="E221" s="6" t="s">
        <v>19</v>
      </c>
      <c r="F221" s="6" t="s">
        <v>720</v>
      </c>
      <c r="G221" s="20">
        <f t="shared" si="19"/>
        <v>11.5</v>
      </c>
      <c r="H221" s="20">
        <f t="shared" si="20"/>
        <v>16.130000000000003</v>
      </c>
      <c r="J221" s="5" t="s">
        <v>765</v>
      </c>
      <c r="K221" s="5" t="s">
        <v>766</v>
      </c>
    </row>
    <row r="222" spans="1:11" hidden="1" x14ac:dyDescent="0.25">
      <c r="A222" s="2">
        <v>222</v>
      </c>
      <c r="B222" s="6" t="s">
        <v>722</v>
      </c>
      <c r="C222" s="17" t="s">
        <v>723</v>
      </c>
      <c r="D222" s="6" t="s">
        <v>724</v>
      </c>
      <c r="E222" s="6" t="s">
        <v>626</v>
      </c>
      <c r="F222" s="6" t="s">
        <v>597</v>
      </c>
      <c r="G222" s="20">
        <f t="shared" si="19"/>
        <v>14</v>
      </c>
      <c r="H222" s="20">
        <f t="shared" si="20"/>
        <v>32.989999999999995</v>
      </c>
      <c r="J222" s="5" t="s">
        <v>765</v>
      </c>
      <c r="K222" s="5" t="s">
        <v>766</v>
      </c>
    </row>
    <row r="223" spans="1:11" hidden="1" x14ac:dyDescent="0.25">
      <c r="A223" s="2">
        <v>223</v>
      </c>
      <c r="B223" s="6" t="s">
        <v>725</v>
      </c>
      <c r="C223" s="17" t="s">
        <v>726</v>
      </c>
      <c r="D223" s="6" t="s">
        <v>727</v>
      </c>
      <c r="E223" s="6" t="s">
        <v>323</v>
      </c>
      <c r="F223" s="6" t="s">
        <v>597</v>
      </c>
      <c r="G223" s="20">
        <f t="shared" si="19"/>
        <v>16</v>
      </c>
      <c r="H223" s="20">
        <f t="shared" si="20"/>
        <v>31.99</v>
      </c>
      <c r="J223" s="5" t="s">
        <v>163</v>
      </c>
      <c r="K223" s="5" t="s">
        <v>164</v>
      </c>
    </row>
    <row r="224" spans="1:11" hidden="1" x14ac:dyDescent="0.25">
      <c r="A224" s="2">
        <v>224</v>
      </c>
      <c r="B224" s="6" t="s">
        <v>728</v>
      </c>
      <c r="C224" s="17" t="s">
        <v>726</v>
      </c>
      <c r="D224" s="6" t="s">
        <v>729</v>
      </c>
      <c r="E224" s="6" t="s">
        <v>323</v>
      </c>
      <c r="F224" s="6" t="s">
        <v>597</v>
      </c>
      <c r="G224" s="20">
        <f t="shared" si="19"/>
        <v>16</v>
      </c>
      <c r="H224" s="20">
        <f t="shared" si="20"/>
        <v>31.99</v>
      </c>
      <c r="J224" s="5" t="s">
        <v>163</v>
      </c>
      <c r="K224" s="5" t="s">
        <v>164</v>
      </c>
    </row>
    <row r="225" spans="1:11" hidden="1" x14ac:dyDescent="0.25">
      <c r="A225" s="2">
        <v>225</v>
      </c>
      <c r="B225" s="6" t="s">
        <v>730</v>
      </c>
      <c r="C225" s="17" t="s">
        <v>731</v>
      </c>
      <c r="D225" s="6" t="s">
        <v>732</v>
      </c>
      <c r="E225" s="6" t="s">
        <v>33</v>
      </c>
      <c r="F225" s="6" t="s">
        <v>148</v>
      </c>
      <c r="G225" s="20">
        <v>32.5</v>
      </c>
      <c r="H225" s="20">
        <f t="shared" ref="H225:H256" si="21">K211+5</f>
        <v>64.990000000000009</v>
      </c>
      <c r="J225" s="5" t="s">
        <v>163</v>
      </c>
      <c r="K225" s="5" t="s">
        <v>164</v>
      </c>
    </row>
    <row r="226" spans="1:11" hidden="1" x14ac:dyDescent="0.25">
      <c r="A226" s="2">
        <v>226</v>
      </c>
      <c r="B226" s="6" t="s">
        <v>733</v>
      </c>
      <c r="C226" s="17" t="s">
        <v>734</v>
      </c>
      <c r="D226" s="6" t="s">
        <v>735</v>
      </c>
      <c r="E226" s="6" t="s">
        <v>736</v>
      </c>
      <c r="F226" s="6" t="s">
        <v>157</v>
      </c>
      <c r="G226" s="20">
        <f t="shared" ref="G226:G257" si="22">J212+2.5</f>
        <v>32.5</v>
      </c>
      <c r="H226" s="20">
        <f t="shared" si="21"/>
        <v>64.990000000000009</v>
      </c>
      <c r="J226" s="5" t="s">
        <v>149</v>
      </c>
      <c r="K226" s="5" t="s">
        <v>150</v>
      </c>
    </row>
    <row r="227" spans="1:11" hidden="1" x14ac:dyDescent="0.25">
      <c r="A227" s="2">
        <v>227</v>
      </c>
      <c r="B227" s="6" t="s">
        <v>737</v>
      </c>
      <c r="C227" s="17" t="s">
        <v>738</v>
      </c>
      <c r="D227" s="6" t="s">
        <v>739</v>
      </c>
      <c r="E227" s="6" t="s">
        <v>376</v>
      </c>
      <c r="F227" s="6" t="s">
        <v>157</v>
      </c>
      <c r="G227" s="20">
        <f t="shared" si="22"/>
        <v>32.5</v>
      </c>
      <c r="H227" s="20">
        <f t="shared" si="21"/>
        <v>64.990000000000009</v>
      </c>
      <c r="J227" s="5" t="s">
        <v>149</v>
      </c>
      <c r="K227" s="5" t="s">
        <v>150</v>
      </c>
    </row>
    <row r="228" spans="1:11" hidden="1" x14ac:dyDescent="0.25">
      <c r="A228" s="2">
        <v>228</v>
      </c>
      <c r="B228" s="6" t="s">
        <v>740</v>
      </c>
      <c r="C228" s="17" t="s">
        <v>741</v>
      </c>
      <c r="D228" s="6" t="s">
        <v>742</v>
      </c>
      <c r="E228" s="6" t="s">
        <v>60</v>
      </c>
      <c r="F228" s="6" t="s">
        <v>211</v>
      </c>
      <c r="G228" s="20">
        <f t="shared" si="22"/>
        <v>32.5</v>
      </c>
      <c r="H228" s="20">
        <f t="shared" si="21"/>
        <v>64.990000000000009</v>
      </c>
      <c r="J228" s="5" t="s">
        <v>781</v>
      </c>
      <c r="K228" s="5" t="s">
        <v>782</v>
      </c>
    </row>
    <row r="229" spans="1:11" hidden="1" x14ac:dyDescent="0.25">
      <c r="A229" s="2">
        <v>229</v>
      </c>
      <c r="B229" s="6" t="s">
        <v>743</v>
      </c>
      <c r="C229" s="17" t="s">
        <v>744</v>
      </c>
      <c r="D229" s="6" t="s">
        <v>745</v>
      </c>
      <c r="E229" s="6" t="s">
        <v>33</v>
      </c>
      <c r="F229" s="6" t="s">
        <v>211</v>
      </c>
      <c r="G229" s="20">
        <f t="shared" si="22"/>
        <v>32.5</v>
      </c>
      <c r="H229" s="20">
        <f t="shared" si="21"/>
        <v>64.990000000000009</v>
      </c>
      <c r="J229" s="5" t="s">
        <v>781</v>
      </c>
      <c r="K229" s="5" t="s">
        <v>782</v>
      </c>
    </row>
    <row r="230" spans="1:11" x14ac:dyDescent="0.25">
      <c r="A230" s="2"/>
      <c r="B230" s="6" t="s">
        <v>746</v>
      </c>
      <c r="C230" s="17" t="s">
        <v>747</v>
      </c>
      <c r="D230" s="6" t="s">
        <v>748</v>
      </c>
      <c r="E230" s="6" t="s">
        <v>33</v>
      </c>
      <c r="F230" s="6" t="s">
        <v>148</v>
      </c>
      <c r="G230" s="20">
        <f t="shared" si="22"/>
        <v>32.5</v>
      </c>
      <c r="H230" s="20">
        <f t="shared" si="21"/>
        <v>64.990000000000009</v>
      </c>
      <c r="J230" s="5" t="s">
        <v>149</v>
      </c>
      <c r="K230" s="5" t="s">
        <v>150</v>
      </c>
    </row>
    <row r="231" spans="1:11" hidden="1" x14ac:dyDescent="0.25">
      <c r="A231" s="2">
        <v>231</v>
      </c>
      <c r="B231" s="6" t="s">
        <v>749</v>
      </c>
      <c r="C231" s="17" t="s">
        <v>750</v>
      </c>
      <c r="D231" s="6" t="s">
        <v>751</v>
      </c>
      <c r="E231" s="6" t="s">
        <v>323</v>
      </c>
      <c r="F231" s="6" t="s">
        <v>211</v>
      </c>
      <c r="G231" s="20">
        <f t="shared" si="22"/>
        <v>31</v>
      </c>
      <c r="H231" s="20">
        <f t="shared" si="21"/>
        <v>61.99</v>
      </c>
      <c r="J231" s="5" t="s">
        <v>163</v>
      </c>
      <c r="K231" s="5" t="s">
        <v>164</v>
      </c>
    </row>
    <row r="232" spans="1:11" hidden="1" x14ac:dyDescent="0.25">
      <c r="A232" s="2">
        <v>232</v>
      </c>
      <c r="B232" s="6" t="s">
        <v>752</v>
      </c>
      <c r="C232" s="17" t="s">
        <v>753</v>
      </c>
      <c r="D232" s="6" t="s">
        <v>754</v>
      </c>
      <c r="E232" s="6" t="s">
        <v>13</v>
      </c>
      <c r="F232" s="6" t="s">
        <v>755</v>
      </c>
      <c r="G232" s="20">
        <f t="shared" si="22"/>
        <v>40</v>
      </c>
      <c r="H232" s="20">
        <f t="shared" si="21"/>
        <v>79.989999999999995</v>
      </c>
      <c r="J232" s="5" t="s">
        <v>163</v>
      </c>
      <c r="K232" s="5" t="s">
        <v>164</v>
      </c>
    </row>
    <row r="233" spans="1:11" x14ac:dyDescent="0.25">
      <c r="A233" s="2"/>
      <c r="B233" s="6" t="s">
        <v>758</v>
      </c>
      <c r="C233" s="10"/>
      <c r="D233" s="6" t="s">
        <v>759</v>
      </c>
      <c r="E233" s="6" t="s">
        <v>33</v>
      </c>
      <c r="F233" s="6" t="s">
        <v>760</v>
      </c>
      <c r="G233" s="7">
        <f t="shared" si="22"/>
        <v>32.5</v>
      </c>
      <c r="H233" s="7">
        <f t="shared" si="21"/>
        <v>64.990000000000009</v>
      </c>
      <c r="J233" s="5" t="s">
        <v>149</v>
      </c>
      <c r="K233" s="5" t="s">
        <v>150</v>
      </c>
    </row>
    <row r="234" spans="1:11" hidden="1" x14ac:dyDescent="0.25">
      <c r="A234" s="2">
        <v>234</v>
      </c>
      <c r="B234" s="6" t="s">
        <v>761</v>
      </c>
      <c r="C234" s="10"/>
      <c r="D234" s="6" t="s">
        <v>762</v>
      </c>
      <c r="E234" s="6" t="s">
        <v>568</v>
      </c>
      <c r="F234" s="6" t="s">
        <v>760</v>
      </c>
      <c r="G234" s="7">
        <f t="shared" si="22"/>
        <v>32.5</v>
      </c>
      <c r="H234" s="7">
        <f t="shared" si="21"/>
        <v>64.990000000000009</v>
      </c>
      <c r="J234" s="5" t="s">
        <v>149</v>
      </c>
      <c r="K234" s="5" t="s">
        <v>150</v>
      </c>
    </row>
    <row r="235" spans="1:11" hidden="1" x14ac:dyDescent="0.25">
      <c r="A235" s="2">
        <v>235</v>
      </c>
      <c r="B235" s="6" t="s">
        <v>763</v>
      </c>
      <c r="C235" s="10"/>
      <c r="D235" s="6" t="s">
        <v>764</v>
      </c>
      <c r="E235" s="6" t="s">
        <v>33</v>
      </c>
      <c r="F235" s="6" t="s">
        <v>760</v>
      </c>
      <c r="G235" s="7">
        <f t="shared" si="22"/>
        <v>67.5</v>
      </c>
      <c r="H235" s="7">
        <f t="shared" si="21"/>
        <v>134.99</v>
      </c>
      <c r="J235" s="5" t="s">
        <v>163</v>
      </c>
      <c r="K235" s="5" t="s">
        <v>164</v>
      </c>
    </row>
    <row r="236" spans="1:11" hidden="1" x14ac:dyDescent="0.25">
      <c r="A236" s="2">
        <v>236</v>
      </c>
      <c r="B236" s="6" t="s">
        <v>767</v>
      </c>
      <c r="C236" s="10"/>
      <c r="D236" s="6" t="s">
        <v>768</v>
      </c>
      <c r="E236" s="6" t="s">
        <v>33</v>
      </c>
      <c r="F236" s="6" t="s">
        <v>760</v>
      </c>
      <c r="G236" s="7">
        <f t="shared" si="22"/>
        <v>67.5</v>
      </c>
      <c r="H236" s="7">
        <f t="shared" si="21"/>
        <v>134.99</v>
      </c>
      <c r="J236" s="5" t="s">
        <v>163</v>
      </c>
      <c r="K236" s="5" t="s">
        <v>164</v>
      </c>
    </row>
    <row r="237" spans="1:11" hidden="1" x14ac:dyDescent="0.25">
      <c r="A237" s="2">
        <v>237</v>
      </c>
      <c r="B237" s="6" t="s">
        <v>769</v>
      </c>
      <c r="C237" s="10"/>
      <c r="D237" s="6" t="s">
        <v>770</v>
      </c>
      <c r="E237" s="6" t="s">
        <v>33</v>
      </c>
      <c r="F237" s="6" t="s">
        <v>760</v>
      </c>
      <c r="G237" s="7">
        <f t="shared" si="22"/>
        <v>32.5</v>
      </c>
      <c r="H237" s="7">
        <f t="shared" si="21"/>
        <v>64.990000000000009</v>
      </c>
      <c r="J237" s="5" t="s">
        <v>149</v>
      </c>
      <c r="K237" s="5" t="s">
        <v>150</v>
      </c>
    </row>
    <row r="238" spans="1:11" hidden="1" x14ac:dyDescent="0.25">
      <c r="A238" s="2">
        <v>238</v>
      </c>
      <c r="B238" s="6" t="s">
        <v>771</v>
      </c>
      <c r="C238" s="10"/>
      <c r="D238" s="6" t="s">
        <v>772</v>
      </c>
      <c r="E238" s="6" t="s">
        <v>19</v>
      </c>
      <c r="F238" s="6" t="s">
        <v>760</v>
      </c>
      <c r="G238" s="7">
        <f t="shared" si="22"/>
        <v>32.5</v>
      </c>
      <c r="H238" s="7">
        <f t="shared" si="21"/>
        <v>64.990000000000009</v>
      </c>
      <c r="J238" s="5" t="s">
        <v>149</v>
      </c>
      <c r="K238" s="5" t="s">
        <v>150</v>
      </c>
    </row>
    <row r="239" spans="1:11" hidden="1" x14ac:dyDescent="0.25">
      <c r="A239" s="2">
        <v>239</v>
      </c>
      <c r="B239" s="6" t="s">
        <v>773</v>
      </c>
      <c r="C239" s="10"/>
      <c r="D239" s="6" t="s">
        <v>774</v>
      </c>
      <c r="E239" s="6" t="s">
        <v>568</v>
      </c>
      <c r="F239" s="6" t="s">
        <v>760</v>
      </c>
      <c r="G239" s="7">
        <f t="shared" si="22"/>
        <v>32.5</v>
      </c>
      <c r="H239" s="7">
        <f t="shared" si="21"/>
        <v>64.990000000000009</v>
      </c>
      <c r="J239" s="5" t="s">
        <v>122</v>
      </c>
      <c r="K239" s="5" t="s">
        <v>123</v>
      </c>
    </row>
    <row r="240" spans="1:11" hidden="1" x14ac:dyDescent="0.25">
      <c r="A240" s="2">
        <v>240</v>
      </c>
      <c r="B240" s="6" t="s">
        <v>775</v>
      </c>
      <c r="C240" s="10"/>
      <c r="D240" s="6" t="s">
        <v>776</v>
      </c>
      <c r="E240" s="6" t="s">
        <v>33</v>
      </c>
      <c r="F240" s="6" t="s">
        <v>760</v>
      </c>
      <c r="G240" s="7">
        <f t="shared" si="22"/>
        <v>37.5</v>
      </c>
      <c r="H240" s="7">
        <f t="shared" si="21"/>
        <v>74.989999999999995</v>
      </c>
      <c r="J240" s="5" t="s">
        <v>149</v>
      </c>
      <c r="K240" s="5" t="s">
        <v>150</v>
      </c>
    </row>
    <row r="241" spans="1:11" hidden="1" x14ac:dyDescent="0.25">
      <c r="A241" s="2">
        <v>241</v>
      </c>
      <c r="B241" s="6" t="s">
        <v>777</v>
      </c>
      <c r="C241" s="10"/>
      <c r="D241" s="6" t="s">
        <v>778</v>
      </c>
      <c r="E241" s="6" t="s">
        <v>22</v>
      </c>
      <c r="F241" s="6" t="s">
        <v>760</v>
      </c>
      <c r="G241" s="7">
        <f t="shared" si="22"/>
        <v>37.5</v>
      </c>
      <c r="H241" s="7">
        <f t="shared" si="21"/>
        <v>74.989999999999995</v>
      </c>
      <c r="J241" s="5" t="s">
        <v>149</v>
      </c>
      <c r="K241" s="5" t="s">
        <v>150</v>
      </c>
    </row>
    <row r="242" spans="1:11" hidden="1" x14ac:dyDescent="0.25">
      <c r="A242" s="2">
        <v>242</v>
      </c>
      <c r="B242" s="6" t="s">
        <v>779</v>
      </c>
      <c r="C242" s="10"/>
      <c r="D242" s="6" t="s">
        <v>780</v>
      </c>
      <c r="E242" s="6" t="s">
        <v>33</v>
      </c>
      <c r="F242" s="6" t="s">
        <v>760</v>
      </c>
      <c r="G242" s="7">
        <f t="shared" si="22"/>
        <v>65</v>
      </c>
      <c r="H242" s="7">
        <f t="shared" si="21"/>
        <v>129.99</v>
      </c>
      <c r="J242" s="5" t="s">
        <v>149</v>
      </c>
      <c r="K242" s="5" t="s">
        <v>150</v>
      </c>
    </row>
    <row r="243" spans="1:11" hidden="1" x14ac:dyDescent="0.25">
      <c r="A243" s="2">
        <v>243</v>
      </c>
      <c r="B243" s="6" t="s">
        <v>783</v>
      </c>
      <c r="C243" s="10"/>
      <c r="D243" s="6" t="s">
        <v>784</v>
      </c>
      <c r="E243" s="6" t="s">
        <v>22</v>
      </c>
      <c r="F243" s="6" t="s">
        <v>760</v>
      </c>
      <c r="G243" s="7">
        <f t="shared" si="22"/>
        <v>65</v>
      </c>
      <c r="H243" s="7">
        <f t="shared" si="21"/>
        <v>129.99</v>
      </c>
      <c r="J243" s="5" t="s">
        <v>149</v>
      </c>
      <c r="K243" s="5" t="s">
        <v>150</v>
      </c>
    </row>
    <row r="244" spans="1:11" hidden="1" x14ac:dyDescent="0.25">
      <c r="A244" s="2">
        <v>244</v>
      </c>
      <c r="B244" s="6" t="s">
        <v>785</v>
      </c>
      <c r="C244" s="17" t="s">
        <v>786</v>
      </c>
      <c r="D244" s="6" t="s">
        <v>787</v>
      </c>
      <c r="E244" s="6" t="s">
        <v>33</v>
      </c>
      <c r="F244" s="6" t="s">
        <v>121</v>
      </c>
      <c r="G244" s="20">
        <f t="shared" si="22"/>
        <v>37.5</v>
      </c>
      <c r="H244" s="20">
        <f t="shared" si="21"/>
        <v>74.989999999999995</v>
      </c>
      <c r="J244" s="5" t="s">
        <v>765</v>
      </c>
      <c r="K244" s="5" t="s">
        <v>766</v>
      </c>
    </row>
    <row r="245" spans="1:11" hidden="1" x14ac:dyDescent="0.25">
      <c r="A245" s="2">
        <v>245</v>
      </c>
      <c r="B245" s="6" t="s">
        <v>788</v>
      </c>
      <c r="C245" s="10"/>
      <c r="D245" s="6" t="s">
        <v>789</v>
      </c>
      <c r="E245" s="6" t="s">
        <v>33</v>
      </c>
      <c r="F245" s="6" t="s">
        <v>760</v>
      </c>
      <c r="G245" s="7">
        <f t="shared" si="22"/>
        <v>32.5</v>
      </c>
      <c r="H245" s="7">
        <f t="shared" si="21"/>
        <v>64.990000000000009</v>
      </c>
      <c r="J245" s="5" t="s">
        <v>781</v>
      </c>
      <c r="K245" s="5" t="s">
        <v>782</v>
      </c>
    </row>
    <row r="246" spans="1:11" hidden="1" x14ac:dyDescent="0.25">
      <c r="A246" s="2">
        <v>246</v>
      </c>
      <c r="B246" s="6" t="s">
        <v>790</v>
      </c>
      <c r="C246" s="10"/>
      <c r="D246" s="6" t="s">
        <v>791</v>
      </c>
      <c r="E246" s="6" t="s">
        <v>33</v>
      </c>
      <c r="F246" s="6" t="s">
        <v>760</v>
      </c>
      <c r="G246" s="7">
        <f t="shared" si="22"/>
        <v>32.5</v>
      </c>
      <c r="H246" s="7">
        <f t="shared" si="21"/>
        <v>64.990000000000009</v>
      </c>
      <c r="J246" s="5" t="s">
        <v>781</v>
      </c>
      <c r="K246" s="5" t="s">
        <v>782</v>
      </c>
    </row>
    <row r="247" spans="1:11" hidden="1" x14ac:dyDescent="0.25">
      <c r="A247" s="2">
        <v>247</v>
      </c>
      <c r="B247" s="6" t="s">
        <v>792</v>
      </c>
      <c r="C247" s="17" t="s">
        <v>793</v>
      </c>
      <c r="D247" s="6" t="s">
        <v>794</v>
      </c>
      <c r="E247" s="6" t="s">
        <v>33</v>
      </c>
      <c r="F247" s="6" t="s">
        <v>211</v>
      </c>
      <c r="G247" s="20">
        <f t="shared" si="22"/>
        <v>37.5</v>
      </c>
      <c r="H247" s="20">
        <f t="shared" si="21"/>
        <v>74.989999999999995</v>
      </c>
      <c r="J247" s="5" t="s">
        <v>163</v>
      </c>
      <c r="K247" s="5" t="s">
        <v>164</v>
      </c>
    </row>
    <row r="248" spans="1:11" hidden="1" x14ac:dyDescent="0.25">
      <c r="A248" s="2">
        <v>248</v>
      </c>
      <c r="B248" s="6" t="s">
        <v>795</v>
      </c>
      <c r="C248" s="10"/>
      <c r="D248" s="6" t="s">
        <v>796</v>
      </c>
      <c r="E248" s="6" t="s">
        <v>33</v>
      </c>
      <c r="F248" s="6" t="s">
        <v>760</v>
      </c>
      <c r="G248" s="7">
        <f t="shared" si="22"/>
        <v>37.5</v>
      </c>
      <c r="H248" s="7">
        <f t="shared" si="21"/>
        <v>74.989999999999995</v>
      </c>
      <c r="J248" s="5" t="s">
        <v>163</v>
      </c>
      <c r="K248" s="5" t="s">
        <v>164</v>
      </c>
    </row>
    <row r="249" spans="1:11" hidden="1" x14ac:dyDescent="0.25">
      <c r="A249" s="2">
        <v>249</v>
      </c>
      <c r="B249" s="6" t="s">
        <v>797</v>
      </c>
      <c r="C249" s="10"/>
      <c r="D249" s="6" t="s">
        <v>798</v>
      </c>
      <c r="E249" s="6" t="s">
        <v>22</v>
      </c>
      <c r="F249" s="6" t="s">
        <v>760</v>
      </c>
      <c r="G249" s="7">
        <f t="shared" si="22"/>
        <v>32.5</v>
      </c>
      <c r="H249" s="7">
        <f t="shared" si="21"/>
        <v>64.990000000000009</v>
      </c>
      <c r="J249" s="5" t="s">
        <v>149</v>
      </c>
      <c r="K249" s="5" t="s">
        <v>150</v>
      </c>
    </row>
    <row r="250" spans="1:11" hidden="1" x14ac:dyDescent="0.25">
      <c r="A250" s="2">
        <v>250</v>
      </c>
      <c r="B250" s="6" t="s">
        <v>799</v>
      </c>
      <c r="C250" s="10"/>
      <c r="D250" s="6" t="s">
        <v>800</v>
      </c>
      <c r="E250" s="6" t="s">
        <v>13</v>
      </c>
      <c r="F250" s="6" t="s">
        <v>760</v>
      </c>
      <c r="G250" s="7">
        <f t="shared" si="22"/>
        <v>32.5</v>
      </c>
      <c r="H250" s="7">
        <f t="shared" si="21"/>
        <v>64.990000000000009</v>
      </c>
      <c r="J250" s="5" t="s">
        <v>149</v>
      </c>
      <c r="K250" s="5" t="s">
        <v>150</v>
      </c>
    </row>
    <row r="251" spans="1:11" hidden="1" x14ac:dyDescent="0.25">
      <c r="A251" s="2">
        <v>251</v>
      </c>
      <c r="B251" s="6" t="s">
        <v>801</v>
      </c>
      <c r="C251" s="10"/>
      <c r="D251" s="6" t="s">
        <v>802</v>
      </c>
      <c r="E251" s="6" t="s">
        <v>33</v>
      </c>
      <c r="F251" s="6" t="s">
        <v>760</v>
      </c>
      <c r="G251" s="7">
        <f t="shared" si="22"/>
        <v>37.5</v>
      </c>
      <c r="H251" s="7">
        <f t="shared" si="21"/>
        <v>74.989999999999995</v>
      </c>
      <c r="J251" s="5" t="s">
        <v>149</v>
      </c>
      <c r="K251" s="5" t="s">
        <v>150</v>
      </c>
    </row>
    <row r="252" spans="1:11" hidden="1" x14ac:dyDescent="0.25">
      <c r="A252" s="2">
        <v>252</v>
      </c>
      <c r="B252" s="6" t="s">
        <v>803</v>
      </c>
      <c r="C252" s="10"/>
      <c r="D252" s="6" t="s">
        <v>804</v>
      </c>
      <c r="E252" s="6" t="s">
        <v>529</v>
      </c>
      <c r="F252" s="6" t="s">
        <v>760</v>
      </c>
      <c r="G252" s="7">
        <f t="shared" si="22"/>
        <v>37.5</v>
      </c>
      <c r="H252" s="7">
        <f t="shared" si="21"/>
        <v>74.989999999999995</v>
      </c>
      <c r="J252" s="5" t="s">
        <v>163</v>
      </c>
      <c r="K252" s="5" t="s">
        <v>164</v>
      </c>
    </row>
    <row r="253" spans="1:11" hidden="1" x14ac:dyDescent="0.25">
      <c r="A253" s="2">
        <v>253</v>
      </c>
      <c r="B253" s="6" t="s">
        <v>805</v>
      </c>
      <c r="C253" s="10"/>
      <c r="D253" s="6" t="s">
        <v>806</v>
      </c>
      <c r="E253" s="6" t="s">
        <v>33</v>
      </c>
      <c r="F253" s="6" t="s">
        <v>760</v>
      </c>
      <c r="G253" s="7">
        <f t="shared" si="22"/>
        <v>42.5</v>
      </c>
      <c r="H253" s="7">
        <f t="shared" si="21"/>
        <v>84.99</v>
      </c>
      <c r="J253" s="5" t="s">
        <v>163</v>
      </c>
      <c r="K253" s="5" t="s">
        <v>164</v>
      </c>
    </row>
    <row r="254" spans="1:11" hidden="1" x14ac:dyDescent="0.25">
      <c r="A254" s="2">
        <v>254</v>
      </c>
      <c r="B254" s="6" t="s">
        <v>807</v>
      </c>
      <c r="C254" s="10"/>
      <c r="D254" s="6" t="s">
        <v>808</v>
      </c>
      <c r="E254" s="6" t="s">
        <v>33</v>
      </c>
      <c r="F254" s="6" t="s">
        <v>760</v>
      </c>
      <c r="G254" s="7">
        <f t="shared" si="22"/>
        <v>37.5</v>
      </c>
      <c r="H254" s="7">
        <f t="shared" si="21"/>
        <v>74.989999999999995</v>
      </c>
      <c r="J254" s="5" t="s">
        <v>149</v>
      </c>
      <c r="K254" s="5" t="s">
        <v>150</v>
      </c>
    </row>
    <row r="255" spans="1:11" hidden="1" x14ac:dyDescent="0.25">
      <c r="A255" s="2">
        <v>255</v>
      </c>
      <c r="B255" s="6" t="s">
        <v>809</v>
      </c>
      <c r="C255" s="10"/>
      <c r="D255" s="6" t="s">
        <v>810</v>
      </c>
      <c r="E255" s="6" t="s">
        <v>19</v>
      </c>
      <c r="F255" s="6" t="s">
        <v>760</v>
      </c>
      <c r="G255" s="7">
        <f t="shared" si="22"/>
        <v>37.5</v>
      </c>
      <c r="H255" s="7">
        <f t="shared" si="21"/>
        <v>74.989999999999995</v>
      </c>
      <c r="J255" s="5" t="s">
        <v>149</v>
      </c>
      <c r="K255" s="5" t="s">
        <v>150</v>
      </c>
    </row>
    <row r="256" spans="1:11" hidden="1" x14ac:dyDescent="0.25">
      <c r="A256" s="2">
        <v>256</v>
      </c>
      <c r="B256" s="6" t="s">
        <v>811</v>
      </c>
      <c r="C256" s="10"/>
      <c r="D256" s="6" t="s">
        <v>812</v>
      </c>
      <c r="E256" s="6" t="s">
        <v>536</v>
      </c>
      <c r="F256" s="6" t="s">
        <v>760</v>
      </c>
      <c r="G256" s="7">
        <f t="shared" si="22"/>
        <v>37.5</v>
      </c>
      <c r="H256" s="7">
        <f t="shared" si="21"/>
        <v>74.989999999999995</v>
      </c>
      <c r="J256" s="5" t="s">
        <v>163</v>
      </c>
      <c r="K256" s="5" t="s">
        <v>164</v>
      </c>
    </row>
    <row r="257" spans="1:11" hidden="1" x14ac:dyDescent="0.25">
      <c r="A257" s="2">
        <v>257</v>
      </c>
      <c r="B257" s="6" t="s">
        <v>813</v>
      </c>
      <c r="C257" s="10"/>
      <c r="D257" s="6" t="s">
        <v>814</v>
      </c>
      <c r="E257" s="6" t="s">
        <v>33</v>
      </c>
      <c r="F257" s="6" t="s">
        <v>760</v>
      </c>
      <c r="G257" s="7">
        <f t="shared" si="22"/>
        <v>37.5</v>
      </c>
      <c r="H257" s="7">
        <f t="shared" ref="H257:H281" si="23">K243+5</f>
        <v>74.989999999999995</v>
      </c>
      <c r="J257" s="5" t="s">
        <v>163</v>
      </c>
      <c r="K257" s="5" t="s">
        <v>164</v>
      </c>
    </row>
    <row r="258" spans="1:11" hidden="1" x14ac:dyDescent="0.25">
      <c r="A258" s="2">
        <v>258</v>
      </c>
      <c r="B258" s="6" t="s">
        <v>815</v>
      </c>
      <c r="C258" s="10"/>
      <c r="D258" s="6" t="s">
        <v>816</v>
      </c>
      <c r="E258" s="6" t="s">
        <v>33</v>
      </c>
      <c r="F258" s="6" t="s">
        <v>760</v>
      </c>
      <c r="G258" s="7">
        <f t="shared" ref="G258:G285" si="24">J244+2.5</f>
        <v>67.5</v>
      </c>
      <c r="H258" s="7">
        <f t="shared" si="23"/>
        <v>134.99</v>
      </c>
      <c r="J258" s="5" t="s">
        <v>765</v>
      </c>
      <c r="K258" s="5" t="s">
        <v>766</v>
      </c>
    </row>
    <row r="259" spans="1:11" hidden="1" x14ac:dyDescent="0.25">
      <c r="A259" s="2">
        <v>259</v>
      </c>
      <c r="B259" s="6" t="s">
        <v>817</v>
      </c>
      <c r="C259" s="10"/>
      <c r="D259" s="6" t="s">
        <v>818</v>
      </c>
      <c r="E259" s="6" t="s">
        <v>33</v>
      </c>
      <c r="F259" s="6" t="s">
        <v>760</v>
      </c>
      <c r="G259" s="7">
        <f t="shared" si="24"/>
        <v>65</v>
      </c>
      <c r="H259" s="7">
        <f t="shared" si="23"/>
        <v>129.99</v>
      </c>
      <c r="J259" s="5" t="s">
        <v>149</v>
      </c>
      <c r="K259" s="5" t="s">
        <v>150</v>
      </c>
    </row>
    <row r="260" spans="1:11" hidden="1" x14ac:dyDescent="0.25">
      <c r="A260" s="2">
        <v>260</v>
      </c>
      <c r="B260" s="6" t="s">
        <v>819</v>
      </c>
      <c r="C260" s="10"/>
      <c r="D260" s="6" t="s">
        <v>820</v>
      </c>
      <c r="E260" s="6" t="s">
        <v>22</v>
      </c>
      <c r="F260" s="6" t="s">
        <v>760</v>
      </c>
      <c r="G260" s="7">
        <f t="shared" si="24"/>
        <v>65</v>
      </c>
      <c r="H260" s="7">
        <f t="shared" si="23"/>
        <v>129.99</v>
      </c>
      <c r="J260" s="5" t="s">
        <v>149</v>
      </c>
      <c r="K260" s="5" t="s">
        <v>150</v>
      </c>
    </row>
    <row r="261" spans="1:11" hidden="1" x14ac:dyDescent="0.25">
      <c r="A261" s="2">
        <v>261</v>
      </c>
      <c r="B261" s="6" t="s">
        <v>821</v>
      </c>
      <c r="C261" s="10"/>
      <c r="D261" s="6" t="s">
        <v>822</v>
      </c>
      <c r="E261" s="6" t="s">
        <v>9</v>
      </c>
      <c r="F261" s="6" t="s">
        <v>760</v>
      </c>
      <c r="G261" s="7">
        <f t="shared" si="24"/>
        <v>32.5</v>
      </c>
      <c r="H261" s="7">
        <f t="shared" si="23"/>
        <v>64.990000000000009</v>
      </c>
      <c r="J261" s="5" t="s">
        <v>149</v>
      </c>
      <c r="K261" s="5" t="s">
        <v>150</v>
      </c>
    </row>
    <row r="262" spans="1:11" hidden="1" x14ac:dyDescent="0.25">
      <c r="A262" s="2">
        <v>262</v>
      </c>
      <c r="B262" s="6" t="s">
        <v>823</v>
      </c>
      <c r="C262" s="10"/>
      <c r="D262" s="6" t="s">
        <v>824</v>
      </c>
      <c r="E262" s="6" t="s">
        <v>13</v>
      </c>
      <c r="F262" s="6" t="s">
        <v>760</v>
      </c>
      <c r="G262" s="7">
        <f t="shared" si="24"/>
        <v>32.5</v>
      </c>
      <c r="H262" s="7">
        <f t="shared" si="23"/>
        <v>64.990000000000009</v>
      </c>
      <c r="J262" s="5" t="s">
        <v>163</v>
      </c>
      <c r="K262" s="5" t="s">
        <v>164</v>
      </c>
    </row>
    <row r="263" spans="1:11" hidden="1" x14ac:dyDescent="0.25">
      <c r="A263" s="2">
        <v>263</v>
      </c>
      <c r="B263" s="6" t="s">
        <v>825</v>
      </c>
      <c r="C263" s="10"/>
      <c r="D263" s="6" t="s">
        <v>826</v>
      </c>
      <c r="E263" s="6" t="s">
        <v>262</v>
      </c>
      <c r="F263" s="6" t="s">
        <v>760</v>
      </c>
      <c r="G263" s="7">
        <f t="shared" si="24"/>
        <v>37.5</v>
      </c>
      <c r="H263" s="7">
        <f t="shared" si="23"/>
        <v>74.989999999999995</v>
      </c>
      <c r="J263" s="5" t="s">
        <v>163</v>
      </c>
      <c r="K263" s="5" t="s">
        <v>164</v>
      </c>
    </row>
    <row r="264" spans="1:11" x14ac:dyDescent="0.25">
      <c r="A264" s="2"/>
      <c r="B264" s="6" t="s">
        <v>827</v>
      </c>
      <c r="C264" s="10"/>
      <c r="D264" s="6" t="s">
        <v>828</v>
      </c>
      <c r="E264" s="6" t="s">
        <v>33</v>
      </c>
      <c r="F264" s="6" t="s">
        <v>760</v>
      </c>
      <c r="G264" s="7">
        <f t="shared" si="24"/>
        <v>37.5</v>
      </c>
      <c r="H264" s="7">
        <f t="shared" si="23"/>
        <v>74.989999999999995</v>
      </c>
      <c r="J264" s="5" t="s">
        <v>163</v>
      </c>
      <c r="K264" s="5" t="s">
        <v>164</v>
      </c>
    </row>
    <row r="265" spans="1:11" x14ac:dyDescent="0.25">
      <c r="A265" s="2"/>
      <c r="B265" s="6" t="s">
        <v>829</v>
      </c>
      <c r="C265" s="10"/>
      <c r="D265" s="6" t="s">
        <v>830</v>
      </c>
      <c r="E265" s="6" t="s">
        <v>33</v>
      </c>
      <c r="F265" s="6" t="s">
        <v>760</v>
      </c>
      <c r="G265" s="7">
        <f t="shared" si="24"/>
        <v>37.5</v>
      </c>
      <c r="H265" s="7">
        <f t="shared" si="23"/>
        <v>74.989999999999995</v>
      </c>
      <c r="J265" s="5" t="s">
        <v>163</v>
      </c>
      <c r="K265" s="5" t="s">
        <v>164</v>
      </c>
    </row>
    <row r="266" spans="1:11" hidden="1" x14ac:dyDescent="0.25">
      <c r="A266" s="2">
        <v>266</v>
      </c>
      <c r="B266" s="6" t="s">
        <v>831</v>
      </c>
      <c r="C266" s="10"/>
      <c r="D266" s="6" t="s">
        <v>832</v>
      </c>
      <c r="E266" s="6" t="s">
        <v>9</v>
      </c>
      <c r="F266" s="6" t="s">
        <v>760</v>
      </c>
      <c r="G266" s="7">
        <f t="shared" si="24"/>
        <v>32.5</v>
      </c>
      <c r="H266" s="7">
        <f t="shared" si="23"/>
        <v>64.990000000000009</v>
      </c>
      <c r="J266" s="5" t="s">
        <v>163</v>
      </c>
      <c r="K266" s="5" t="s">
        <v>164</v>
      </c>
    </row>
    <row r="267" spans="1:11" hidden="1" x14ac:dyDescent="0.25">
      <c r="A267" s="2">
        <v>267</v>
      </c>
      <c r="B267" s="6" t="s">
        <v>833</v>
      </c>
      <c r="C267" s="10"/>
      <c r="D267" s="6" t="s">
        <v>834</v>
      </c>
      <c r="E267" s="6" t="s">
        <v>13</v>
      </c>
      <c r="F267" s="6" t="s">
        <v>760</v>
      </c>
      <c r="G267" s="7">
        <f t="shared" si="24"/>
        <v>32.5</v>
      </c>
      <c r="H267" s="7">
        <f t="shared" si="23"/>
        <v>64.990000000000009</v>
      </c>
      <c r="J267" s="5" t="s">
        <v>865</v>
      </c>
      <c r="K267" s="5" t="s">
        <v>866</v>
      </c>
    </row>
    <row r="268" spans="1:11" x14ac:dyDescent="0.25">
      <c r="A268" s="2"/>
      <c r="B268" s="6" t="s">
        <v>835</v>
      </c>
      <c r="C268" s="10"/>
      <c r="D268" s="6" t="s">
        <v>836</v>
      </c>
      <c r="E268" s="6" t="s">
        <v>262</v>
      </c>
      <c r="F268" s="6" t="s">
        <v>760</v>
      </c>
      <c r="G268" s="7">
        <f t="shared" si="24"/>
        <v>37.5</v>
      </c>
      <c r="H268" s="7">
        <f t="shared" si="23"/>
        <v>74.989999999999995</v>
      </c>
      <c r="J268" s="5" t="s">
        <v>149</v>
      </c>
      <c r="K268" s="5" t="s">
        <v>150</v>
      </c>
    </row>
    <row r="269" spans="1:11" x14ac:dyDescent="0.25">
      <c r="A269" s="2"/>
      <c r="B269" s="6" t="s">
        <v>837</v>
      </c>
      <c r="C269" s="10"/>
      <c r="D269" s="6" t="s">
        <v>838</v>
      </c>
      <c r="E269" s="6" t="s">
        <v>33</v>
      </c>
      <c r="F269" s="6" t="s">
        <v>760</v>
      </c>
      <c r="G269" s="7">
        <f t="shared" si="24"/>
        <v>37.5</v>
      </c>
      <c r="H269" s="7">
        <f t="shared" si="23"/>
        <v>74.989999999999995</v>
      </c>
      <c r="J269" s="5" t="s">
        <v>756</v>
      </c>
      <c r="K269" s="5" t="s">
        <v>757</v>
      </c>
    </row>
    <row r="270" spans="1:11" x14ac:dyDescent="0.25">
      <c r="A270" s="2"/>
      <c r="B270" s="6" t="s">
        <v>839</v>
      </c>
      <c r="C270" s="10"/>
      <c r="D270" s="6" t="s">
        <v>840</v>
      </c>
      <c r="E270" s="6" t="s">
        <v>33</v>
      </c>
      <c r="F270" s="6" t="s">
        <v>760</v>
      </c>
      <c r="G270" s="7">
        <f t="shared" si="24"/>
        <v>32.5</v>
      </c>
      <c r="H270" s="7">
        <f t="shared" si="23"/>
        <v>64.990000000000009</v>
      </c>
      <c r="J270" s="5" t="s">
        <v>149</v>
      </c>
      <c r="K270" s="5" t="s">
        <v>150</v>
      </c>
    </row>
    <row r="271" spans="1:11" x14ac:dyDescent="0.25">
      <c r="A271" s="2"/>
      <c r="B271" s="6" t="s">
        <v>841</v>
      </c>
      <c r="C271" s="10"/>
      <c r="D271" s="6" t="s">
        <v>842</v>
      </c>
      <c r="E271" s="6" t="s">
        <v>33</v>
      </c>
      <c r="F271" s="6" t="s">
        <v>760</v>
      </c>
      <c r="G271" s="7">
        <f t="shared" si="24"/>
        <v>32.5</v>
      </c>
      <c r="H271" s="7">
        <f t="shared" si="23"/>
        <v>64.990000000000009</v>
      </c>
      <c r="J271" s="5" t="s">
        <v>149</v>
      </c>
      <c r="K271" s="5" t="s">
        <v>150</v>
      </c>
    </row>
    <row r="272" spans="1:11" x14ac:dyDescent="0.25">
      <c r="A272" s="2"/>
      <c r="B272" s="6" t="s">
        <v>843</v>
      </c>
      <c r="C272" s="10"/>
      <c r="D272" s="6" t="s">
        <v>844</v>
      </c>
      <c r="E272" s="6" t="s">
        <v>33</v>
      </c>
      <c r="F272" s="6" t="s">
        <v>760</v>
      </c>
      <c r="G272" s="7">
        <f t="shared" si="24"/>
        <v>67.5</v>
      </c>
      <c r="H272" s="7">
        <f t="shared" si="23"/>
        <v>134.99</v>
      </c>
      <c r="J272" s="5" t="s">
        <v>881</v>
      </c>
      <c r="K272" s="5" t="s">
        <v>882</v>
      </c>
    </row>
    <row r="273" spans="1:11" x14ac:dyDescent="0.25">
      <c r="A273" s="2"/>
      <c r="B273" s="6" t="s">
        <v>845</v>
      </c>
      <c r="C273" s="10"/>
      <c r="D273" s="6" t="s">
        <v>846</v>
      </c>
      <c r="E273" s="6" t="s">
        <v>22</v>
      </c>
      <c r="F273" s="6" t="s">
        <v>760</v>
      </c>
      <c r="G273" s="7">
        <f t="shared" si="24"/>
        <v>37.5</v>
      </c>
      <c r="H273" s="7">
        <f t="shared" si="23"/>
        <v>74.989999999999995</v>
      </c>
      <c r="J273" s="5" t="s">
        <v>886</v>
      </c>
      <c r="K273" s="5" t="s">
        <v>887</v>
      </c>
    </row>
    <row r="274" spans="1:11" x14ac:dyDescent="0.25">
      <c r="A274" s="2"/>
      <c r="B274" s="6" t="s">
        <v>847</v>
      </c>
      <c r="C274" s="10"/>
      <c r="D274" s="6" t="s">
        <v>848</v>
      </c>
      <c r="E274" s="6" t="s">
        <v>33</v>
      </c>
      <c r="F274" s="6" t="s">
        <v>760</v>
      </c>
      <c r="G274" s="7">
        <f t="shared" si="24"/>
        <v>37.5</v>
      </c>
      <c r="H274" s="7">
        <f t="shared" si="23"/>
        <v>74.989999999999995</v>
      </c>
      <c r="J274" s="5" t="s">
        <v>886</v>
      </c>
      <c r="K274" s="5" t="s">
        <v>887</v>
      </c>
    </row>
    <row r="275" spans="1:11" x14ac:dyDescent="0.25">
      <c r="A275" s="2"/>
      <c r="B275" s="6" t="s">
        <v>849</v>
      </c>
      <c r="C275" s="10"/>
      <c r="D275" s="6" t="s">
        <v>850</v>
      </c>
      <c r="E275" s="6" t="s">
        <v>33</v>
      </c>
      <c r="F275" s="6" t="s">
        <v>760</v>
      </c>
      <c r="G275" s="7">
        <f t="shared" si="24"/>
        <v>37.5</v>
      </c>
      <c r="H275" s="7">
        <f t="shared" si="23"/>
        <v>74.989999999999995</v>
      </c>
      <c r="J275" s="5" t="s">
        <v>886</v>
      </c>
      <c r="K275" s="5" t="s">
        <v>887</v>
      </c>
    </row>
    <row r="276" spans="1:11" x14ac:dyDescent="0.25">
      <c r="A276" s="2"/>
      <c r="B276" s="6" t="s">
        <v>851</v>
      </c>
      <c r="C276" s="10"/>
      <c r="D276" s="6" t="s">
        <v>852</v>
      </c>
      <c r="E276" s="6" t="s">
        <v>33</v>
      </c>
      <c r="F276" s="6" t="s">
        <v>760</v>
      </c>
      <c r="G276" s="7">
        <f t="shared" si="24"/>
        <v>32.5</v>
      </c>
      <c r="H276" s="7">
        <f t="shared" si="23"/>
        <v>64.990000000000009</v>
      </c>
      <c r="J276" s="5" t="s">
        <v>886</v>
      </c>
      <c r="K276" s="5" t="s">
        <v>887</v>
      </c>
    </row>
    <row r="277" spans="1:11" x14ac:dyDescent="0.25">
      <c r="A277" s="2"/>
      <c r="B277" s="6" t="s">
        <v>853</v>
      </c>
      <c r="C277" s="10"/>
      <c r="D277" s="6" t="s">
        <v>854</v>
      </c>
      <c r="E277" s="6" t="s">
        <v>568</v>
      </c>
      <c r="F277" s="6" t="s">
        <v>760</v>
      </c>
      <c r="G277" s="7">
        <f t="shared" si="24"/>
        <v>32.5</v>
      </c>
      <c r="H277" s="7">
        <f t="shared" si="23"/>
        <v>64.990000000000009</v>
      </c>
      <c r="J277" s="5" t="s">
        <v>886</v>
      </c>
      <c r="K277" s="5" t="s">
        <v>887</v>
      </c>
    </row>
    <row r="278" spans="1:11" x14ac:dyDescent="0.25">
      <c r="A278" s="2"/>
      <c r="B278" s="6" t="s">
        <v>855</v>
      </c>
      <c r="C278" s="17" t="s">
        <v>856</v>
      </c>
      <c r="D278" s="6" t="s">
        <v>857</v>
      </c>
      <c r="E278" s="6" t="s">
        <v>33</v>
      </c>
      <c r="F278" s="6" t="s">
        <v>121</v>
      </c>
      <c r="G278" s="20">
        <f t="shared" si="24"/>
        <v>32.5</v>
      </c>
      <c r="H278" s="20">
        <f t="shared" si="23"/>
        <v>64.990000000000009</v>
      </c>
      <c r="J278" s="5" t="s">
        <v>886</v>
      </c>
      <c r="K278" s="5" t="s">
        <v>887</v>
      </c>
    </row>
    <row r="279" spans="1:11" x14ac:dyDescent="0.25">
      <c r="A279" s="2"/>
      <c r="B279" s="6" t="s">
        <v>858</v>
      </c>
      <c r="C279" s="17" t="s">
        <v>859</v>
      </c>
      <c r="D279" s="6" t="s">
        <v>860</v>
      </c>
      <c r="E279" s="6" t="s">
        <v>33</v>
      </c>
      <c r="F279" s="6" t="s">
        <v>121</v>
      </c>
      <c r="G279" s="20">
        <f t="shared" si="24"/>
        <v>32.5</v>
      </c>
      <c r="H279" s="20">
        <f t="shared" si="23"/>
        <v>64.990000000000009</v>
      </c>
      <c r="J279" s="5" t="s">
        <v>886</v>
      </c>
      <c r="K279" s="5" t="s">
        <v>887</v>
      </c>
    </row>
    <row r="280" spans="1:11" x14ac:dyDescent="0.25">
      <c r="A280" s="2"/>
      <c r="B280" s="6" t="s">
        <v>861</v>
      </c>
      <c r="C280" s="10"/>
      <c r="D280" s="6" t="s">
        <v>862</v>
      </c>
      <c r="E280" s="6" t="s">
        <v>33</v>
      </c>
      <c r="F280" s="6" t="s">
        <v>760</v>
      </c>
      <c r="G280" s="7">
        <f t="shared" si="24"/>
        <v>32.5</v>
      </c>
      <c r="H280" s="7">
        <f t="shared" si="23"/>
        <v>64.990000000000009</v>
      </c>
      <c r="J280" s="5" t="s">
        <v>886</v>
      </c>
      <c r="K280" s="5" t="s">
        <v>887</v>
      </c>
    </row>
    <row r="281" spans="1:11" x14ac:dyDescent="0.25">
      <c r="A281" s="2"/>
      <c r="B281" s="6" t="s">
        <v>863</v>
      </c>
      <c r="C281" s="10"/>
      <c r="D281" s="6" t="s">
        <v>864</v>
      </c>
      <c r="E281" s="6" t="s">
        <v>33</v>
      </c>
      <c r="F281" s="6" t="s">
        <v>760</v>
      </c>
      <c r="G281" s="7">
        <f t="shared" si="24"/>
        <v>47.5</v>
      </c>
      <c r="H281" s="7">
        <f t="shared" si="23"/>
        <v>184.97</v>
      </c>
      <c r="J281" s="5" t="s">
        <v>886</v>
      </c>
      <c r="K281" s="5" t="s">
        <v>887</v>
      </c>
    </row>
    <row r="282" spans="1:11" x14ac:dyDescent="0.25">
      <c r="A282" s="2"/>
      <c r="B282" s="6" t="s">
        <v>867</v>
      </c>
      <c r="C282" s="17" t="s">
        <v>868</v>
      </c>
      <c r="D282" s="6" t="s">
        <v>869</v>
      </c>
      <c r="E282" s="6" t="s">
        <v>33</v>
      </c>
      <c r="F282" s="6" t="s">
        <v>148</v>
      </c>
      <c r="G282" s="20">
        <f t="shared" si="24"/>
        <v>37.5</v>
      </c>
      <c r="H282" s="20">
        <f t="shared" ref="H282:H305" si="25">(G282*2)-0.01</f>
        <v>74.989999999999995</v>
      </c>
      <c r="J282" s="5" t="s">
        <v>886</v>
      </c>
      <c r="K282" s="5" t="s">
        <v>887</v>
      </c>
    </row>
    <row r="283" spans="1:11" x14ac:dyDescent="0.25">
      <c r="A283" s="2"/>
      <c r="B283" s="6" t="s">
        <v>870</v>
      </c>
      <c r="C283" s="17" t="s">
        <v>871</v>
      </c>
      <c r="D283" s="6" t="s">
        <v>872</v>
      </c>
      <c r="E283" s="6" t="s">
        <v>60</v>
      </c>
      <c r="F283" s="6" t="s">
        <v>148</v>
      </c>
      <c r="G283" s="20">
        <f t="shared" si="24"/>
        <v>40</v>
      </c>
      <c r="H283" s="20">
        <f t="shared" si="25"/>
        <v>79.989999999999995</v>
      </c>
      <c r="J283" s="5" t="s">
        <v>886</v>
      </c>
      <c r="K283" s="5" t="s">
        <v>887</v>
      </c>
    </row>
    <row r="284" spans="1:11" x14ac:dyDescent="0.25">
      <c r="A284" s="2"/>
      <c r="B284" s="6" t="s">
        <v>873</v>
      </c>
      <c r="C284" s="17" t="s">
        <v>874</v>
      </c>
      <c r="D284" s="6" t="s">
        <v>875</v>
      </c>
      <c r="E284" s="6" t="s">
        <v>33</v>
      </c>
      <c r="F284" s="6" t="s">
        <v>121</v>
      </c>
      <c r="G284" s="20">
        <f t="shared" si="24"/>
        <v>37.5</v>
      </c>
      <c r="H284" s="20">
        <f t="shared" si="25"/>
        <v>74.989999999999995</v>
      </c>
      <c r="J284" s="5" t="s">
        <v>886</v>
      </c>
      <c r="K284" s="5" t="s">
        <v>887</v>
      </c>
    </row>
    <row r="285" spans="1:11" x14ac:dyDescent="0.25">
      <c r="A285" s="2"/>
      <c r="B285" s="6" t="s">
        <v>876</v>
      </c>
      <c r="C285" s="17" t="s">
        <v>877</v>
      </c>
      <c r="D285" s="6" t="s">
        <v>878</v>
      </c>
      <c r="E285" s="6" t="s">
        <v>9</v>
      </c>
      <c r="F285" s="6" t="s">
        <v>121</v>
      </c>
      <c r="G285" s="20">
        <f t="shared" si="24"/>
        <v>37.5</v>
      </c>
      <c r="H285" s="20">
        <f t="shared" si="25"/>
        <v>74.989999999999995</v>
      </c>
      <c r="J285" s="5" t="s">
        <v>886</v>
      </c>
      <c r="K285" s="5" t="s">
        <v>887</v>
      </c>
    </row>
    <row r="286" spans="1:11" x14ac:dyDescent="0.25">
      <c r="A286" s="2"/>
      <c r="B286" s="6" t="s">
        <v>879</v>
      </c>
      <c r="C286" s="17" t="s">
        <v>494</v>
      </c>
      <c r="D286" s="6" t="s">
        <v>880</v>
      </c>
      <c r="E286" s="6" t="s">
        <v>262</v>
      </c>
      <c r="F286" s="6" t="s">
        <v>148</v>
      </c>
      <c r="G286" s="20">
        <f t="shared" ref="G286:G305" si="26">J272+1.5</f>
        <v>39.5</v>
      </c>
      <c r="H286" s="20">
        <f t="shared" si="25"/>
        <v>78.989999999999995</v>
      </c>
      <c r="J286" s="5" t="s">
        <v>886</v>
      </c>
      <c r="K286" s="5" t="s">
        <v>887</v>
      </c>
    </row>
    <row r="287" spans="1:11" x14ac:dyDescent="0.25">
      <c r="A287" s="2"/>
      <c r="B287" s="6" t="s">
        <v>883</v>
      </c>
      <c r="C287" s="17" t="s">
        <v>884</v>
      </c>
      <c r="D287" s="6" t="s">
        <v>885</v>
      </c>
      <c r="E287" s="6" t="s">
        <v>19</v>
      </c>
      <c r="F287" s="6" t="s">
        <v>121</v>
      </c>
      <c r="G287" s="20">
        <f t="shared" si="26"/>
        <v>23.5</v>
      </c>
      <c r="H287" s="20">
        <f t="shared" si="25"/>
        <v>46.99</v>
      </c>
      <c r="J287" s="5" t="s">
        <v>886</v>
      </c>
      <c r="K287" s="5" t="s">
        <v>887</v>
      </c>
    </row>
    <row r="288" spans="1:11" x14ac:dyDescent="0.25">
      <c r="A288" s="2"/>
      <c r="B288" s="6" t="s">
        <v>888</v>
      </c>
      <c r="C288" s="17" t="s">
        <v>889</v>
      </c>
      <c r="D288" s="6" t="s">
        <v>890</v>
      </c>
      <c r="E288" s="6" t="s">
        <v>9</v>
      </c>
      <c r="F288" s="6" t="s">
        <v>121</v>
      </c>
      <c r="G288" s="20">
        <f t="shared" si="26"/>
        <v>23.5</v>
      </c>
      <c r="H288" s="20">
        <f t="shared" si="25"/>
        <v>46.99</v>
      </c>
      <c r="J288" s="5" t="s">
        <v>886</v>
      </c>
      <c r="K288" s="5" t="s">
        <v>887</v>
      </c>
    </row>
    <row r="289" spans="1:11" x14ac:dyDescent="0.25">
      <c r="A289" s="2"/>
      <c r="B289" s="6" t="s">
        <v>891</v>
      </c>
      <c r="C289" s="17" t="s">
        <v>892</v>
      </c>
      <c r="D289" s="6" t="s">
        <v>893</v>
      </c>
      <c r="E289" s="6" t="s">
        <v>13</v>
      </c>
      <c r="F289" s="6" t="s">
        <v>121</v>
      </c>
      <c r="G289" s="20">
        <f t="shared" si="26"/>
        <v>23.5</v>
      </c>
      <c r="H289" s="20">
        <f t="shared" si="25"/>
        <v>46.99</v>
      </c>
      <c r="J289" s="5" t="s">
        <v>886</v>
      </c>
      <c r="K289" s="5" t="s">
        <v>887</v>
      </c>
    </row>
    <row r="290" spans="1:11" x14ac:dyDescent="0.25">
      <c r="A290" s="2"/>
      <c r="B290" s="6" t="s">
        <v>894</v>
      </c>
      <c r="C290" s="17" t="s">
        <v>895</v>
      </c>
      <c r="D290" s="6" t="s">
        <v>896</v>
      </c>
      <c r="E290" s="6" t="s">
        <v>323</v>
      </c>
      <c r="F290" s="6" t="s">
        <v>121</v>
      </c>
      <c r="G290" s="20">
        <f t="shared" si="26"/>
        <v>23.5</v>
      </c>
      <c r="H290" s="20">
        <f t="shared" si="25"/>
        <v>46.99</v>
      </c>
      <c r="J290" s="5" t="s">
        <v>886</v>
      </c>
      <c r="K290" s="5" t="s">
        <v>887</v>
      </c>
    </row>
    <row r="291" spans="1:11" x14ac:dyDescent="0.25">
      <c r="A291" s="2"/>
      <c r="B291" s="6" t="s">
        <v>897</v>
      </c>
      <c r="C291" s="17" t="s">
        <v>898</v>
      </c>
      <c r="D291" s="6" t="s">
        <v>899</v>
      </c>
      <c r="E291" s="6" t="s">
        <v>900</v>
      </c>
      <c r="F291" s="6" t="s">
        <v>121</v>
      </c>
      <c r="G291" s="20">
        <f t="shared" si="26"/>
        <v>23.5</v>
      </c>
      <c r="H291" s="20">
        <f t="shared" si="25"/>
        <v>46.99</v>
      </c>
      <c r="J291" s="5" t="s">
        <v>886</v>
      </c>
      <c r="K291" s="5" t="s">
        <v>887</v>
      </c>
    </row>
    <row r="292" spans="1:11" hidden="1" x14ac:dyDescent="0.25">
      <c r="A292" s="2">
        <v>292</v>
      </c>
      <c r="B292" s="6" t="s">
        <v>901</v>
      </c>
      <c r="C292" s="17" t="s">
        <v>902</v>
      </c>
      <c r="D292" s="6" t="s">
        <v>903</v>
      </c>
      <c r="E292" s="6" t="s">
        <v>9</v>
      </c>
      <c r="F292" s="6" t="s">
        <v>121</v>
      </c>
      <c r="G292" s="20">
        <f t="shared" si="26"/>
        <v>23.5</v>
      </c>
      <c r="H292" s="20">
        <f t="shared" si="25"/>
        <v>46.99</v>
      </c>
      <c r="J292" s="5" t="s">
        <v>936</v>
      </c>
      <c r="K292" s="5" t="s">
        <v>937</v>
      </c>
    </row>
    <row r="293" spans="1:11" x14ac:dyDescent="0.25">
      <c r="A293" s="2"/>
      <c r="B293" s="6" t="s">
        <v>904</v>
      </c>
      <c r="C293" s="17" t="s">
        <v>905</v>
      </c>
      <c r="D293" s="6" t="s">
        <v>906</v>
      </c>
      <c r="E293" s="6" t="s">
        <v>82</v>
      </c>
      <c r="F293" s="6" t="s">
        <v>121</v>
      </c>
      <c r="G293" s="20">
        <f t="shared" si="26"/>
        <v>23.5</v>
      </c>
      <c r="H293" s="20">
        <f t="shared" si="25"/>
        <v>46.99</v>
      </c>
      <c r="J293" s="5" t="s">
        <v>662</v>
      </c>
      <c r="K293" s="5" t="s">
        <v>663</v>
      </c>
    </row>
    <row r="294" spans="1:11" x14ac:dyDescent="0.25">
      <c r="A294" s="2"/>
      <c r="B294" s="6" t="s">
        <v>907</v>
      </c>
      <c r="C294" s="17" t="s">
        <v>908</v>
      </c>
      <c r="D294" s="6" t="s">
        <v>909</v>
      </c>
      <c r="E294" s="6" t="s">
        <v>910</v>
      </c>
      <c r="F294" s="6" t="s">
        <v>121</v>
      </c>
      <c r="G294" s="20">
        <f t="shared" si="26"/>
        <v>23.5</v>
      </c>
      <c r="H294" s="20">
        <f t="shared" si="25"/>
        <v>46.99</v>
      </c>
      <c r="J294" s="5" t="s">
        <v>662</v>
      </c>
      <c r="K294" s="5" t="s">
        <v>663</v>
      </c>
    </row>
    <row r="295" spans="1:11" x14ac:dyDescent="0.25">
      <c r="A295" s="2"/>
      <c r="B295" s="6" t="s">
        <v>911</v>
      </c>
      <c r="C295" s="17" t="s">
        <v>912</v>
      </c>
      <c r="D295" s="6" t="s">
        <v>913</v>
      </c>
      <c r="E295" s="6" t="s">
        <v>19</v>
      </c>
      <c r="F295" s="6" t="s">
        <v>121</v>
      </c>
      <c r="G295" s="20">
        <f t="shared" si="26"/>
        <v>23.5</v>
      </c>
      <c r="H295" s="20">
        <f t="shared" si="25"/>
        <v>46.99</v>
      </c>
      <c r="J295" s="5" t="s">
        <v>662</v>
      </c>
      <c r="K295" s="5" t="s">
        <v>663</v>
      </c>
    </row>
    <row r="296" spans="1:11" x14ac:dyDescent="0.25">
      <c r="A296" s="2"/>
      <c r="B296" s="6" t="s">
        <v>914</v>
      </c>
      <c r="C296" s="17">
        <v>811685023754</v>
      </c>
      <c r="D296" s="6" t="s">
        <v>915</v>
      </c>
      <c r="E296" s="6" t="s">
        <v>60</v>
      </c>
      <c r="F296" s="6" t="s">
        <v>121</v>
      </c>
      <c r="G296" s="20">
        <f t="shared" si="26"/>
        <v>23.5</v>
      </c>
      <c r="H296" s="20">
        <f t="shared" si="25"/>
        <v>46.99</v>
      </c>
      <c r="J296" s="5" t="s">
        <v>946</v>
      </c>
      <c r="K296" s="5" t="s">
        <v>652</v>
      </c>
    </row>
    <row r="297" spans="1:11" x14ac:dyDescent="0.25">
      <c r="A297" s="2"/>
      <c r="B297" s="6" t="s">
        <v>916</v>
      </c>
      <c r="C297" s="17">
        <v>811685023761</v>
      </c>
      <c r="D297" s="6" t="s">
        <v>917</v>
      </c>
      <c r="E297" s="6" t="s">
        <v>33</v>
      </c>
      <c r="F297" s="6" t="s">
        <v>121</v>
      </c>
      <c r="G297" s="20">
        <f t="shared" si="26"/>
        <v>23.5</v>
      </c>
      <c r="H297" s="20">
        <f t="shared" si="25"/>
        <v>46.99</v>
      </c>
      <c r="J297" s="5" t="s">
        <v>886</v>
      </c>
      <c r="K297" s="5" t="s">
        <v>887</v>
      </c>
    </row>
    <row r="298" spans="1:11" hidden="1" x14ac:dyDescent="0.25">
      <c r="A298" s="2">
        <v>298</v>
      </c>
      <c r="B298" s="6" t="s">
        <v>918</v>
      </c>
      <c r="C298" s="17">
        <v>818172028117</v>
      </c>
      <c r="D298" s="6" t="s">
        <v>919</v>
      </c>
      <c r="E298" s="6" t="s">
        <v>308</v>
      </c>
      <c r="F298" s="6" t="s">
        <v>121</v>
      </c>
      <c r="G298" s="20">
        <f t="shared" si="26"/>
        <v>23.5</v>
      </c>
      <c r="H298" s="20">
        <f t="shared" si="25"/>
        <v>46.99</v>
      </c>
      <c r="J298" s="5" t="s">
        <v>950</v>
      </c>
      <c r="K298" s="5" t="s">
        <v>951</v>
      </c>
    </row>
    <row r="299" spans="1:11" hidden="1" x14ac:dyDescent="0.25">
      <c r="A299" s="2">
        <v>299</v>
      </c>
      <c r="B299" s="6" t="s">
        <v>920</v>
      </c>
      <c r="C299" s="17">
        <v>811685020753</v>
      </c>
      <c r="D299" s="6" t="s">
        <v>921</v>
      </c>
      <c r="E299" s="6" t="s">
        <v>536</v>
      </c>
      <c r="F299" s="6" t="s">
        <v>121</v>
      </c>
      <c r="G299" s="20">
        <f t="shared" si="26"/>
        <v>23.5</v>
      </c>
      <c r="H299" s="20">
        <f t="shared" si="25"/>
        <v>46.99</v>
      </c>
      <c r="J299" s="5" t="s">
        <v>950</v>
      </c>
      <c r="K299" s="5" t="s">
        <v>951</v>
      </c>
    </row>
    <row r="300" spans="1:11" hidden="1" x14ac:dyDescent="0.25">
      <c r="A300" s="2">
        <v>300</v>
      </c>
      <c r="B300" s="6" t="s">
        <v>922</v>
      </c>
      <c r="C300" s="17">
        <v>811685020760</v>
      </c>
      <c r="D300" s="6" t="s">
        <v>923</v>
      </c>
      <c r="E300" s="6" t="s">
        <v>33</v>
      </c>
      <c r="F300" s="6" t="s">
        <v>121</v>
      </c>
      <c r="G300" s="20">
        <f t="shared" si="26"/>
        <v>23.5</v>
      </c>
      <c r="H300" s="20">
        <f t="shared" si="25"/>
        <v>46.99</v>
      </c>
      <c r="J300" s="5" t="s">
        <v>950</v>
      </c>
      <c r="K300" s="5" t="s">
        <v>951</v>
      </c>
    </row>
    <row r="301" spans="1:11" x14ac:dyDescent="0.25">
      <c r="B301" s="6" t="s">
        <v>924</v>
      </c>
      <c r="C301" s="17">
        <v>811685020852</v>
      </c>
      <c r="D301" s="6" t="s">
        <v>925</v>
      </c>
      <c r="E301" s="6" t="s">
        <v>33</v>
      </c>
      <c r="F301" s="6" t="s">
        <v>121</v>
      </c>
      <c r="G301" s="20">
        <f t="shared" si="26"/>
        <v>23.5</v>
      </c>
      <c r="H301" s="20">
        <f t="shared" si="25"/>
        <v>46.99</v>
      </c>
    </row>
    <row r="302" spans="1:11" x14ac:dyDescent="0.25">
      <c r="B302" s="6" t="s">
        <v>926</v>
      </c>
      <c r="C302" s="17">
        <v>811685020869</v>
      </c>
      <c r="D302" s="6" t="s">
        <v>927</v>
      </c>
      <c r="E302" s="6" t="s">
        <v>33</v>
      </c>
      <c r="F302" s="6" t="s">
        <v>121</v>
      </c>
      <c r="G302" s="20">
        <f t="shared" si="26"/>
        <v>23.5</v>
      </c>
      <c r="H302" s="20">
        <f t="shared" si="25"/>
        <v>46.99</v>
      </c>
    </row>
    <row r="303" spans="1:11" x14ac:dyDescent="0.25">
      <c r="B303" s="6" t="s">
        <v>928</v>
      </c>
      <c r="C303" s="17">
        <v>811685020906</v>
      </c>
      <c r="D303" s="6" t="s">
        <v>929</v>
      </c>
      <c r="E303" s="6" t="s">
        <v>60</v>
      </c>
      <c r="F303" s="6" t="s">
        <v>121</v>
      </c>
      <c r="G303" s="20">
        <f t="shared" si="26"/>
        <v>23.5</v>
      </c>
      <c r="H303" s="20">
        <f t="shared" si="25"/>
        <v>46.99</v>
      </c>
    </row>
    <row r="304" spans="1:11" x14ac:dyDescent="0.25">
      <c r="B304" s="6" t="s">
        <v>930</v>
      </c>
      <c r="C304" s="17">
        <v>811685024683</v>
      </c>
      <c r="D304" s="6" t="s">
        <v>931</v>
      </c>
      <c r="E304" s="6" t="s">
        <v>22</v>
      </c>
      <c r="F304" s="6" t="s">
        <v>121</v>
      </c>
      <c r="G304" s="20">
        <f t="shared" si="26"/>
        <v>23.5</v>
      </c>
      <c r="H304" s="20">
        <f t="shared" si="25"/>
        <v>46.99</v>
      </c>
    </row>
    <row r="305" spans="2:8" x14ac:dyDescent="0.25">
      <c r="B305" s="6" t="s">
        <v>932</v>
      </c>
      <c r="C305" s="17">
        <v>818172027516</v>
      </c>
      <c r="D305" s="6" t="s">
        <v>933</v>
      </c>
      <c r="E305" s="6" t="s">
        <v>19</v>
      </c>
      <c r="F305" s="6" t="s">
        <v>121</v>
      </c>
      <c r="G305" s="20">
        <f t="shared" si="26"/>
        <v>23.5</v>
      </c>
      <c r="H305" s="20">
        <f t="shared" si="25"/>
        <v>46.99</v>
      </c>
    </row>
    <row r="306" spans="2:8" x14ac:dyDescent="0.25">
      <c r="B306" s="6" t="s">
        <v>934</v>
      </c>
      <c r="C306" s="10"/>
      <c r="D306" s="6" t="s">
        <v>935</v>
      </c>
      <c r="E306" s="6" t="s">
        <v>33</v>
      </c>
      <c r="F306" s="6" t="s">
        <v>577</v>
      </c>
      <c r="G306" s="7"/>
      <c r="H306" s="7"/>
    </row>
    <row r="307" spans="2:8" x14ac:dyDescent="0.25">
      <c r="B307" s="6" t="s">
        <v>938</v>
      </c>
      <c r="C307" s="17">
        <v>811685021354</v>
      </c>
      <c r="D307" s="6" t="s">
        <v>939</v>
      </c>
      <c r="E307" s="6" t="s">
        <v>33</v>
      </c>
      <c r="F307" s="6" t="s">
        <v>244</v>
      </c>
      <c r="G307" s="20">
        <f>J293+1.5</f>
        <v>18.5</v>
      </c>
      <c r="H307" s="20">
        <f>(G307*2)-0.01</f>
        <v>36.99</v>
      </c>
    </row>
    <row r="308" spans="2:8" x14ac:dyDescent="0.25">
      <c r="B308" s="6" t="s">
        <v>940</v>
      </c>
      <c r="C308" s="17">
        <v>811685021361</v>
      </c>
      <c r="D308" s="6" t="s">
        <v>941</v>
      </c>
      <c r="E308" s="6" t="s">
        <v>19</v>
      </c>
      <c r="F308" s="6" t="s">
        <v>244</v>
      </c>
      <c r="G308" s="20">
        <f>J294+1.5</f>
        <v>18.5</v>
      </c>
      <c r="H308" s="20">
        <f>(G308*2)-0.01</f>
        <v>36.99</v>
      </c>
    </row>
    <row r="309" spans="2:8" x14ac:dyDescent="0.25">
      <c r="B309" s="6" t="s">
        <v>942</v>
      </c>
      <c r="C309" s="17">
        <v>811685021378</v>
      </c>
      <c r="D309" s="6" t="s">
        <v>943</v>
      </c>
      <c r="E309" s="6" t="s">
        <v>262</v>
      </c>
      <c r="F309" s="6" t="s">
        <v>244</v>
      </c>
      <c r="G309" s="20">
        <f>J295+1.5</f>
        <v>18.5</v>
      </c>
      <c r="H309" s="20">
        <f>(G309*2)-0.01</f>
        <v>36.99</v>
      </c>
    </row>
    <row r="310" spans="2:8" x14ac:dyDescent="0.25">
      <c r="B310" s="6" t="s">
        <v>944</v>
      </c>
      <c r="C310" s="17">
        <v>811685021385</v>
      </c>
      <c r="D310" s="6" t="s">
        <v>945</v>
      </c>
      <c r="E310" s="6" t="s">
        <v>9</v>
      </c>
      <c r="F310" s="6" t="s">
        <v>244</v>
      </c>
      <c r="G310" s="20">
        <f>J296+1.5</f>
        <v>17.5</v>
      </c>
      <c r="H310" s="20">
        <f>(G310*2)-0.01</f>
        <v>34.99</v>
      </c>
    </row>
    <row r="311" spans="2:8" x14ac:dyDescent="0.25">
      <c r="B311" s="6" t="s">
        <v>947</v>
      </c>
      <c r="C311" s="17">
        <v>811685023679</v>
      </c>
      <c r="D311" s="6" t="s">
        <v>948</v>
      </c>
      <c r="E311" s="6" t="s">
        <v>33</v>
      </c>
      <c r="F311" s="6" t="s">
        <v>949</v>
      </c>
      <c r="G311" s="20">
        <f>J297+1.5</f>
        <v>23.5</v>
      </c>
      <c r="H311" s="20">
        <f>(G311*2)-0.01</f>
        <v>46.99</v>
      </c>
    </row>
  </sheetData>
  <autoFilter ref="A7:K300" xr:uid="{4CBB4DFB-4A63-4AE1-9D4B-BBD8FE6848AD}">
    <filterColumn colId="5">
      <filters blank="1">
        <filter val="Lifestyle"/>
        <filter val="Lifestyle : Braided"/>
        <filter val="Lifestyle : Buckles"/>
        <filter val="Lifestyle : Dress"/>
        <filter val="Lifestyle : Embroidered"/>
        <filter val="Lifestyle : Exotic"/>
        <filter val="Lifestyle : Explorer"/>
        <filter val="Lifestyle : Leather"/>
        <filter val="Lifestyle : Neubelt"/>
        <filter val="Lifestyle : Ribbon"/>
        <filter val="Lifestyle : Rowland Thomas"/>
        <filter val="Utility : Work"/>
      </filters>
    </filterColumn>
  </autoFilter>
  <mergeCells count="1">
    <mergeCell ref="B5:B6"/>
  </mergeCells>
  <pageMargins left="0.7" right="0.7" top="0.75" bottom="0.75" header="0.3" footer="0.3"/>
  <pageSetup scale="64" fitToHeight="0" orientation="portrait" r:id="rId1"/>
  <ignoredErrors>
    <ignoredError sqref="C13:C26 C28:C4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D2EE2-6DED-445F-A68C-7C1DA783C01C}">
  <dimension ref="L13:R14"/>
  <sheetViews>
    <sheetView workbookViewId="0">
      <selection activeCell="B1" sqref="B1:H34"/>
    </sheetView>
  </sheetViews>
  <sheetFormatPr defaultRowHeight="15" x14ac:dyDescent="0.25"/>
  <cols>
    <col min="2" max="2" width="32.85546875" bestFit="1" customWidth="1"/>
    <col min="3" max="3" width="13.140625" bestFit="1" customWidth="1"/>
    <col min="4" max="4" width="8.5703125" bestFit="1" customWidth="1"/>
    <col min="5" max="5" width="10" bestFit="1" customWidth="1"/>
    <col min="6" max="6" width="16.42578125" bestFit="1" customWidth="1"/>
    <col min="7" max="8" width="8" bestFit="1" customWidth="1"/>
    <col min="12" max="12" width="30" bestFit="1" customWidth="1"/>
  </cols>
  <sheetData>
    <row r="13" spans="12:18" x14ac:dyDescent="0.25">
      <c r="L13" s="6" t="s">
        <v>336</v>
      </c>
      <c r="M13" s="17" t="s">
        <v>337</v>
      </c>
      <c r="N13" s="6" t="s">
        <v>338</v>
      </c>
      <c r="O13" s="6" t="s">
        <v>323</v>
      </c>
      <c r="P13" s="6" t="s">
        <v>157</v>
      </c>
      <c r="Q13" s="20">
        <f>Sheet1!J109+2.5</f>
        <v>32.5</v>
      </c>
      <c r="R13" s="20">
        <f>Sheet1!K109+5</f>
        <v>64.990000000000009</v>
      </c>
    </row>
    <row r="14" spans="12:18" x14ac:dyDescent="0.25">
      <c r="L14" s="6" t="s">
        <v>339</v>
      </c>
      <c r="M14" s="17" t="s">
        <v>340</v>
      </c>
      <c r="N14" s="6" t="s">
        <v>341</v>
      </c>
      <c r="O14" s="6" t="s">
        <v>22</v>
      </c>
      <c r="P14" s="6" t="s">
        <v>157</v>
      </c>
      <c r="Q14" s="20">
        <f>Sheet1!J110+2.5</f>
        <v>32.5</v>
      </c>
      <c r="R14" s="20">
        <f>Sheet1!K110+5</f>
        <v>64.990000000000009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Barrett Martens</cp:lastModifiedBy>
  <cp:revision/>
  <cp:lastPrinted>2025-10-01T21:00:34Z</cp:lastPrinted>
  <dcterms:created xsi:type="dcterms:W3CDTF">2025-05-15T19:32:43Z</dcterms:created>
  <dcterms:modified xsi:type="dcterms:W3CDTF">2025-10-01T21:00:48Z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2.7.3</vt:lpwstr>
  </property>
</Properties>
</file>