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AZ Economics\Santa Cruz County\"/>
    </mc:Choice>
  </mc:AlternateContent>
  <xr:revisionPtr revIDLastSave="0" documentId="13_ncr:1_{6E0100B2-201C-4ED2-B27D-E1039E7835C2}" xr6:coauthVersionLast="47" xr6:coauthVersionMax="47" xr10:uidLastSave="{00000000-0000-0000-0000-000000000000}"/>
  <bookViews>
    <workbookView xWindow="2220" yWindow="570" windowWidth="12630" windowHeight="15000" xr2:uid="{00000000-000D-0000-FFFF-FFFF00000000}"/>
  </bookViews>
  <sheets>
    <sheet name="Nogales (total)" sheetId="5" r:id="rId1"/>
    <sheet name="Nogales" sheetId="1" r:id="rId2"/>
    <sheet name="Nogales Customs District n.e.c." sheetId="4" r:id="rId3"/>
  </sheets>
  <definedNames>
    <definedName name="_xlnm.Print_Area" localSheetId="1">Nogales!$A$1:$D$19</definedName>
    <definedName name="_xlnm.Print_Area" localSheetId="0">'Nogales (total)'!$A$1:$D$19</definedName>
    <definedName name="_xlnm.Print_Area" localSheetId="2">'Nogales Customs District n.e.c.'!$A$1:$D$19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D3" i="5"/>
  <c r="C4" i="5"/>
  <c r="D4" i="5"/>
  <c r="C5" i="5"/>
  <c r="D5" i="5"/>
  <c r="C6" i="5"/>
  <c r="D6" i="5"/>
  <c r="C7" i="5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15" i="5" l="1"/>
  <c r="B11" i="5"/>
  <c r="B7" i="5"/>
  <c r="B3" i="5"/>
  <c r="B14" i="5"/>
  <c r="B10" i="5"/>
  <c r="B4" i="5"/>
  <c r="B8" i="5"/>
  <c r="B12" i="5"/>
  <c r="B16" i="5"/>
  <c r="B5" i="5"/>
  <c r="B9" i="5"/>
  <c r="B13" i="5"/>
  <c r="B17" i="5"/>
  <c r="B6" i="5"/>
</calcChain>
</file>

<file path=xl/sharedStrings.xml><?xml version="1.0" encoding="utf-8"?>
<sst xmlns="http://schemas.openxmlformats.org/spreadsheetml/2006/main" count="18" uniqueCount="8">
  <si>
    <t>Total</t>
  </si>
  <si>
    <t>Exports</t>
  </si>
  <si>
    <t>Imports</t>
  </si>
  <si>
    <t>Year</t>
  </si>
  <si>
    <t>Source: U.S. Department of Transportation, Bureau of Transportation Statistics (BTS) and US Economic Research</t>
  </si>
  <si>
    <t>International Trade Value (Nogales Port)</t>
  </si>
  <si>
    <t>International Trade Value (Nogales Ports of Entry, Santa Cruz County)</t>
  </si>
  <si>
    <t>International Trade Value (Nogales Customs District n.e.c.)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</si>
</sst>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0" fillId="2" borderId="0" xfId="0" applyNumberFormat="1" applyFill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508A-20E8-4B7D-8053-1E3F53483A05}">
  <dimension ref="A1:E19"/>
  <sheetViews>
    <sheetView tabSelected="1" workbookViewId="0">
      <selection sqref="A1:D1"/>
    </sheetView>
  </sheetViews>
  <sheetFormatPr defaultColWidth="13.85546875" defaultRowHeight="15" x14ac:dyDescent="0.25"/>
  <cols>
    <col min="1" max="1" width="14.28515625" style="1" customWidth="1"/>
    <col min="2" max="2" width="18.85546875" style="1" customWidth="1"/>
    <col min="3" max="3" width="20" style="1" customWidth="1"/>
    <col min="4" max="4" width="19.5703125" style="1" customWidth="1"/>
    <col min="5" max="16384" width="13.85546875" style="1"/>
  </cols>
  <sheetData>
    <row r="1" spans="1:5" ht="15.75" x14ac:dyDescent="0.25">
      <c r="A1" s="9" t="s">
        <v>6</v>
      </c>
      <c r="B1" s="10"/>
      <c r="C1" s="10"/>
      <c r="D1" s="10"/>
    </row>
    <row r="2" spans="1:5" ht="15.75" x14ac:dyDescent="0.25">
      <c r="A2" s="5" t="s">
        <v>3</v>
      </c>
      <c r="B2" s="5" t="s">
        <v>0</v>
      </c>
      <c r="C2" s="5" t="s">
        <v>1</v>
      </c>
      <c r="D2" s="5" t="s">
        <v>2</v>
      </c>
    </row>
    <row r="3" spans="1:5" ht="15.75" x14ac:dyDescent="0.25">
      <c r="A3" s="5">
        <v>2006</v>
      </c>
      <c r="B3" s="7">
        <f>Nogales!B3+'Nogales Customs District n.e.c.'!B3</f>
        <v>18927692710</v>
      </c>
      <c r="C3" s="7">
        <f>Nogales!C3+'Nogales Customs District n.e.c.'!C3</f>
        <v>6355497001</v>
      </c>
      <c r="D3" s="7">
        <f>Nogales!D3+'Nogales Customs District n.e.c.'!D3</f>
        <v>12572195709</v>
      </c>
    </row>
    <row r="4" spans="1:5" ht="15.75" x14ac:dyDescent="0.25">
      <c r="A4" s="5">
        <v>2007</v>
      </c>
      <c r="B4" s="7">
        <f>Nogales!B4+'Nogales Customs District n.e.c.'!B4</f>
        <v>18268816472</v>
      </c>
      <c r="C4" s="7">
        <f>Nogales!C4+'Nogales Customs District n.e.c.'!C4</f>
        <v>6036558630</v>
      </c>
      <c r="D4" s="7">
        <f>Nogales!D4+'Nogales Customs District n.e.c.'!D4</f>
        <v>12232257842</v>
      </c>
    </row>
    <row r="5" spans="1:5" ht="15.75" x14ac:dyDescent="0.25">
      <c r="A5" s="5">
        <v>2008</v>
      </c>
      <c r="B5" s="7">
        <f>Nogales!B5+'Nogales Customs District n.e.c.'!B5</f>
        <v>19279546244</v>
      </c>
      <c r="C5" s="7">
        <f>Nogales!C5+'Nogales Customs District n.e.c.'!C5</f>
        <v>6913252159</v>
      </c>
      <c r="D5" s="7">
        <f>Nogales!D5+'Nogales Customs District n.e.c.'!D5</f>
        <v>12366294085</v>
      </c>
    </row>
    <row r="6" spans="1:5" ht="15.75" x14ac:dyDescent="0.25">
      <c r="A6" s="5">
        <v>2009</v>
      </c>
      <c r="B6" s="7">
        <f>Nogales!B6+'Nogales Customs District n.e.c.'!B6</f>
        <v>16444297177</v>
      </c>
      <c r="C6" s="7">
        <f>Nogales!C6+'Nogales Customs District n.e.c.'!C6</f>
        <v>5991565898</v>
      </c>
      <c r="D6" s="7">
        <f>Nogales!D6+'Nogales Customs District n.e.c.'!D6</f>
        <v>10452731279</v>
      </c>
    </row>
    <row r="7" spans="1:5" ht="15.75" x14ac:dyDescent="0.25">
      <c r="A7" s="5">
        <v>2010</v>
      </c>
      <c r="B7" s="7">
        <f>Nogales!B7+'Nogales Customs District n.e.c.'!B7</f>
        <v>20040002692</v>
      </c>
      <c r="C7" s="7">
        <f>Nogales!C7+'Nogales Customs District n.e.c.'!C7</f>
        <v>6949322084</v>
      </c>
      <c r="D7" s="7">
        <f>Nogales!D7+'Nogales Customs District n.e.c.'!D7</f>
        <v>13090680608</v>
      </c>
    </row>
    <row r="8" spans="1:5" ht="15.75" x14ac:dyDescent="0.25">
      <c r="A8" s="5">
        <v>2011</v>
      </c>
      <c r="B8" s="7">
        <f>Nogales!B8+'Nogales Customs District n.e.c.'!B8</f>
        <v>22507609987</v>
      </c>
      <c r="C8" s="7">
        <f>Nogales!C8+'Nogales Customs District n.e.c.'!C8</f>
        <v>8142363372</v>
      </c>
      <c r="D8" s="7">
        <f>Nogales!D8+'Nogales Customs District n.e.c.'!D8</f>
        <v>14365246615</v>
      </c>
    </row>
    <row r="9" spans="1:5" ht="15.75" x14ac:dyDescent="0.25">
      <c r="A9" s="5">
        <v>2012</v>
      </c>
      <c r="B9" s="7">
        <f>Nogales!B9+'Nogales Customs District n.e.c.'!B9</f>
        <v>23836747980</v>
      </c>
      <c r="C9" s="7">
        <f>Nogales!C9+'Nogales Customs District n.e.c.'!C9</f>
        <v>8972541839</v>
      </c>
      <c r="D9" s="7">
        <f>Nogales!D9+'Nogales Customs District n.e.c.'!D9</f>
        <v>14864206141</v>
      </c>
    </row>
    <row r="10" spans="1:5" ht="15.75" x14ac:dyDescent="0.25">
      <c r="A10" s="5">
        <v>2013</v>
      </c>
      <c r="B10" s="7">
        <f>Nogales!B10+'Nogales Customs District n.e.c.'!B10</f>
        <v>28159770368</v>
      </c>
      <c r="C10" s="7">
        <f>Nogales!C10+'Nogales Customs District n.e.c.'!C10</f>
        <v>10316901128</v>
      </c>
      <c r="D10" s="7">
        <f>Nogales!D10+'Nogales Customs District n.e.c.'!D10</f>
        <v>17842869240</v>
      </c>
    </row>
    <row r="11" spans="1:5" ht="15.75" x14ac:dyDescent="0.25">
      <c r="A11" s="5">
        <v>2014</v>
      </c>
      <c r="B11" s="7">
        <f>Nogales!B11+'Nogales Customs District n.e.c.'!B11</f>
        <v>26755093520</v>
      </c>
      <c r="C11" s="7">
        <f>Nogales!C11+'Nogales Customs District n.e.c.'!C11</f>
        <v>10610591141</v>
      </c>
      <c r="D11" s="7">
        <f>Nogales!D11+'Nogales Customs District n.e.c.'!D11</f>
        <v>16144502379</v>
      </c>
      <c r="E11" s="2"/>
    </row>
    <row r="12" spans="1:5" ht="15.75" x14ac:dyDescent="0.25">
      <c r="A12" s="5">
        <v>2015</v>
      </c>
      <c r="B12" s="7">
        <f>Nogales!B12+'Nogales Customs District n.e.c.'!B12</f>
        <v>27653558378</v>
      </c>
      <c r="C12" s="7">
        <f>Nogales!C12+'Nogales Customs District n.e.c.'!C12</f>
        <v>11619892788</v>
      </c>
      <c r="D12" s="7">
        <f>Nogales!D12+'Nogales Customs District n.e.c.'!D12</f>
        <v>16033665590</v>
      </c>
      <c r="E12" s="2"/>
    </row>
    <row r="13" spans="1:5" ht="15.75" x14ac:dyDescent="0.25">
      <c r="A13" s="5">
        <v>2016</v>
      </c>
      <c r="B13" s="7">
        <f>Nogales!B13+'Nogales Customs District n.e.c.'!B13</f>
        <v>26756350841</v>
      </c>
      <c r="C13" s="7">
        <f>Nogales!C13+'Nogales Customs District n.e.c.'!C13</f>
        <v>10276638528</v>
      </c>
      <c r="D13" s="7">
        <f>Nogales!D13+'Nogales Customs District n.e.c.'!D13</f>
        <v>16479712313</v>
      </c>
      <c r="E13" s="2"/>
    </row>
    <row r="14" spans="1:5" ht="15.75" x14ac:dyDescent="0.25">
      <c r="A14" s="5">
        <v>2017</v>
      </c>
      <c r="B14" s="7">
        <f>Nogales!B14+'Nogales Customs District n.e.c.'!B14</f>
        <v>24209306289</v>
      </c>
      <c r="C14" s="7">
        <f>Nogales!C14+'Nogales Customs District n.e.c.'!C14</f>
        <v>9423538289</v>
      </c>
      <c r="D14" s="7">
        <f>Nogales!D14+'Nogales Customs District n.e.c.'!D14</f>
        <v>14785768000</v>
      </c>
      <c r="E14" s="2"/>
    </row>
    <row r="15" spans="1:5" ht="15.75" x14ac:dyDescent="0.25">
      <c r="A15" s="5">
        <v>2018</v>
      </c>
      <c r="B15" s="7">
        <f>Nogales!B15+'Nogales Customs District n.e.c.'!B15</f>
        <v>24405047499</v>
      </c>
      <c r="C15" s="7">
        <f>Nogales!C15+'Nogales Customs District n.e.c.'!C15</f>
        <v>9796671209</v>
      </c>
      <c r="D15" s="7">
        <f>Nogales!D15+'Nogales Customs District n.e.c.'!D15</f>
        <v>14608376290</v>
      </c>
      <c r="E15" s="2"/>
    </row>
    <row r="16" spans="1:5" ht="15.75" x14ac:dyDescent="0.25">
      <c r="A16" s="5">
        <v>2019</v>
      </c>
      <c r="B16" s="7">
        <f>Nogales!B16+'Nogales Customs District n.e.c.'!B16</f>
        <v>26811262658</v>
      </c>
      <c r="C16" s="7">
        <f>Nogales!C16+'Nogales Customs District n.e.c.'!C16</f>
        <v>10418601650</v>
      </c>
      <c r="D16" s="7">
        <f>Nogales!D16+'Nogales Customs District n.e.c.'!D16</f>
        <v>16392661008</v>
      </c>
      <c r="E16" s="8"/>
    </row>
    <row r="17" spans="1:5" ht="15.75" x14ac:dyDescent="0.25">
      <c r="A17" s="5">
        <v>2020</v>
      </c>
      <c r="B17" s="7">
        <f>Nogales!B17+'Nogales Customs District n.e.c.'!B17</f>
        <v>22573086904</v>
      </c>
      <c r="C17" s="7">
        <f>Nogales!C17+'Nogales Customs District n.e.c.'!C17</f>
        <v>8528025854</v>
      </c>
      <c r="D17" s="7">
        <f>Nogales!D17+'Nogales Customs District n.e.c.'!D17</f>
        <v>14045061050</v>
      </c>
      <c r="E17" s="8"/>
    </row>
    <row r="18" spans="1:5" ht="18.75" x14ac:dyDescent="0.3">
      <c r="A18" s="3"/>
      <c r="B18" s="4"/>
      <c r="C18" s="4"/>
      <c r="D18" s="4"/>
      <c r="E18" s="2"/>
    </row>
    <row r="19" spans="1:5" ht="33" customHeight="1" x14ac:dyDescent="0.25">
      <c r="A19" s="11" t="s">
        <v>4</v>
      </c>
      <c r="B19" s="11"/>
      <c r="C19" s="11"/>
      <c r="D19" s="11"/>
    </row>
  </sheetData>
  <mergeCells count="2">
    <mergeCell ref="A1:D1"/>
    <mergeCell ref="A19:D1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sqref="A1:D1"/>
    </sheetView>
  </sheetViews>
  <sheetFormatPr defaultColWidth="13.85546875" defaultRowHeight="15" x14ac:dyDescent="0.25"/>
  <cols>
    <col min="1" max="1" width="14.28515625" style="1" customWidth="1"/>
    <col min="2" max="2" width="18.85546875" style="1" customWidth="1"/>
    <col min="3" max="3" width="20" style="1" customWidth="1"/>
    <col min="4" max="4" width="19.5703125" style="1" customWidth="1"/>
    <col min="5" max="16384" width="13.85546875" style="1"/>
  </cols>
  <sheetData>
    <row r="1" spans="1:5" ht="15.75" x14ac:dyDescent="0.25">
      <c r="A1" s="9" t="s">
        <v>5</v>
      </c>
      <c r="B1" s="10"/>
      <c r="C1" s="10"/>
      <c r="D1" s="10"/>
    </row>
    <row r="2" spans="1:5" ht="15.75" x14ac:dyDescent="0.25">
      <c r="A2" s="5" t="s">
        <v>3</v>
      </c>
      <c r="B2" s="5" t="s">
        <v>0</v>
      </c>
      <c r="C2" s="5" t="s">
        <v>1</v>
      </c>
      <c r="D2" s="5" t="s">
        <v>2</v>
      </c>
    </row>
    <row r="3" spans="1:5" ht="15.75" x14ac:dyDescent="0.25">
      <c r="A3" s="5">
        <v>2006</v>
      </c>
      <c r="B3" s="7">
        <f>SUM(C3:D3)</f>
        <v>18870354532</v>
      </c>
      <c r="C3" s="7">
        <v>6355086001</v>
      </c>
      <c r="D3" s="7">
        <v>12515268531</v>
      </c>
    </row>
    <row r="4" spans="1:5" ht="15.75" x14ac:dyDescent="0.25">
      <c r="A4" s="5">
        <v>2007</v>
      </c>
      <c r="B4" s="7">
        <f t="shared" ref="B4:B17" si="0">SUM(C4:D4)</f>
        <v>18175083873</v>
      </c>
      <c r="C4" s="7">
        <v>6031903257</v>
      </c>
      <c r="D4" s="7">
        <v>12143180616</v>
      </c>
    </row>
    <row r="5" spans="1:5" ht="15.75" x14ac:dyDescent="0.25">
      <c r="A5" s="5">
        <v>2008</v>
      </c>
      <c r="B5" s="7">
        <f t="shared" si="0"/>
        <v>19119599042</v>
      </c>
      <c r="C5" s="7">
        <v>6911921686</v>
      </c>
      <c r="D5" s="7">
        <v>12207677356</v>
      </c>
    </row>
    <row r="6" spans="1:5" ht="15.75" x14ac:dyDescent="0.25">
      <c r="A6" s="5">
        <v>2009</v>
      </c>
      <c r="B6" s="7">
        <f t="shared" si="0"/>
        <v>16231892996</v>
      </c>
      <c r="C6" s="7">
        <v>5953789764</v>
      </c>
      <c r="D6" s="7">
        <v>10278103232</v>
      </c>
    </row>
    <row r="7" spans="1:5" ht="15.75" x14ac:dyDescent="0.25">
      <c r="A7" s="5">
        <v>2010</v>
      </c>
      <c r="B7" s="7">
        <f t="shared" si="0"/>
        <v>19830783932</v>
      </c>
      <c r="C7" s="7">
        <v>6916181961</v>
      </c>
      <c r="D7" s="7">
        <v>12914601971</v>
      </c>
    </row>
    <row r="8" spans="1:5" ht="15.75" x14ac:dyDescent="0.25">
      <c r="A8" s="5">
        <v>2011</v>
      </c>
      <c r="B8" s="7">
        <f t="shared" si="0"/>
        <v>22105798294</v>
      </c>
      <c r="C8" s="7">
        <v>8110635641</v>
      </c>
      <c r="D8" s="7">
        <v>13995162653</v>
      </c>
    </row>
    <row r="9" spans="1:5" ht="15.75" x14ac:dyDescent="0.25">
      <c r="A9" s="5">
        <v>2012</v>
      </c>
      <c r="B9" s="7">
        <f t="shared" si="0"/>
        <v>23528036293</v>
      </c>
      <c r="C9" s="7">
        <v>8943721289</v>
      </c>
      <c r="D9" s="7">
        <v>14584315004</v>
      </c>
    </row>
    <row r="10" spans="1:5" ht="15.75" x14ac:dyDescent="0.25">
      <c r="A10" s="5">
        <v>2013</v>
      </c>
      <c r="B10" s="7">
        <f t="shared" si="0"/>
        <v>27687539963</v>
      </c>
      <c r="C10" s="7">
        <v>10290446252</v>
      </c>
      <c r="D10" s="7">
        <v>17397093711</v>
      </c>
    </row>
    <row r="11" spans="1:5" ht="15.75" x14ac:dyDescent="0.25">
      <c r="A11" s="5">
        <v>2014</v>
      </c>
      <c r="B11" s="7">
        <f t="shared" si="0"/>
        <v>26399176732</v>
      </c>
      <c r="C11" s="7">
        <v>10591302296</v>
      </c>
      <c r="D11" s="7">
        <v>15807874436</v>
      </c>
      <c r="E11" s="2"/>
    </row>
    <row r="12" spans="1:5" ht="15.75" x14ac:dyDescent="0.25">
      <c r="A12" s="5">
        <v>2015</v>
      </c>
      <c r="B12" s="7">
        <f t="shared" si="0"/>
        <v>27316551053</v>
      </c>
      <c r="C12" s="7">
        <v>11493487182</v>
      </c>
      <c r="D12" s="7">
        <v>15823063871</v>
      </c>
      <c r="E12" s="2"/>
    </row>
    <row r="13" spans="1:5" ht="15.75" x14ac:dyDescent="0.25">
      <c r="A13" s="5">
        <v>2016</v>
      </c>
      <c r="B13" s="7">
        <f t="shared" si="0"/>
        <v>26377271199</v>
      </c>
      <c r="C13" s="7">
        <v>10250441299</v>
      </c>
      <c r="D13" s="7">
        <v>16126829900</v>
      </c>
      <c r="E13" s="2"/>
    </row>
    <row r="14" spans="1:5" ht="15.75" x14ac:dyDescent="0.25">
      <c r="A14" s="5">
        <v>2017</v>
      </c>
      <c r="B14" s="7">
        <f t="shared" si="0"/>
        <v>23934285422</v>
      </c>
      <c r="C14" s="7">
        <v>9379153680</v>
      </c>
      <c r="D14" s="7">
        <v>14555131742</v>
      </c>
      <c r="E14" s="2"/>
    </row>
    <row r="15" spans="1:5" ht="15.75" x14ac:dyDescent="0.25">
      <c r="A15" s="5">
        <v>2018</v>
      </c>
      <c r="B15" s="7">
        <f t="shared" si="0"/>
        <v>24212081273</v>
      </c>
      <c r="C15" s="7">
        <v>9783442583</v>
      </c>
      <c r="D15" s="7">
        <v>14428638690</v>
      </c>
      <c r="E15" s="2"/>
    </row>
    <row r="16" spans="1:5" ht="15.75" x14ac:dyDescent="0.25">
      <c r="A16" s="5">
        <v>2019</v>
      </c>
      <c r="B16" s="7">
        <f t="shared" si="0"/>
        <v>25531451743</v>
      </c>
      <c r="C16" s="7">
        <v>10391679881</v>
      </c>
      <c r="D16" s="7">
        <v>15139771862</v>
      </c>
      <c r="E16" s="8"/>
    </row>
    <row r="17" spans="1:5" ht="15.75" x14ac:dyDescent="0.25">
      <c r="A17" s="5">
        <v>2020</v>
      </c>
      <c r="B17" s="7">
        <f t="shared" si="0"/>
        <v>21882548929</v>
      </c>
      <c r="C17" s="7">
        <v>8464394974</v>
      </c>
      <c r="D17" s="7">
        <v>13418153955</v>
      </c>
      <c r="E17" s="8"/>
    </row>
    <row r="18" spans="1:5" ht="18.75" x14ac:dyDescent="0.3">
      <c r="A18" s="3"/>
      <c r="B18" s="4"/>
      <c r="C18" s="4"/>
      <c r="D18" s="4"/>
      <c r="E18" s="2"/>
    </row>
    <row r="19" spans="1:5" ht="30" customHeight="1" x14ac:dyDescent="0.25">
      <c r="A19" s="11" t="s">
        <v>4</v>
      </c>
      <c r="B19" s="11"/>
      <c r="C19" s="11"/>
      <c r="D19" s="11"/>
    </row>
  </sheetData>
  <mergeCells count="2">
    <mergeCell ref="A1:D1"/>
    <mergeCell ref="A19:D19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sqref="A1:D1"/>
    </sheetView>
  </sheetViews>
  <sheetFormatPr defaultRowHeight="15" x14ac:dyDescent="0.25"/>
  <cols>
    <col min="1" max="1" width="12" style="1" customWidth="1"/>
    <col min="2" max="2" width="18.42578125" style="1" customWidth="1"/>
    <col min="3" max="3" width="17.85546875" style="1" customWidth="1"/>
    <col min="4" max="4" width="17.140625" style="1" customWidth="1"/>
    <col min="5" max="5" width="16.85546875" style="1" bestFit="1" customWidth="1"/>
    <col min="6" max="6" width="14.28515625" style="1" bestFit="1" customWidth="1"/>
    <col min="7" max="7" width="16.85546875" style="1" bestFit="1" customWidth="1"/>
    <col min="8" max="8" width="14.28515625" style="1" bestFit="1" customWidth="1"/>
    <col min="9" max="16384" width="9.140625" style="1"/>
  </cols>
  <sheetData>
    <row r="1" spans="1:5" ht="15.75" x14ac:dyDescent="0.25">
      <c r="A1" s="9" t="s">
        <v>7</v>
      </c>
      <c r="B1" s="10"/>
      <c r="C1" s="10"/>
      <c r="D1" s="10"/>
    </row>
    <row r="2" spans="1:5" ht="15.75" x14ac:dyDescent="0.25">
      <c r="A2" s="6" t="s">
        <v>3</v>
      </c>
      <c r="B2" s="6" t="s">
        <v>0</v>
      </c>
      <c r="C2" s="6" t="s">
        <v>1</v>
      </c>
      <c r="D2" s="6" t="s">
        <v>2</v>
      </c>
    </row>
    <row r="3" spans="1:5" ht="15.75" x14ac:dyDescent="0.25">
      <c r="A3" s="6">
        <v>2006</v>
      </c>
      <c r="B3" s="7">
        <f>SUM(C3:D3)</f>
        <v>57338178</v>
      </c>
      <c r="C3" s="7">
        <v>411000</v>
      </c>
      <c r="D3" s="7">
        <v>56927178</v>
      </c>
    </row>
    <row r="4" spans="1:5" ht="15.75" x14ac:dyDescent="0.25">
      <c r="A4" s="6">
        <v>2007</v>
      </c>
      <c r="B4" s="7">
        <f t="shared" ref="B4:B17" si="0">SUM(C4:D4)</f>
        <v>93732599</v>
      </c>
      <c r="C4" s="7">
        <v>4655373</v>
      </c>
      <c r="D4" s="7">
        <v>89077226</v>
      </c>
    </row>
    <row r="5" spans="1:5" ht="15.75" x14ac:dyDescent="0.25">
      <c r="A5" s="6">
        <v>2008</v>
      </c>
      <c r="B5" s="7">
        <f t="shared" si="0"/>
        <v>159947202</v>
      </c>
      <c r="C5" s="7">
        <v>1330473</v>
      </c>
      <c r="D5" s="7">
        <v>158616729</v>
      </c>
    </row>
    <row r="6" spans="1:5" ht="15.75" x14ac:dyDescent="0.25">
      <c r="A6" s="6">
        <v>2009</v>
      </c>
      <c r="B6" s="7">
        <f t="shared" si="0"/>
        <v>212404181</v>
      </c>
      <c r="C6" s="7">
        <v>37776134</v>
      </c>
      <c r="D6" s="7">
        <v>174628047</v>
      </c>
    </row>
    <row r="7" spans="1:5" ht="15.75" x14ac:dyDescent="0.25">
      <c r="A7" s="6">
        <v>2010</v>
      </c>
      <c r="B7" s="7">
        <f t="shared" si="0"/>
        <v>209218760</v>
      </c>
      <c r="C7" s="7">
        <v>33140123</v>
      </c>
      <c r="D7" s="7">
        <v>176078637</v>
      </c>
    </row>
    <row r="8" spans="1:5" ht="15.75" x14ac:dyDescent="0.25">
      <c r="A8" s="6">
        <v>2011</v>
      </c>
      <c r="B8" s="7">
        <f t="shared" si="0"/>
        <v>401811693</v>
      </c>
      <c r="C8" s="7">
        <v>31727731</v>
      </c>
      <c r="D8" s="7">
        <v>370083962</v>
      </c>
    </row>
    <row r="9" spans="1:5" ht="15.75" x14ac:dyDescent="0.25">
      <c r="A9" s="6">
        <v>2012</v>
      </c>
      <c r="B9" s="7">
        <f t="shared" si="0"/>
        <v>308711687</v>
      </c>
      <c r="C9" s="7">
        <v>28820550</v>
      </c>
      <c r="D9" s="7">
        <v>279891137</v>
      </c>
    </row>
    <row r="10" spans="1:5" ht="15.75" x14ac:dyDescent="0.25">
      <c r="A10" s="6">
        <v>2013</v>
      </c>
      <c r="B10" s="7">
        <f t="shared" si="0"/>
        <v>472230405</v>
      </c>
      <c r="C10" s="7">
        <v>26454876</v>
      </c>
      <c r="D10" s="7">
        <v>445775529</v>
      </c>
    </row>
    <row r="11" spans="1:5" ht="15.75" x14ac:dyDescent="0.25">
      <c r="A11" s="6">
        <v>2014</v>
      </c>
      <c r="B11" s="7">
        <f t="shared" si="0"/>
        <v>355916788</v>
      </c>
      <c r="C11" s="7">
        <v>19288845</v>
      </c>
      <c r="D11" s="7">
        <v>336627943</v>
      </c>
    </row>
    <row r="12" spans="1:5" ht="15.75" x14ac:dyDescent="0.25">
      <c r="A12" s="6">
        <v>2015</v>
      </c>
      <c r="B12" s="7">
        <f t="shared" si="0"/>
        <v>337007325</v>
      </c>
      <c r="C12" s="7">
        <v>126405606</v>
      </c>
      <c r="D12" s="7">
        <v>210601719</v>
      </c>
    </row>
    <row r="13" spans="1:5" ht="15.75" x14ac:dyDescent="0.25">
      <c r="A13" s="6">
        <v>2016</v>
      </c>
      <c r="B13" s="7">
        <f t="shared" si="0"/>
        <v>379079642</v>
      </c>
      <c r="C13" s="7">
        <v>26197229</v>
      </c>
      <c r="D13" s="7">
        <v>352882413</v>
      </c>
    </row>
    <row r="14" spans="1:5" ht="15.75" x14ac:dyDescent="0.25">
      <c r="A14" s="6">
        <v>2017</v>
      </c>
      <c r="B14" s="7">
        <f t="shared" si="0"/>
        <v>275020867</v>
      </c>
      <c r="C14" s="7">
        <v>44384609</v>
      </c>
      <c r="D14" s="7">
        <v>230636258</v>
      </c>
    </row>
    <row r="15" spans="1:5" ht="15.75" x14ac:dyDescent="0.25">
      <c r="A15" s="6">
        <v>2018</v>
      </c>
      <c r="B15" s="7">
        <f t="shared" si="0"/>
        <v>192966226</v>
      </c>
      <c r="C15" s="7">
        <v>13228626</v>
      </c>
      <c r="D15" s="7">
        <v>179737600</v>
      </c>
    </row>
    <row r="16" spans="1:5" ht="15.75" x14ac:dyDescent="0.25">
      <c r="A16" s="6">
        <v>2019</v>
      </c>
      <c r="B16" s="7">
        <f t="shared" si="0"/>
        <v>1279810915</v>
      </c>
      <c r="C16" s="7">
        <v>26921769</v>
      </c>
      <c r="D16" s="7">
        <v>1252889146</v>
      </c>
      <c r="E16" s="8"/>
    </row>
    <row r="17" spans="1:5" ht="15.75" x14ac:dyDescent="0.25">
      <c r="A17" s="6">
        <v>2020</v>
      </c>
      <c r="B17" s="7">
        <f t="shared" si="0"/>
        <v>690537975</v>
      </c>
      <c r="C17" s="7">
        <v>63630880</v>
      </c>
      <c r="D17" s="7">
        <v>626907095</v>
      </c>
      <c r="E17" s="8"/>
    </row>
    <row r="18" spans="1:5" x14ac:dyDescent="0.25">
      <c r="C18" s="2"/>
      <c r="D18" s="2"/>
      <c r="E18" s="2"/>
    </row>
    <row r="19" spans="1:5" ht="35.25" customHeight="1" x14ac:dyDescent="0.25">
      <c r="A19" s="11" t="s">
        <v>4</v>
      </c>
      <c r="B19" s="11"/>
      <c r="C19" s="11"/>
      <c r="D19" s="11"/>
    </row>
  </sheetData>
  <mergeCells count="2">
    <mergeCell ref="A1:D1"/>
    <mergeCell ref="A19:D1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Nogales (total)</vt:lpstr>
      <vt:lpstr>Nogales</vt:lpstr>
      <vt:lpstr>Nogales Customs District n.e.c.</vt:lpstr>
      <vt:lpstr>Nogales!Print_Area</vt:lpstr>
      <vt:lpstr>'Nogales (total)'!Print_Area</vt:lpstr>
      <vt:lpstr>'Nogales Customs District n.e.c.'!Print_Area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 Carreira</cp:lastModifiedBy>
  <cp:lastPrinted>2015-07-23T17:51:05Z</cp:lastPrinted>
  <dcterms:created xsi:type="dcterms:W3CDTF">2014-09-05T18:00:05Z</dcterms:created>
  <dcterms:modified xsi:type="dcterms:W3CDTF">2021-06-11T02:52:48Z</dcterms:modified>
</cp:coreProperties>
</file>