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colinkorg-my.sharepoint.com/personal/tracit_incolink_org_au/Documents/Documents/DV/"/>
    </mc:Choice>
  </mc:AlternateContent>
  <xr:revisionPtr revIDLastSave="0" documentId="8_{F2CA623E-D30E-48CF-8CF2-04B02CD06D51}" xr6:coauthVersionLast="47" xr6:coauthVersionMax="47" xr10:uidLastSave="{00000000-0000-0000-0000-000000000000}"/>
  <bookViews>
    <workbookView xWindow="-110" yWindow="-110" windowWidth="19420" windowHeight="10420"/>
  </bookViews>
  <sheets>
    <sheet name="DV Risk Assessment" sheetId="5" r:id="rId1"/>
  </sheets>
  <definedNames>
    <definedName name="_xlnm.Print_Area" localSheetId="0">'DV Risk Assessment'!$B$1:$AM$116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6" i="5" l="1"/>
  <c r="AE71" i="5"/>
  <c r="AH84" i="5"/>
  <c r="AN84" i="5"/>
  <c r="AK83" i="5"/>
  <c r="AH83" i="5"/>
  <c r="AN83" i="5"/>
  <c r="AH82" i="5"/>
  <c r="AN82" i="5" s="1"/>
  <c r="AH81" i="5"/>
  <c r="AN81" i="5"/>
  <c r="AH80" i="5"/>
  <c r="AN80" i="5" s="1"/>
  <c r="AH79" i="5"/>
  <c r="AN79" i="5"/>
  <c r="AH78" i="5"/>
  <c r="AN78" i="5" s="1"/>
  <c r="AH77" i="5"/>
  <c r="AN77" i="5"/>
  <c r="AH76" i="5"/>
  <c r="AN76" i="5" s="1"/>
  <c r="AK67" i="5"/>
  <c r="AH67" i="5"/>
  <c r="AN67" i="5"/>
  <c r="AK66" i="5"/>
  <c r="AH66" i="5"/>
  <c r="AN66" i="5"/>
  <c r="AK64" i="5"/>
  <c r="AH64" i="5"/>
  <c r="AN64" i="5"/>
  <c r="AK63" i="5"/>
  <c r="AH63" i="5"/>
  <c r="AH62" i="5"/>
  <c r="AN62" i="5"/>
  <c r="AH61" i="5"/>
  <c r="AN61" i="5"/>
  <c r="AK60" i="5"/>
  <c r="AH60" i="5"/>
  <c r="AN60" i="5"/>
  <c r="AK59" i="5"/>
  <c r="AH59" i="5"/>
  <c r="AN59" i="5"/>
  <c r="AK58" i="5"/>
  <c r="AH58" i="5"/>
  <c r="AN58" i="5" s="1"/>
  <c r="AN65" i="5" s="1"/>
  <c r="AO68" i="5" s="1"/>
  <c r="AH68" i="5" s="1"/>
  <c r="AK55" i="5"/>
  <c r="AH55" i="5"/>
  <c r="AN55" i="5"/>
  <c r="AK54" i="5"/>
  <c r="AH54" i="5"/>
  <c r="AN54" i="5"/>
  <c r="AK53" i="5"/>
  <c r="AH53" i="5"/>
  <c r="AN53" i="5" s="1"/>
  <c r="AK52" i="5"/>
  <c r="AH52" i="5"/>
  <c r="AN52" i="5"/>
  <c r="AK51" i="5"/>
  <c r="AH51" i="5"/>
  <c r="AN51" i="5"/>
  <c r="AK50" i="5"/>
  <c r="AH50" i="5"/>
  <c r="AN50" i="5"/>
  <c r="AK49" i="5"/>
  <c r="AH49" i="5"/>
  <c r="AN49" i="5" s="1"/>
  <c r="AK48" i="5"/>
  <c r="AH48" i="5"/>
  <c r="AN48" i="5" s="1"/>
  <c r="AH47" i="5"/>
  <c r="AN47" i="5" s="1"/>
  <c r="AH46" i="5"/>
  <c r="AN46" i="5"/>
  <c r="AK45" i="5"/>
  <c r="AH45" i="5"/>
  <c r="AN45" i="5"/>
  <c r="AH44" i="5"/>
  <c r="AN44" i="5"/>
  <c r="AH42" i="5"/>
  <c r="AK41" i="5"/>
  <c r="AH41" i="5"/>
  <c r="AN41" i="5"/>
  <c r="AK40" i="5"/>
  <c r="AH40" i="5"/>
  <c r="AN40" i="5"/>
  <c r="AN43" i="5" s="1"/>
  <c r="AK37" i="5"/>
  <c r="AH37" i="5"/>
  <c r="AN37" i="5"/>
  <c r="AK36" i="5"/>
  <c r="AH36" i="5"/>
  <c r="AN36" i="5" s="1"/>
  <c r="AK35" i="5"/>
  <c r="AH35" i="5"/>
  <c r="AN35" i="5"/>
  <c r="AK34" i="5"/>
  <c r="AH34" i="5"/>
  <c r="AN34" i="5"/>
  <c r="AK33" i="5"/>
  <c r="AH33" i="5"/>
  <c r="AK32" i="5"/>
  <c r="AH32" i="5"/>
  <c r="AN32" i="5"/>
  <c r="AK31" i="5"/>
  <c r="AH31" i="5"/>
  <c r="AN31" i="5"/>
  <c r="AN38" i="5" s="1"/>
  <c r="AK29" i="5"/>
  <c r="AK28" i="5"/>
  <c r="AK27" i="5"/>
  <c r="AH29" i="5"/>
  <c r="AN29" i="5" s="1"/>
  <c r="AH28" i="5"/>
  <c r="AN28" i="5" s="1"/>
  <c r="AH27" i="5"/>
  <c r="AN27" i="5"/>
  <c r="AK22" i="5"/>
  <c r="AK21" i="5"/>
  <c r="AK20" i="5"/>
  <c r="AK19" i="5"/>
  <c r="AK18" i="5"/>
  <c r="AK17" i="5"/>
  <c r="AK15" i="5"/>
  <c r="AK13" i="5"/>
  <c r="AK12" i="5"/>
  <c r="AH25" i="5"/>
  <c r="AN25" i="5"/>
  <c r="AH24" i="5"/>
  <c r="AN24" i="5" s="1"/>
  <c r="AH23" i="5"/>
  <c r="AN23" i="5" s="1"/>
  <c r="AH22" i="5"/>
  <c r="AN22" i="5"/>
  <c r="AH21" i="5"/>
  <c r="AN21" i="5" s="1"/>
  <c r="AH20" i="5"/>
  <c r="AN20" i="5"/>
  <c r="AH19" i="5"/>
  <c r="AN19" i="5" s="1"/>
  <c r="AH18" i="5"/>
  <c r="AN18" i="5"/>
  <c r="AH17" i="5"/>
  <c r="AN17" i="5" s="1"/>
  <c r="AH16" i="5"/>
  <c r="AN16" i="5"/>
  <c r="AH15" i="5"/>
  <c r="AN15" i="5"/>
  <c r="AH14" i="5"/>
  <c r="AN14" i="5"/>
  <c r="AH13" i="5"/>
  <c r="AN13" i="5"/>
  <c r="AH12" i="5"/>
  <c r="AN12" i="5"/>
  <c r="E71" i="5"/>
  <c r="AN63" i="5"/>
  <c r="AN42" i="5"/>
  <c r="AN33" i="5"/>
  <c r="AN68" i="5"/>
  <c r="AN56" i="5" l="1"/>
  <c r="AO56" i="5" s="1"/>
  <c r="AH56" i="5" s="1"/>
  <c r="AN85" i="5"/>
  <c r="AO85" i="5" s="1"/>
  <c r="AH85" i="5" s="1"/>
  <c r="AN26" i="5"/>
  <c r="AN30" i="5"/>
  <c r="AO38" i="5" l="1"/>
  <c r="AH38" i="5" l="1"/>
  <c r="AH86" i="5"/>
  <c r="AN103" i="5" l="1"/>
  <c r="N103" i="5" s="1"/>
  <c r="AN105" i="5"/>
  <c r="N105" i="5" s="1"/>
  <c r="AN101" i="5"/>
  <c r="N101" i="5" s="1"/>
</calcChain>
</file>

<file path=xl/sharedStrings.xml><?xml version="1.0" encoding="utf-8"?>
<sst xmlns="http://schemas.openxmlformats.org/spreadsheetml/2006/main" count="124" uniqueCount="111">
  <si>
    <t>DOMESTIC VIOLENCE RISK ASSESSMENT</t>
  </si>
  <si>
    <t xml:space="preserve"> SECTION A - OFFENDER</t>
  </si>
  <si>
    <t>Presence of factor</t>
  </si>
  <si>
    <t xml:space="preserve"> Behaviour:</t>
  </si>
  <si>
    <t xml:space="preserve"> Has threatened to assault/harm the victim</t>
  </si>
  <si>
    <t xml:space="preserve"> Has threatened to use a weapon (including firearm) against the victim</t>
  </si>
  <si>
    <t xml:space="preserve"> Has physically assaulted the victim</t>
  </si>
  <si>
    <t xml:space="preserve"> Has breached an intervention/restraining order</t>
  </si>
  <si>
    <t xml:space="preserve"> Has threatened or attempted suicide</t>
  </si>
  <si>
    <t xml:space="preserve"> Has a prior arrest for murder/manslaughter/rape or sexual assault</t>
  </si>
  <si>
    <t xml:space="preserve"> Is highly controlling/manipulative</t>
  </si>
  <si>
    <t xml:space="preserve"> Attitude and/or cultural beliefs support violence towards women/children/elderly</t>
  </si>
  <si>
    <t xml:space="preserve"> Has demonstrated a sudden change in personality or behaviour</t>
  </si>
  <si>
    <t xml:space="preserve"> Has access to firearms</t>
  </si>
  <si>
    <t xml:space="preserve"> Is unemployed</t>
  </si>
  <si>
    <t xml:space="preserve"> Drug and/or alcohol misuse/dependency present</t>
  </si>
  <si>
    <t xml:space="preserve"> Is not taking prescribed medication</t>
  </si>
  <si>
    <t xml:space="preserve"> Has witnessed or experienced violence in their 'family of origin' (as a child/during upbringing)</t>
  </si>
  <si>
    <t xml:space="preserve"> SECTION B - VICTIM</t>
  </si>
  <si>
    <t>Subtotal (A)</t>
  </si>
  <si>
    <t xml:space="preserve"> Believes the offender is capable of killing victim/children</t>
  </si>
  <si>
    <t xml:space="preserve"> Victim reports an escalation in the seriousness and/or frequency of the violence</t>
  </si>
  <si>
    <t xml:space="preserve"> Verbalised or had suicidal ideas, or tried to commit suicide</t>
  </si>
  <si>
    <t xml:space="preserve"> SECTION C - CHILDREN</t>
  </si>
  <si>
    <t>Subtotal (B)</t>
  </si>
  <si>
    <t xml:space="preserve"> Present at, or witness to, incidents of violence</t>
  </si>
  <si>
    <t xml:space="preserve"> Subject to threats of harm from the offender</t>
  </si>
  <si>
    <t xml:space="preserve"> Subject to actual harm/assault from the offender</t>
  </si>
  <si>
    <t xml:space="preserve"> Subject of threats to kill from the offender</t>
  </si>
  <si>
    <t xml:space="preserve"> Child from another relationship in the home</t>
  </si>
  <si>
    <t xml:space="preserve"> Refusing or stating unwillingness to have contact with the offender</t>
  </si>
  <si>
    <t>Subtotal (C)</t>
  </si>
  <si>
    <t xml:space="preserve"> Victim:</t>
  </si>
  <si>
    <t xml:space="preserve"> SECTION D - INTIMATE PARTNERS</t>
  </si>
  <si>
    <t xml:space="preserve"> Victim is pregnant or there has been a recent birth in the family (child under 12 months)</t>
  </si>
  <si>
    <t xml:space="preserve"> There has been a recent separation or the victim wishes to separate</t>
  </si>
  <si>
    <t xml:space="preserve"> Offender has strangled or choked the victim during an assault</t>
  </si>
  <si>
    <t xml:space="preserve"> Offender has used sexual violence or coerced victim into unwanted sexual practices</t>
  </si>
  <si>
    <t xml:space="preserve"> Offender has stalked the victim</t>
  </si>
  <si>
    <t xml:space="preserve"> Offender appears obsessed with the victim and/or children</t>
  </si>
  <si>
    <t xml:space="preserve"> Offender appears jealous, bitter or hostile towards the victim and/or children</t>
  </si>
  <si>
    <t>Subtotal (D)</t>
  </si>
  <si>
    <t>Risk Score Total:</t>
  </si>
  <si>
    <t xml:space="preserve"> VICTIMS OWN ASSESSMENT OF THEIR SAFETY AND RISK LEVELS</t>
  </si>
  <si>
    <t xml:space="preserve"> 1.   How frequently and seriously does the offender intimidate, threaten or injure you and/or your children?</t>
  </si>
  <si>
    <t xml:space="preserve"> 3.   How has the offender's behaviour impacted on your safety and the safety of your children?</t>
  </si>
  <si>
    <t>Standard</t>
  </si>
  <si>
    <t>Medium</t>
  </si>
  <si>
    <t>High</t>
  </si>
  <si>
    <t>0 - 23</t>
  </si>
  <si>
    <t>24 - 44</t>
  </si>
  <si>
    <t>45 +</t>
  </si>
  <si>
    <t>Date:</t>
  </si>
  <si>
    <t xml:space="preserve"> Signature:</t>
  </si>
  <si>
    <t>Page 1 of 2</t>
  </si>
  <si>
    <t>Page 2 of 2</t>
  </si>
  <si>
    <t xml:space="preserve"> Vulnerability Factors:</t>
  </si>
  <si>
    <t xml:space="preserve"> Perceptions / Beliefs:</t>
  </si>
  <si>
    <t xml:space="preserve"> 2.   Describe the most frightening event/worst incident of violence suffered at the hands of the offender?</t>
  </si>
  <si>
    <t xml:space="preserve">        /        /</t>
  </si>
  <si>
    <t xml:space="preserve"> There is an actual or perceived new partner in the victim's life</t>
  </si>
  <si>
    <t xml:space="preserve"> Has threatened to kill the victim</t>
  </si>
  <si>
    <t xml:space="preserve"> Has physically used a weapon (including firearm) against the victim during an assault</t>
  </si>
  <si>
    <t xml:space="preserve"> Has assaulted the victim outside of the home environment</t>
  </si>
  <si>
    <t xml:space="preserve"> Has held a victim against their will in a location or otherwise impeded their freedom</t>
  </si>
  <si>
    <t xml:space="preserve"> Has used violence/threats of violence against other family members</t>
  </si>
  <si>
    <t xml:space="preserve"> Has used violence/threats of violence against non-family members</t>
  </si>
  <si>
    <t xml:space="preserve"> Has harmed or threatened to harm family pets/other animals</t>
  </si>
  <si>
    <t xml:space="preserve"> Has a history of domestic violence against a previous partner(s)</t>
  </si>
  <si>
    <t>&gt; 14 days</t>
  </si>
  <si>
    <t xml:space="preserve"> Victims injuries are not consistent with the explanation/account of the incident</t>
  </si>
  <si>
    <t xml:space="preserve"> Is isolated (geographic reasons/actions of offender to restrict contact with family or friends)</t>
  </si>
  <si>
    <t xml:space="preserve"> Is isolated for cultural reasons (lack of support from cultural community)</t>
  </si>
  <si>
    <t xml:space="preserve"> Has a disability or frailty which impairs physical activity/mobility</t>
  </si>
  <si>
    <t xml:space="preserve"> Has a disability or frailty which impairs cognitive/sensory functioning (deaf, intellectual, dementia)</t>
  </si>
  <si>
    <t xml:space="preserve"> Is financially dependent on the offender</t>
  </si>
  <si>
    <t xml:space="preserve"> Is dependent on the offender for their physical care (illness/infirmity/age/dementia/disability)</t>
  </si>
  <si>
    <t xml:space="preserve"> Is dependent on the offender for their residential status in this country</t>
  </si>
  <si>
    <t xml:space="preserve"> Under school age (not yet commenced primary school)</t>
  </si>
  <si>
    <t xml:space="preserve"> Offender has access to children (is aware of where they live/attend school/shared care/contact)</t>
  </si>
  <si>
    <t xml:space="preserve"> Expresses/indicates through actions that they are afraid of the offender</t>
  </si>
  <si>
    <t xml:space="preserve"> Personality Characteristics:</t>
  </si>
  <si>
    <t xml:space="preserve"> Situational Factors</t>
  </si>
  <si>
    <t xml:space="preserve"> Offender has recently been denied or restricted access or contact with children</t>
  </si>
  <si>
    <r>
      <rPr>
        <sz val="8"/>
        <rFont val="Arial"/>
        <family val="2"/>
      </rPr>
      <t>(Add the scores of the '</t>
    </r>
    <r>
      <rPr>
        <b/>
        <sz val="8"/>
        <rFont val="Arial"/>
        <family val="2"/>
      </rPr>
      <t>In past 14 days</t>
    </r>
    <r>
      <rPr>
        <sz val="8"/>
        <rFont val="Arial"/>
        <family val="2"/>
      </rPr>
      <t>'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column to determine current risk level)</t>
    </r>
  </si>
  <si>
    <t xml:space="preserve"> OVERALL ASSESSED RISK - PAST 14 DAYS</t>
  </si>
  <si>
    <t xml:space="preserve"> Expresses/indicates through actions that their level of fear of the offender is extreme (feels terror)</t>
  </si>
  <si>
    <t>** All fields shaded grey contribute to the risk assessment score 
irrespective of when the factor occurred.  Only put one score per box **</t>
  </si>
  <si>
    <t>Yes/No 
(Y/N)</t>
  </si>
  <si>
    <t>In past 
14 days</t>
  </si>
  <si>
    <t xml:space="preserve"> - the professional judgement of the assessor</t>
  </si>
  <si>
    <t xml:space="preserve"> - identification of factors which indicate an increased likelihood of reoccurence of violence</t>
  </si>
  <si>
    <t xml:space="preserve"> An assessment of risk to victims of domestic/family violence must include consideration of:
</t>
  </si>
  <si>
    <t xml:space="preserve"> - the victim's own assessment of their safety and risk levels</t>
  </si>
  <si>
    <t xml:space="preserve"> Y - &lt;14 days</t>
  </si>
  <si>
    <t xml:space="preserve"> Y - &gt;14 days</t>
  </si>
  <si>
    <t xml:space="preserve"> N</t>
  </si>
  <si>
    <t xml:space="preserve"> Supervisor's Signature:</t>
  </si>
  <si>
    <r>
      <rPr>
        <b/>
        <sz val="1"/>
        <rFont val="Arial"/>
        <family val="2"/>
      </rPr>
      <t xml:space="preserve">
</t>
    </r>
    <r>
      <rPr>
        <b/>
        <sz val="14"/>
        <rFont val="Arial"/>
        <family val="2"/>
      </rPr>
      <t>DOMESTIC VIOLENCE RISK ASSESSMENT</t>
    </r>
  </si>
  <si>
    <t>Agency / File No.:</t>
  </si>
  <si>
    <t xml:space="preserve"> Worker's comments as to any other factors / circumstances which may affect the level of risk</t>
  </si>
  <si>
    <t>A score of standard or medium risk may be overridden through the exercise of professional judgement, if you believe a victim to be at a higher level of risk.  In these instances, provide a brief explanation in the Worker's comments above.</t>
  </si>
  <si>
    <t>If you select this box, please consider the QUESTION OF IMMINENCY required for referring to a Family Safety Meeting.  Take all immediate steps to mitigate the high risk.</t>
  </si>
  <si>
    <t>&lt;Agency specific instructions can be added here&gt;</t>
  </si>
  <si>
    <t xml:space="preserve"> Worker Name:</t>
  </si>
  <si>
    <t>Agency:</t>
  </si>
  <si>
    <t>Phone:</t>
  </si>
  <si>
    <t xml:space="preserve"> Email:</t>
  </si>
  <si>
    <t>Revised: 13/10/2014</t>
  </si>
  <si>
    <t xml:space="preserve"> Experiences depression or has other mental health issues</t>
  </si>
  <si>
    <t xml:space="preserve"> Is experiencing financial problems, not normal to the offender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</si>
</sst>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b/>
      <sz val="9"/>
      <name val="Arial"/>
      <family val="2"/>
    </font>
    <font>
      <i/>
      <sz val="8.5"/>
      <name val="Arial"/>
      <family val="2"/>
    </font>
    <font>
      <sz val="10"/>
      <name val="Wingdings 3"/>
      <family val="1"/>
      <charset val="2"/>
    </font>
    <font>
      <sz val="9"/>
      <name val="Arial"/>
      <family val="2"/>
    </font>
    <font>
      <sz val="7.5"/>
      <name val="Arial"/>
      <family val="2"/>
    </font>
    <font>
      <b/>
      <sz val="1"/>
      <name val="Arial"/>
      <family val="2"/>
    </font>
    <font>
      <sz val="10"/>
      <color theme="0" tint="-0.249977111117893"/>
      <name val="Arial"/>
      <family val="2"/>
    </font>
    <font>
      <sz val="11"/>
      <color theme="0" tint="-0.249977111117893"/>
      <name val="Calibri"/>
      <family val="2"/>
    </font>
    <font>
      <sz val="9"/>
      <color theme="0" tint="-0.249977111117893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/>
    <xf numFmtId="0" fontId="9" fillId="2" borderId="0" xfId="0" applyFont="1" applyFill="1"/>
    <xf numFmtId="0" fontId="12" fillId="2" borderId="0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19" fillId="2" borderId="0" xfId="0" applyFont="1" applyFill="1"/>
    <xf numFmtId="0" fontId="3" fillId="2" borderId="0" xfId="0" applyFont="1" applyFill="1" applyAlignment="1"/>
    <xf numFmtId="0" fontId="0" fillId="2" borderId="0" xfId="0" applyFill="1" applyAlignment="1"/>
    <xf numFmtId="0" fontId="0" fillId="2" borderId="0" xfId="0" applyFill="1" applyBorder="1"/>
    <xf numFmtId="0" fontId="8" fillId="2" borderId="0" xfId="0" applyFont="1" applyFill="1"/>
    <xf numFmtId="0" fontId="5" fillId="2" borderId="0" xfId="0" applyFont="1" applyFill="1"/>
    <xf numFmtId="0" fontId="13" fillId="0" borderId="2" xfId="0" applyFont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7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/>
    <xf numFmtId="0" fontId="13" fillId="0" borderId="6" xfId="0" applyFont="1" applyBorder="1" applyAlignment="1" applyProtection="1">
      <alignment vertical="center"/>
    </xf>
    <xf numFmtId="0" fontId="22" fillId="0" borderId="6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23" fillId="0" borderId="9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6" fillId="0" borderId="30" xfId="0" applyNumberFormat="1" applyFont="1" applyBorder="1" applyAlignment="1" applyProtection="1">
      <alignment horizontal="left"/>
    </xf>
    <xf numFmtId="0" fontId="2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/>
    </xf>
    <xf numFmtId="0" fontId="13" fillId="0" borderId="14" xfId="0" applyFont="1" applyBorder="1" applyAlignment="1" applyProtection="1">
      <alignment horizontal="left" wrapText="1"/>
    </xf>
    <xf numFmtId="0" fontId="13" fillId="0" borderId="15" xfId="0" applyFont="1" applyBorder="1" applyAlignment="1" applyProtection="1">
      <alignment horizontal="left" wrapText="1"/>
    </xf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left" wrapText="1"/>
    </xf>
    <xf numFmtId="0" fontId="13" fillId="0" borderId="6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6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3" borderId="6" xfId="0" applyFont="1" applyFill="1" applyBorder="1" applyAlignment="1" applyProtection="1">
      <alignment horizontal="center"/>
    </xf>
    <xf numFmtId="0" fontId="13" fillId="3" borderId="8" xfId="0" applyFont="1" applyFill="1" applyBorder="1" applyAlignment="1" applyProtection="1">
      <alignment horizontal="center"/>
    </xf>
    <xf numFmtId="0" fontId="13" fillId="3" borderId="3" xfId="0" applyFont="1" applyFill="1" applyBorder="1" applyAlignment="1" applyProtection="1">
      <alignment horizontal="center"/>
    </xf>
    <xf numFmtId="0" fontId="13" fillId="3" borderId="26" xfId="0" applyFont="1" applyFill="1" applyBorder="1" applyAlignment="1" applyProtection="1">
      <alignment horizontal="center"/>
    </xf>
    <xf numFmtId="0" fontId="13" fillId="3" borderId="27" xfId="0" applyFont="1" applyFill="1" applyBorder="1" applyAlignment="1" applyProtection="1">
      <alignment horizontal="center"/>
    </xf>
    <xf numFmtId="0" fontId="13" fillId="3" borderId="28" xfId="0" applyFont="1" applyFill="1" applyBorder="1" applyAlignment="1" applyProtection="1">
      <alignment horizontal="center"/>
    </xf>
    <xf numFmtId="0" fontId="13" fillId="0" borderId="18" xfId="0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center"/>
    </xf>
    <xf numFmtId="0" fontId="13" fillId="0" borderId="20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3" borderId="32" xfId="0" applyFont="1" applyFill="1" applyBorder="1" applyAlignment="1" applyProtection="1">
      <alignment horizontal="center"/>
    </xf>
    <xf numFmtId="0" fontId="13" fillId="3" borderId="33" xfId="0" applyFont="1" applyFill="1" applyBorder="1" applyAlignment="1" applyProtection="1">
      <alignment horizontal="center"/>
    </xf>
    <xf numFmtId="0" fontId="13" fillId="3" borderId="34" xfId="0" applyFont="1" applyFill="1" applyBorder="1" applyAlignment="1" applyProtection="1">
      <alignment horizontal="center"/>
    </xf>
    <xf numFmtId="0" fontId="13" fillId="0" borderId="38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41" xfId="0" applyFont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horizontal="left" vertical="center"/>
    </xf>
    <xf numFmtId="0" fontId="10" fillId="0" borderId="39" xfId="0" applyFont="1" applyBorder="1" applyAlignment="1" applyProtection="1">
      <alignment horizontal="left" vertical="center"/>
    </xf>
    <xf numFmtId="0" fontId="10" fillId="0" borderId="40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/>
    </xf>
    <xf numFmtId="0" fontId="10" fillId="0" borderId="46" xfId="0" applyFont="1" applyBorder="1" applyAlignment="1" applyProtection="1">
      <alignment horizontal="left" vertical="center"/>
    </xf>
    <xf numFmtId="0" fontId="10" fillId="0" borderId="47" xfId="0" applyFont="1" applyBorder="1" applyAlignment="1" applyProtection="1">
      <alignment horizontal="left" vertical="center"/>
    </xf>
    <xf numFmtId="0" fontId="10" fillId="0" borderId="48" xfId="0" applyFont="1" applyBorder="1" applyAlignment="1" applyProtection="1">
      <alignment horizontal="left" vertical="center"/>
    </xf>
    <xf numFmtId="0" fontId="13" fillId="0" borderId="46" xfId="0" applyFont="1" applyBorder="1" applyAlignment="1" applyProtection="1">
      <alignment horizontal="center" vertical="center"/>
    </xf>
    <xf numFmtId="0" fontId="13" fillId="0" borderId="47" xfId="0" applyFont="1" applyBorder="1" applyAlignment="1" applyProtection="1">
      <alignment horizontal="center" vertical="center"/>
    </xf>
    <xf numFmtId="0" fontId="13" fillId="0" borderId="49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justify" vertical="top" wrapText="1"/>
      <protection locked="0"/>
    </xf>
    <xf numFmtId="0" fontId="17" fillId="0" borderId="10" xfId="0" applyFont="1" applyBorder="1" applyAlignment="1" applyProtection="1">
      <alignment horizontal="justify" vertical="top" wrapText="1"/>
      <protection locked="0"/>
    </xf>
    <xf numFmtId="0" fontId="17" fillId="0" borderId="11" xfId="0" applyFont="1" applyBorder="1" applyAlignment="1" applyProtection="1">
      <alignment horizontal="justify" vertical="top" wrapText="1"/>
      <protection locked="0"/>
    </xf>
    <xf numFmtId="0" fontId="17" fillId="0" borderId="12" xfId="0" applyFont="1" applyBorder="1" applyAlignment="1" applyProtection="1">
      <alignment horizontal="justify" vertical="top" wrapText="1"/>
      <protection locked="0"/>
    </xf>
    <xf numFmtId="0" fontId="17" fillId="0" borderId="0" xfId="0" applyFont="1" applyBorder="1" applyAlignment="1" applyProtection="1">
      <alignment horizontal="justify" vertical="center" wrapText="1"/>
      <protection locked="0"/>
    </xf>
    <xf numFmtId="0" fontId="17" fillId="0" borderId="10" xfId="0" applyFont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3" fillId="3" borderId="18" xfId="0" applyFont="1" applyFill="1" applyBorder="1" applyAlignment="1" applyProtection="1">
      <alignment horizontal="left" vertical="center"/>
    </xf>
    <xf numFmtId="0" fontId="13" fillId="3" borderId="19" xfId="0" applyFont="1" applyFill="1" applyBorder="1" applyAlignment="1" applyProtection="1">
      <alignment horizontal="left" vertical="center"/>
    </xf>
    <xf numFmtId="0" fontId="13" fillId="3" borderId="20" xfId="0" applyFont="1" applyFill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13" fillId="3" borderId="17" xfId="0" applyFont="1" applyFill="1" applyBorder="1" applyAlignment="1" applyProtection="1">
      <alignment horizontal="left" vertical="center"/>
    </xf>
    <xf numFmtId="0" fontId="13" fillId="3" borderId="11" xfId="0" applyFont="1" applyFill="1" applyBorder="1" applyAlignment="1" applyProtection="1">
      <alignment horizontal="left" vertical="center"/>
    </xf>
    <xf numFmtId="0" fontId="13" fillId="3" borderId="12" xfId="0" applyFont="1" applyFill="1" applyBorder="1" applyAlignment="1" applyProtection="1">
      <alignment horizontal="left" vertical="center"/>
    </xf>
    <xf numFmtId="0" fontId="10" fillId="0" borderId="32" xfId="0" applyFont="1" applyBorder="1" applyAlignment="1" applyProtection="1">
      <alignment horizontal="left" vertical="center"/>
    </xf>
    <xf numFmtId="0" fontId="10" fillId="0" borderId="33" xfId="0" applyFont="1" applyBorder="1" applyAlignment="1" applyProtection="1">
      <alignment horizontal="left" vertical="center"/>
    </xf>
    <xf numFmtId="0" fontId="10" fillId="0" borderId="45" xfId="0" applyFont="1" applyBorder="1" applyAlignment="1" applyProtection="1">
      <alignment horizontal="left" vertical="center"/>
    </xf>
    <xf numFmtId="0" fontId="13" fillId="0" borderId="32" xfId="0" applyFont="1" applyBorder="1" applyAlignment="1" applyProtection="1">
      <alignment horizontal="center" vertical="center"/>
    </xf>
    <xf numFmtId="0" fontId="13" fillId="0" borderId="33" xfId="0" applyFont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/>
    </xf>
    <xf numFmtId="0" fontId="13" fillId="0" borderId="33" xfId="0" applyFont="1" applyBorder="1" applyAlignment="1" applyProtection="1">
      <alignment horizontal="center"/>
    </xf>
    <xf numFmtId="0" fontId="13" fillId="0" borderId="34" xfId="0" applyFont="1" applyBorder="1" applyAlignment="1" applyProtection="1">
      <alignment horizontal="center"/>
    </xf>
    <xf numFmtId="0" fontId="6" fillId="0" borderId="30" xfId="0" applyFont="1" applyBorder="1" applyAlignment="1" applyProtection="1">
      <alignment horizontal="left"/>
    </xf>
    <xf numFmtId="0" fontId="13" fillId="3" borderId="42" xfId="0" applyFont="1" applyFill="1" applyBorder="1" applyAlignment="1" applyProtection="1">
      <alignment horizontal="center"/>
    </xf>
    <xf numFmtId="0" fontId="13" fillId="3" borderId="43" xfId="0" applyFont="1" applyFill="1" applyBorder="1" applyAlignment="1" applyProtection="1">
      <alignment horizontal="center"/>
    </xf>
    <xf numFmtId="0" fontId="13" fillId="3" borderId="44" xfId="0" applyFont="1" applyFill="1" applyBorder="1" applyAlignment="1" applyProtection="1">
      <alignment horizontal="center"/>
    </xf>
    <xf numFmtId="0" fontId="13" fillId="0" borderId="25" xfId="0" applyFont="1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3" borderId="18" xfId="0" applyFont="1" applyFill="1" applyBorder="1" applyAlignment="1" applyProtection="1">
      <alignment horizontal="center"/>
    </xf>
    <xf numFmtId="0" fontId="13" fillId="3" borderId="19" xfId="0" applyFont="1" applyFill="1" applyBorder="1" applyAlignment="1" applyProtection="1">
      <alignment horizontal="center"/>
    </xf>
    <xf numFmtId="0" fontId="13" fillId="3" borderId="20" xfId="0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49" fontId="6" fillId="0" borderId="30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6" fillId="0" borderId="30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left" vertical="center"/>
    </xf>
    <xf numFmtId="0" fontId="10" fillId="0" borderId="36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12" fillId="4" borderId="18" xfId="0" applyFont="1" applyFill="1" applyBorder="1" applyAlignment="1" applyProtection="1">
      <alignment horizontal="left" vertical="center"/>
    </xf>
    <xf numFmtId="0" fontId="12" fillId="4" borderId="19" xfId="0" applyFont="1" applyFill="1" applyBorder="1" applyAlignment="1" applyProtection="1">
      <alignment horizontal="left" vertical="center"/>
    </xf>
    <xf numFmtId="0" fontId="14" fillId="3" borderId="22" xfId="0" applyFont="1" applyFill="1" applyBorder="1" applyAlignment="1" applyProtection="1">
      <alignment horizontal="right" vertical="center"/>
    </xf>
    <xf numFmtId="0" fontId="14" fillId="3" borderId="23" xfId="0" applyFont="1" applyFill="1" applyBorder="1" applyAlignment="1" applyProtection="1">
      <alignment horizontal="right" vertical="center"/>
    </xf>
    <xf numFmtId="0" fontId="14" fillId="3" borderId="24" xfId="0" applyFont="1" applyFill="1" applyBorder="1" applyAlignment="1" applyProtection="1">
      <alignment horizontal="right" vertical="center"/>
    </xf>
    <xf numFmtId="0" fontId="16" fillId="3" borderId="18" xfId="0" applyFont="1" applyFill="1" applyBorder="1" applyAlignment="1" applyProtection="1">
      <alignment horizontal="left" vertical="top" wrapText="1" indent="1"/>
      <protection locked="0"/>
    </xf>
    <xf numFmtId="0" fontId="16" fillId="3" borderId="19" xfId="0" applyFont="1" applyFill="1" applyBorder="1" applyAlignment="1" applyProtection="1">
      <alignment horizontal="left" vertical="top" wrapText="1" indent="1"/>
      <protection locked="0"/>
    </xf>
    <xf numFmtId="0" fontId="16" fillId="3" borderId="20" xfId="0" applyFont="1" applyFill="1" applyBorder="1" applyAlignment="1" applyProtection="1">
      <alignment horizontal="left" vertical="top" wrapText="1" indent="1"/>
      <protection locked="0"/>
    </xf>
    <xf numFmtId="0" fontId="10" fillId="0" borderId="37" xfId="0" applyFont="1" applyBorder="1" applyAlignment="1" applyProtection="1">
      <alignment horizontal="left" vertical="center"/>
    </xf>
    <xf numFmtId="0" fontId="12" fillId="3" borderId="22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12" fillId="3" borderId="24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/>
    </xf>
    <xf numFmtId="0" fontId="13" fillId="3" borderId="7" xfId="0" applyFont="1" applyFill="1" applyBorder="1" applyAlignment="1" applyProtection="1">
      <alignment horizontal="center"/>
    </xf>
    <xf numFmtId="0" fontId="13" fillId="3" borderId="2" xfId="0" applyFont="1" applyFill="1" applyBorder="1" applyAlignment="1" applyProtection="1">
      <alignment horizontal="center"/>
    </xf>
    <xf numFmtId="0" fontId="16" fillId="0" borderId="7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right"/>
    </xf>
    <xf numFmtId="0" fontId="16" fillId="0" borderId="2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right"/>
    </xf>
    <xf numFmtId="0" fontId="16" fillId="0" borderId="1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left"/>
    </xf>
    <xf numFmtId="0" fontId="16" fillId="0" borderId="0" xfId="0" applyFont="1" applyBorder="1" applyAlignment="1" applyProtection="1">
      <alignment horizontal="right"/>
    </xf>
    <xf numFmtId="0" fontId="16" fillId="0" borderId="30" xfId="0" applyFont="1" applyBorder="1" applyAlignment="1" applyProtection="1">
      <alignment horizontal="left"/>
      <protection locked="0"/>
    </xf>
    <xf numFmtId="0" fontId="16" fillId="0" borderId="8" xfId="0" applyFont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6" fillId="0" borderId="30" xfId="0" applyFont="1" applyBorder="1" applyAlignment="1" applyProtection="1">
      <alignment horizontal="center" wrapText="1"/>
    </xf>
    <xf numFmtId="49" fontId="16" fillId="0" borderId="8" xfId="0" applyNumberFormat="1" applyFont="1" applyBorder="1" applyAlignment="1" applyProtection="1">
      <alignment horizontal="center" wrapText="1"/>
      <protection locked="0"/>
    </xf>
    <xf numFmtId="49" fontId="16" fillId="0" borderId="30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Fill="1" applyBorder="1" applyAlignment="1" applyProtection="1">
      <alignment horizontal="left" vertical="center"/>
    </xf>
    <xf numFmtId="0" fontId="11" fillId="0" borderId="18" xfId="0" applyFont="1" applyFill="1" applyBorder="1" applyAlignment="1" applyProtection="1">
      <alignment horizontal="center" vertical="center"/>
    </xf>
    <xf numFmtId="0" fontId="12" fillId="0" borderId="1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horizontal="right" vertical="center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top" wrapText="1" indent="2"/>
      <protection locked="0"/>
    </xf>
    <xf numFmtId="0" fontId="16" fillId="0" borderId="0" xfId="0" applyFont="1" applyBorder="1" applyAlignment="1" applyProtection="1">
      <alignment horizontal="left" vertical="top" wrapText="1" indent="2"/>
      <protection locked="0"/>
    </xf>
    <xf numFmtId="0" fontId="16" fillId="0" borderId="10" xfId="0" applyFont="1" applyBorder="1" applyAlignment="1" applyProtection="1">
      <alignment horizontal="left" vertical="top" wrapText="1" indent="2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</xf>
    <xf numFmtId="0" fontId="12" fillId="4" borderId="20" xfId="0" applyFont="1" applyFill="1" applyBorder="1" applyAlignment="1" applyProtection="1">
      <alignment horizontal="left" vertical="center"/>
    </xf>
    <xf numFmtId="0" fontId="16" fillId="0" borderId="17" xfId="0" applyFont="1" applyBorder="1" applyAlignment="1" applyProtection="1">
      <alignment horizontal="left" vertical="top" wrapText="1" indent="2"/>
      <protection locked="0"/>
    </xf>
    <xf numFmtId="0" fontId="16" fillId="0" borderId="11" xfId="0" applyFont="1" applyBorder="1" applyAlignment="1" applyProtection="1">
      <alignment horizontal="left" vertical="top" wrapText="1" indent="2"/>
      <protection locked="0"/>
    </xf>
    <xf numFmtId="0" fontId="16" fillId="0" borderId="12" xfId="0" applyFont="1" applyBorder="1" applyAlignment="1" applyProtection="1">
      <alignment horizontal="left" vertical="top" wrapText="1" indent="2"/>
      <protection locked="0"/>
    </xf>
    <xf numFmtId="0" fontId="16" fillId="0" borderId="18" xfId="0" applyFont="1" applyBorder="1" applyAlignment="1" applyProtection="1">
      <alignment horizontal="left" vertical="top" wrapText="1" indent="1"/>
      <protection locked="0"/>
    </xf>
    <xf numFmtId="0" fontId="16" fillId="0" borderId="19" xfId="0" applyFont="1" applyBorder="1" applyAlignment="1" applyProtection="1">
      <alignment horizontal="left" vertical="top" wrapText="1" indent="1"/>
      <protection locked="0"/>
    </xf>
    <xf numFmtId="0" fontId="16" fillId="0" borderId="20" xfId="0" applyFont="1" applyBorder="1" applyAlignment="1" applyProtection="1">
      <alignment horizontal="left" vertical="top" wrapText="1" indent="1"/>
      <protection locked="0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6" fillId="3" borderId="15" xfId="0" applyFont="1" applyFill="1" applyBorder="1" applyAlignment="1" applyProtection="1">
      <alignment horizontal="center"/>
    </xf>
    <xf numFmtId="0" fontId="13" fillId="3" borderId="14" xfId="0" applyFont="1" applyFill="1" applyBorder="1" applyAlignment="1" applyProtection="1">
      <alignment horizontal="left" wrapText="1"/>
    </xf>
    <xf numFmtId="0" fontId="13" fillId="3" borderId="15" xfId="0" applyFont="1" applyFill="1" applyBorder="1" applyAlignment="1" applyProtection="1">
      <alignment horizontal="left" wrapText="1"/>
    </xf>
    <xf numFmtId="0" fontId="0" fillId="0" borderId="17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16" fillId="3" borderId="7" xfId="0" applyFont="1" applyFill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10" xfId="0" applyFont="1" applyBorder="1" applyAlignment="1" applyProtection="1">
      <alignment horizontal="center"/>
    </xf>
    <xf numFmtId="0" fontId="16" fillId="3" borderId="7" xfId="0" applyFont="1" applyFill="1" applyBorder="1" applyAlignment="1" applyProtection="1">
      <alignment horizontal="center"/>
    </xf>
    <xf numFmtId="0" fontId="0" fillId="0" borderId="21" xfId="0" applyFill="1" applyBorder="1" applyAlignment="1">
      <alignment horizontal="center"/>
    </xf>
    <xf numFmtId="0" fontId="12" fillId="3" borderId="22" xfId="0" applyNumberFormat="1" applyFont="1" applyFill="1" applyBorder="1" applyAlignment="1" applyProtection="1">
      <alignment horizontal="center" vertical="center" wrapText="1"/>
    </xf>
    <xf numFmtId="0" fontId="12" fillId="3" borderId="23" xfId="0" applyNumberFormat="1" applyFont="1" applyFill="1" applyBorder="1" applyAlignment="1" applyProtection="1">
      <alignment horizontal="center" vertical="center" wrapText="1"/>
    </xf>
    <xf numFmtId="0" fontId="12" fillId="3" borderId="24" xfId="0" applyNumberFormat="1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horizontal="center"/>
    </xf>
    <xf numFmtId="0" fontId="13" fillId="3" borderId="21" xfId="0" applyFont="1" applyFill="1" applyBorder="1" applyAlignment="1" applyProtection="1">
      <alignment horizontal="center"/>
    </xf>
    <xf numFmtId="0" fontId="13" fillId="3" borderId="4" xfId="0" applyFont="1" applyFill="1" applyBorder="1" applyAlignment="1" applyProtection="1">
      <alignment horizontal="center"/>
    </xf>
    <xf numFmtId="0" fontId="10" fillId="0" borderId="29" xfId="0" applyFont="1" applyBorder="1" applyAlignment="1" applyProtection="1">
      <alignment horizontal="left" vertical="center"/>
    </xf>
    <xf numFmtId="0" fontId="10" fillId="0" borderId="30" xfId="0" applyFont="1" applyBorder="1" applyAlignment="1" applyProtection="1">
      <alignment horizontal="left" vertical="center"/>
    </xf>
    <xf numFmtId="0" fontId="10" fillId="0" borderId="31" xfId="0" applyFont="1" applyBorder="1" applyAlignment="1" applyProtection="1">
      <alignment horizontal="left" vertical="center"/>
    </xf>
    <xf numFmtId="0" fontId="11" fillId="3" borderId="14" xfId="0" applyFont="1" applyFill="1" applyBorder="1" applyAlignment="1" applyProtection="1">
      <alignment horizontal="center"/>
    </xf>
    <xf numFmtId="0" fontId="11" fillId="3" borderId="15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11" fillId="3" borderId="17" xfId="0" applyFont="1" applyFill="1" applyBorder="1" applyAlignment="1" applyProtection="1">
      <alignment horizontal="center"/>
    </xf>
    <xf numFmtId="0" fontId="11" fillId="3" borderId="11" xfId="0" applyFont="1" applyFill="1" applyBorder="1" applyAlignment="1" applyProtection="1">
      <alignment horizontal="center"/>
    </xf>
    <xf numFmtId="0" fontId="11" fillId="3" borderId="12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13" fillId="3" borderId="13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1" fillId="3" borderId="14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6495</xdr:colOff>
      <xdr:row>104</xdr:row>
      <xdr:rowOff>99579</xdr:rowOff>
    </xdr:from>
    <xdr:to>
      <xdr:col>15</xdr:col>
      <xdr:colOff>69272</xdr:colOff>
      <xdr:row>104</xdr:row>
      <xdr:rowOff>99579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32E3BB49-73F4-4A9C-9D02-A4FF7E74E589}"/>
            </a:ext>
          </a:extLst>
        </xdr:cNvPr>
        <xdr:cNvCxnSpPr/>
      </xdr:nvCxnSpPr>
      <xdr:spPr>
        <a:xfrm flipH="1">
          <a:off x="2540145" y="19140054"/>
          <a:ext cx="243752" cy="0"/>
        </a:xfrm>
        <a:prstGeom prst="straightConnector1">
          <a:avLst/>
        </a:prstGeom>
        <a:ln w="127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102</xdr:row>
      <xdr:rowOff>92940</xdr:rowOff>
    </xdr:from>
    <xdr:to>
      <xdr:col>15</xdr:col>
      <xdr:colOff>62777</xdr:colOff>
      <xdr:row>102</xdr:row>
      <xdr:rowOff>92940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C2E707F3-27C3-4EB7-B7E6-9D6FAC7549A7}"/>
            </a:ext>
          </a:extLst>
        </xdr:cNvPr>
        <xdr:cNvCxnSpPr/>
      </xdr:nvCxnSpPr>
      <xdr:spPr>
        <a:xfrm flipH="1">
          <a:off x="2545773" y="19179885"/>
          <a:ext cx="244618" cy="0"/>
        </a:xfrm>
        <a:prstGeom prst="straightConnector1">
          <a:avLst/>
        </a:prstGeom>
        <a:ln w="127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</xdr:colOff>
      <xdr:row>100</xdr:row>
      <xdr:rowOff>77931</xdr:rowOff>
    </xdr:from>
    <xdr:to>
      <xdr:col>15</xdr:col>
      <xdr:colOff>62779</xdr:colOff>
      <xdr:row>100</xdr:row>
      <xdr:rowOff>77931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58452655-D376-4469-99F2-E996EE55FD46}"/>
            </a:ext>
          </a:extLst>
        </xdr:cNvPr>
        <xdr:cNvCxnSpPr/>
      </xdr:nvCxnSpPr>
      <xdr:spPr>
        <a:xfrm flipH="1">
          <a:off x="2545775" y="18946090"/>
          <a:ext cx="244618" cy="0"/>
        </a:xfrm>
        <a:prstGeom prst="straightConnector1">
          <a:avLst/>
        </a:prstGeom>
        <a:ln w="127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43311</xdr:colOff>
      <xdr:row>110</xdr:row>
      <xdr:rowOff>86589</xdr:rowOff>
    </xdr:from>
    <xdr:to>
      <xdr:col>26</xdr:col>
      <xdr:colOff>43295</xdr:colOff>
      <xdr:row>114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51818F-FB4A-4DF6-B9F7-F18DC0A1618C}"/>
            </a:ext>
          </a:extLst>
        </xdr:cNvPr>
        <xdr:cNvSpPr txBox="1"/>
      </xdr:nvSpPr>
      <xdr:spPr>
        <a:xfrm>
          <a:off x="4589334" y="20755839"/>
          <a:ext cx="181825" cy="571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>
              <a:latin typeface="Arial" panose="020B0604020202020204" pitchFamily="34" charset="0"/>
              <a:cs typeface="Arial" panose="020B0604020202020204" pitchFamily="34" charset="0"/>
            </a:rPr>
            <a:t>/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19050</xdr:rowOff>
    </xdr:from>
    <xdr:to>
      <xdr:col>5</xdr:col>
      <xdr:colOff>158750</xdr:colOff>
      <xdr:row>3</xdr:row>
      <xdr:rowOff>38100</xdr:rowOff>
    </xdr:to>
    <xdr:pic>
      <xdr:nvPicPr>
        <xdr:cNvPr id="3595" name="Picture 1">
          <a:extLst>
            <a:ext uri="{FF2B5EF4-FFF2-40B4-BE49-F238E27FC236}">
              <a16:creationId xmlns:a16="http://schemas.microsoft.com/office/drawing/2014/main" id="{FCF3ADB7-4197-4C4D-85B0-71CA2F6E5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"/>
          <a:ext cx="9017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84282</xdr:colOff>
      <xdr:row>110</xdr:row>
      <xdr:rowOff>83126</xdr:rowOff>
    </xdr:from>
    <xdr:to>
      <xdr:col>29</xdr:col>
      <xdr:colOff>11560</xdr:colOff>
      <xdr:row>113</xdr:row>
      <xdr:rowOff>264969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4F29876-FEED-4FD5-A045-042F0A05C5F5}"/>
            </a:ext>
          </a:extLst>
        </xdr:cNvPr>
        <xdr:cNvSpPr txBox="1"/>
      </xdr:nvSpPr>
      <xdr:spPr>
        <a:xfrm>
          <a:off x="4918364" y="20752376"/>
          <a:ext cx="256323" cy="571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>
              <a:latin typeface="Arial" panose="020B0604020202020204" pitchFamily="34" charset="0"/>
              <a:cs typeface="Arial" panose="020B0604020202020204" pitchFamily="34" charset="0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A131"/>
  <sheetViews>
    <sheetView showGridLines="0" showRowColHeaders="0" tabSelected="1" zoomScale="110" zoomScaleNormal="110" zoomScaleSheetLayoutView="110" workbookViewId="0">
      <selection activeCell="AF12" sqref="AF12"/>
    </sheetView>
  </sheetViews>
  <sheetFormatPr defaultColWidth="2.7265625" defaultRowHeight="12.5" x14ac:dyDescent="0.25"/>
  <cols>
    <col min="1" max="1" width="2.7265625" style="4"/>
    <col min="2" max="26" width="2.7265625" style="4" customWidth="1"/>
    <col min="27" max="27" width="1.7265625" style="4" customWidth="1"/>
    <col min="28" max="33" width="2.453125" style="4" customWidth="1"/>
    <col min="34" max="36" width="2.54296875" style="4" customWidth="1"/>
    <col min="37" max="39" width="2.453125" style="4" customWidth="1"/>
    <col min="40" max="40" width="8.54296875" style="4" bestFit="1" customWidth="1"/>
    <col min="41" max="41" width="6.54296875" style="4" customWidth="1"/>
    <col min="42" max="42" width="2.7265625" style="4"/>
    <col min="43" max="43" width="8.453125" style="4" bestFit="1" customWidth="1"/>
    <col min="44" max="16384" width="2.7265625" style="4"/>
  </cols>
  <sheetData>
    <row r="1" spans="2:46" ht="30" customHeight="1" x14ac:dyDescent="0.25">
      <c r="B1" s="217"/>
      <c r="C1" s="217"/>
      <c r="D1" s="217"/>
      <c r="E1" s="217"/>
      <c r="F1" s="217"/>
      <c r="G1" s="31" t="s">
        <v>98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218"/>
      <c r="AJ1" s="218"/>
      <c r="AK1" s="218"/>
      <c r="AL1" s="218"/>
      <c r="AM1" s="218"/>
      <c r="AN1" s="8"/>
      <c r="AO1" s="8"/>
    </row>
    <row r="2" spans="2:46" ht="9.75" customHeight="1" x14ac:dyDescent="0.25">
      <c r="B2" s="217"/>
      <c r="C2" s="217"/>
      <c r="D2" s="217"/>
      <c r="E2" s="217"/>
      <c r="F2" s="217"/>
      <c r="G2" s="35"/>
      <c r="H2" s="36" t="s">
        <v>92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113"/>
      <c r="AI2" s="218"/>
      <c r="AJ2" s="218"/>
      <c r="AK2" s="218"/>
      <c r="AL2" s="218"/>
      <c r="AM2" s="218"/>
      <c r="AN2" s="8" t="s">
        <v>94</v>
      </c>
      <c r="AO2" s="8"/>
    </row>
    <row r="3" spans="2:46" ht="9.75" customHeight="1" x14ac:dyDescent="0.25">
      <c r="B3" s="217"/>
      <c r="C3" s="217"/>
      <c r="D3" s="217"/>
      <c r="E3" s="217"/>
      <c r="F3" s="217"/>
      <c r="G3" s="35"/>
      <c r="H3" s="36" t="s">
        <v>93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113"/>
      <c r="AI3" s="218"/>
      <c r="AJ3" s="218"/>
      <c r="AK3" s="218"/>
      <c r="AL3" s="218"/>
      <c r="AM3" s="218"/>
      <c r="AN3" s="8" t="s">
        <v>95</v>
      </c>
      <c r="AO3" s="8"/>
    </row>
    <row r="4" spans="2:46" ht="9.75" customHeight="1" x14ac:dyDescent="0.25">
      <c r="B4" s="217"/>
      <c r="C4" s="217"/>
      <c r="D4" s="217"/>
      <c r="E4" s="217"/>
      <c r="F4" s="217"/>
      <c r="G4" s="35"/>
      <c r="H4" s="36" t="s">
        <v>91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113"/>
      <c r="AI4" s="218"/>
      <c r="AJ4" s="218"/>
      <c r="AK4" s="218"/>
      <c r="AL4" s="218"/>
      <c r="AM4" s="218"/>
      <c r="AN4" s="8" t="s">
        <v>96</v>
      </c>
      <c r="AO4" s="8"/>
    </row>
    <row r="5" spans="2:46" ht="9.75" customHeight="1" x14ac:dyDescent="0.25">
      <c r="B5" s="217"/>
      <c r="C5" s="217"/>
      <c r="D5" s="217"/>
      <c r="E5" s="217"/>
      <c r="F5" s="217"/>
      <c r="G5" s="35"/>
      <c r="H5" s="36" t="s">
        <v>90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113"/>
      <c r="AI5" s="218"/>
      <c r="AJ5" s="218"/>
      <c r="AK5" s="218"/>
      <c r="AL5" s="218"/>
      <c r="AM5" s="218"/>
      <c r="AN5" s="8"/>
      <c r="AO5" s="8"/>
    </row>
    <row r="6" spans="2:46" ht="15" customHeight="1" x14ac:dyDescent="0.3">
      <c r="B6" s="32" t="s">
        <v>32</v>
      </c>
      <c r="C6" s="32"/>
      <c r="D6" s="32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5" t="s">
        <v>99</v>
      </c>
      <c r="Y6" s="115"/>
      <c r="Z6" s="115"/>
      <c r="AA6" s="115"/>
      <c r="AB6" s="115"/>
      <c r="AC6" s="115"/>
      <c r="AD6" s="115"/>
      <c r="AE6" s="114"/>
      <c r="AF6" s="114"/>
      <c r="AG6" s="114"/>
      <c r="AH6" s="114"/>
      <c r="AI6" s="114"/>
      <c r="AJ6" s="114"/>
      <c r="AK6" s="114"/>
      <c r="AL6" s="114"/>
      <c r="AM6" s="114"/>
      <c r="AN6" s="8"/>
      <c r="AO6" s="8"/>
    </row>
    <row r="7" spans="2:46" ht="5.25" customHeight="1" x14ac:dyDescent="0.25">
      <c r="B7" s="221" t="s">
        <v>87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01"/>
      <c r="AF7" s="201"/>
      <c r="AG7" s="201"/>
      <c r="AH7" s="201"/>
      <c r="AI7" s="201"/>
      <c r="AJ7" s="201"/>
      <c r="AK7" s="201"/>
      <c r="AL7" s="201"/>
      <c r="AM7" s="201"/>
      <c r="AN7" s="8"/>
      <c r="AO7" s="8"/>
      <c r="AT7" s="13"/>
    </row>
    <row r="8" spans="2:46" ht="12" customHeight="1" x14ac:dyDescent="0.25"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2"/>
      <c r="AE8" s="219" t="s">
        <v>2</v>
      </c>
      <c r="AF8" s="220"/>
      <c r="AG8" s="220"/>
      <c r="AH8" s="220"/>
      <c r="AI8" s="220"/>
      <c r="AJ8" s="220"/>
      <c r="AK8" s="220"/>
      <c r="AL8" s="220"/>
      <c r="AM8" s="220"/>
      <c r="AN8" s="8"/>
      <c r="AO8" s="8"/>
      <c r="AT8" s="13"/>
    </row>
    <row r="9" spans="2:46" ht="6" customHeight="1" x14ac:dyDescent="0.25"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4"/>
      <c r="AE9" s="225" t="s">
        <v>88</v>
      </c>
      <c r="AF9" s="212"/>
      <c r="AG9" s="213"/>
      <c r="AH9" s="225" t="s">
        <v>89</v>
      </c>
      <c r="AI9" s="212"/>
      <c r="AJ9" s="213"/>
      <c r="AK9" s="211"/>
      <c r="AL9" s="212"/>
      <c r="AM9" s="213"/>
      <c r="AN9" s="8"/>
      <c r="AO9" s="8"/>
      <c r="AT9" s="13"/>
    </row>
    <row r="10" spans="2:46" ht="15" customHeight="1" x14ac:dyDescent="0.25">
      <c r="B10" s="130" t="s">
        <v>1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78"/>
      <c r="AE10" s="214"/>
      <c r="AF10" s="215"/>
      <c r="AG10" s="216"/>
      <c r="AH10" s="214"/>
      <c r="AI10" s="215"/>
      <c r="AJ10" s="216"/>
      <c r="AK10" s="214" t="s">
        <v>69</v>
      </c>
      <c r="AL10" s="215"/>
      <c r="AM10" s="216"/>
      <c r="AN10" s="8"/>
      <c r="AO10" s="8"/>
      <c r="AT10" s="13"/>
    </row>
    <row r="11" spans="2:46" ht="12" customHeight="1" x14ac:dyDescent="0.25">
      <c r="B11" s="91" t="s">
        <v>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3"/>
      <c r="AN11" s="8"/>
      <c r="AO11" s="8"/>
      <c r="AT11" s="13"/>
    </row>
    <row r="12" spans="2:46" ht="12" customHeight="1" x14ac:dyDescent="0.25">
      <c r="B12" s="94" t="s">
        <v>4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6"/>
      <c r="AB12" s="97">
        <v>2</v>
      </c>
      <c r="AC12" s="98"/>
      <c r="AD12" s="99"/>
      <c r="AE12" s="26"/>
      <c r="AF12" s="24"/>
      <c r="AG12" s="14"/>
      <c r="AH12" s="59" t="str">
        <f>IF(AF12="","",IF(AF12=" Y - &lt;14 days",AB12,IF(AF12=" Y - &gt;14 days","0",IF(AF12=" N","0"))))</f>
        <v/>
      </c>
      <c r="AI12" s="60"/>
      <c r="AJ12" s="61"/>
      <c r="AK12" s="100" t="str">
        <f>IF(AF12="","",IF(AF12=" Y - &lt;14 days","0",IF(AF12=" Y - &gt;14 days",AB12,IF(AF12=" N","0"))))</f>
        <v/>
      </c>
      <c r="AL12" s="101"/>
      <c r="AM12" s="102"/>
      <c r="AN12" s="8" t="str">
        <f>AH12</f>
        <v/>
      </c>
      <c r="AO12" s="8"/>
      <c r="AT12" s="8"/>
    </row>
    <row r="13" spans="2:46" ht="12" customHeight="1" x14ac:dyDescent="0.25">
      <c r="B13" s="65" t="s">
        <v>5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7"/>
      <c r="AB13" s="62">
        <v>2</v>
      </c>
      <c r="AC13" s="63"/>
      <c r="AD13" s="64"/>
      <c r="AE13" s="23"/>
      <c r="AF13" s="25"/>
      <c r="AG13" s="15"/>
      <c r="AH13" s="104" t="str">
        <f>IF(AF13="","",IF(AF13=" Y - &lt;14 days",AB13,IF(AF13=" Y - &gt;14 days","0",IF(AF13=" N","0"))))</f>
        <v/>
      </c>
      <c r="AI13" s="105"/>
      <c r="AJ13" s="106"/>
      <c r="AK13" s="107" t="str">
        <f>IF(AF13="","",IF(AF13=" Y - &lt;14 days","0",IF(AF13=" Y - &gt;14 days",AB13,IF(AF13=" N","0"))))</f>
        <v/>
      </c>
      <c r="AL13" s="108"/>
      <c r="AM13" s="109"/>
      <c r="AN13" s="8" t="str">
        <f>AH13</f>
        <v/>
      </c>
      <c r="AO13" s="8"/>
      <c r="AT13" s="8"/>
    </row>
    <row r="14" spans="2:46" ht="12" customHeight="1" x14ac:dyDescent="0.25">
      <c r="B14" s="65" t="s">
        <v>61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7"/>
      <c r="AB14" s="62">
        <v>5</v>
      </c>
      <c r="AC14" s="63"/>
      <c r="AD14" s="64"/>
      <c r="AE14" s="22"/>
      <c r="AF14" s="25"/>
      <c r="AG14" s="15"/>
      <c r="AH14" s="110" t="str">
        <f>IF(AF14="","",IF(AF14=" Y - &lt;14 days",AB14,IF(AF14=" Y - &gt;14 days",AB14,IF(AF14=" N","0"))))</f>
        <v/>
      </c>
      <c r="AI14" s="111"/>
      <c r="AJ14" s="111"/>
      <c r="AK14" s="111"/>
      <c r="AL14" s="111"/>
      <c r="AM14" s="112"/>
      <c r="AN14" s="8" t="str">
        <f>AH14</f>
        <v/>
      </c>
      <c r="AO14" s="8"/>
    </row>
    <row r="15" spans="2:46" ht="12" customHeight="1" x14ac:dyDescent="0.25">
      <c r="B15" s="65" t="s">
        <v>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  <c r="AB15" s="62">
        <v>4</v>
      </c>
      <c r="AC15" s="63"/>
      <c r="AD15" s="64"/>
      <c r="AE15" s="22"/>
      <c r="AF15" s="25"/>
      <c r="AG15" s="15"/>
      <c r="AH15" s="50" t="str">
        <f>IF(AF15="","",IF(AF15=" Y - &lt;14 days",AB15,IF(AF15=" Y - &gt;14 days","0",IF(AF15=" N","0"))))</f>
        <v/>
      </c>
      <c r="AI15" s="51"/>
      <c r="AJ15" s="52"/>
      <c r="AK15" s="53" t="str">
        <f>IF(AF15="","",IF(AF15=" Y - &lt;14 days","0",IF(AF15=" Y - &gt;14 days",AB15,IF(AF15=" N","0"))))</f>
        <v/>
      </c>
      <c r="AL15" s="54"/>
      <c r="AM15" s="55"/>
      <c r="AN15" s="8" t="str">
        <f>AH15</f>
        <v/>
      </c>
      <c r="AO15" s="8"/>
    </row>
    <row r="16" spans="2:46" ht="12" customHeight="1" x14ac:dyDescent="0.25">
      <c r="B16" s="65" t="s">
        <v>62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7"/>
      <c r="AB16" s="62">
        <v>4</v>
      </c>
      <c r="AC16" s="63"/>
      <c r="AD16" s="64"/>
      <c r="AE16" s="22"/>
      <c r="AF16" s="25"/>
      <c r="AG16" s="15"/>
      <c r="AH16" s="110" t="str">
        <f>IF(AF16="","",IF(AF16=" Y - &lt;14 days",AB16,IF(AF16=" Y - &gt;14 days",AB16,IF(AF16=" N","0"))))</f>
        <v/>
      </c>
      <c r="AI16" s="111"/>
      <c r="AJ16" s="111"/>
      <c r="AK16" s="111"/>
      <c r="AL16" s="111"/>
      <c r="AM16" s="112"/>
      <c r="AN16" s="8" t="str">
        <f>AH16</f>
        <v/>
      </c>
      <c r="AO16" s="8"/>
    </row>
    <row r="17" spans="2:53" ht="12" customHeight="1" x14ac:dyDescent="0.25">
      <c r="B17" s="65" t="s">
        <v>63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7"/>
      <c r="AB17" s="62">
        <v>4</v>
      </c>
      <c r="AC17" s="63"/>
      <c r="AD17" s="64"/>
      <c r="AE17" s="22"/>
      <c r="AF17" s="25"/>
      <c r="AG17" s="15"/>
      <c r="AH17" s="59" t="str">
        <f t="shared" ref="AH17:AH22" si="0">IF(AF17="","",IF(AF17=" Y - &lt;14 days",AB17,IF(AF17=" Y - &gt;14 days","0",IF(AF17=" N","0"))))</f>
        <v/>
      </c>
      <c r="AI17" s="60"/>
      <c r="AJ17" s="61"/>
      <c r="AK17" s="68" t="str">
        <f t="shared" ref="AK17:AK22" si="1">IF(AF17="","",IF(AF17=" Y - &lt;14 days","0",IF(AF17=" Y - &gt;14 days",AB17,IF(AF17=" N","0"))))</f>
        <v/>
      </c>
      <c r="AL17" s="69"/>
      <c r="AM17" s="70"/>
      <c r="AN17" s="8" t="str">
        <f t="shared" ref="AN17:AN25" si="2">AH17</f>
        <v/>
      </c>
      <c r="AO17" s="8"/>
    </row>
    <row r="18" spans="2:53" ht="12" customHeight="1" x14ac:dyDescent="0.25">
      <c r="B18" s="65" t="s">
        <v>7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7"/>
      <c r="AB18" s="62">
        <v>2</v>
      </c>
      <c r="AC18" s="63"/>
      <c r="AD18" s="64"/>
      <c r="AE18" s="22"/>
      <c r="AF18" s="25"/>
      <c r="AG18" s="15"/>
      <c r="AH18" s="47" t="str">
        <f t="shared" si="0"/>
        <v/>
      </c>
      <c r="AI18" s="48"/>
      <c r="AJ18" s="49"/>
      <c r="AK18" s="44" t="str">
        <f t="shared" si="1"/>
        <v/>
      </c>
      <c r="AL18" s="45"/>
      <c r="AM18" s="46"/>
      <c r="AN18" s="8" t="str">
        <f t="shared" si="2"/>
        <v/>
      </c>
      <c r="AO18" s="8"/>
    </row>
    <row r="19" spans="2:53" ht="12" customHeight="1" x14ac:dyDescent="0.25">
      <c r="B19" s="65" t="s">
        <v>64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7"/>
      <c r="AB19" s="62">
        <v>4</v>
      </c>
      <c r="AC19" s="63"/>
      <c r="AD19" s="64"/>
      <c r="AE19" s="22"/>
      <c r="AF19" s="25"/>
      <c r="AG19" s="15"/>
      <c r="AH19" s="47" t="str">
        <f t="shared" si="0"/>
        <v/>
      </c>
      <c r="AI19" s="48"/>
      <c r="AJ19" s="49"/>
      <c r="AK19" s="44" t="str">
        <f t="shared" si="1"/>
        <v/>
      </c>
      <c r="AL19" s="45"/>
      <c r="AM19" s="46"/>
      <c r="AN19" s="8" t="str">
        <f t="shared" si="2"/>
        <v/>
      </c>
      <c r="AO19" s="8"/>
    </row>
    <row r="20" spans="2:53" ht="12" customHeight="1" x14ac:dyDescent="0.25">
      <c r="B20" s="65" t="s">
        <v>65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7"/>
      <c r="AB20" s="62">
        <v>3</v>
      </c>
      <c r="AC20" s="63"/>
      <c r="AD20" s="64"/>
      <c r="AE20" s="22"/>
      <c r="AF20" s="25"/>
      <c r="AG20" s="15"/>
      <c r="AH20" s="47" t="str">
        <f t="shared" si="0"/>
        <v/>
      </c>
      <c r="AI20" s="48"/>
      <c r="AJ20" s="49"/>
      <c r="AK20" s="44" t="str">
        <f t="shared" si="1"/>
        <v/>
      </c>
      <c r="AL20" s="45"/>
      <c r="AM20" s="46"/>
      <c r="AN20" s="8" t="str">
        <f t="shared" si="2"/>
        <v/>
      </c>
      <c r="AO20" s="8"/>
    </row>
    <row r="21" spans="2:53" ht="12" customHeight="1" x14ac:dyDescent="0.25">
      <c r="B21" s="65" t="s">
        <v>66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7"/>
      <c r="AB21" s="62">
        <v>3</v>
      </c>
      <c r="AC21" s="63"/>
      <c r="AD21" s="64"/>
      <c r="AE21" s="22"/>
      <c r="AF21" s="25"/>
      <c r="AG21" s="15"/>
      <c r="AH21" s="47" t="str">
        <f t="shared" si="0"/>
        <v/>
      </c>
      <c r="AI21" s="48"/>
      <c r="AJ21" s="49"/>
      <c r="AK21" s="44" t="str">
        <f t="shared" si="1"/>
        <v/>
      </c>
      <c r="AL21" s="45"/>
      <c r="AM21" s="46"/>
      <c r="AN21" s="8" t="str">
        <f t="shared" si="2"/>
        <v/>
      </c>
      <c r="AO21" s="8"/>
    </row>
    <row r="22" spans="2:53" ht="12" customHeight="1" x14ac:dyDescent="0.25">
      <c r="B22" s="65" t="s">
        <v>67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7"/>
      <c r="AB22" s="62">
        <v>3</v>
      </c>
      <c r="AC22" s="63"/>
      <c r="AD22" s="64"/>
      <c r="AE22" s="22"/>
      <c r="AF22" s="25"/>
      <c r="AG22" s="15"/>
      <c r="AH22" s="47" t="str">
        <f t="shared" si="0"/>
        <v/>
      </c>
      <c r="AI22" s="48"/>
      <c r="AJ22" s="49"/>
      <c r="AK22" s="107" t="str">
        <f t="shared" si="1"/>
        <v/>
      </c>
      <c r="AL22" s="108"/>
      <c r="AM22" s="109"/>
      <c r="AN22" s="8" t="str">
        <f t="shared" si="2"/>
        <v/>
      </c>
      <c r="AO22" s="8"/>
    </row>
    <row r="23" spans="2:53" ht="12" customHeight="1" x14ac:dyDescent="0.25">
      <c r="B23" s="65" t="s">
        <v>8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7"/>
      <c r="AB23" s="62">
        <v>4</v>
      </c>
      <c r="AC23" s="63"/>
      <c r="AD23" s="64"/>
      <c r="AE23" s="22"/>
      <c r="AF23" s="25"/>
      <c r="AG23" s="15"/>
      <c r="AH23" s="142" t="str">
        <f>IF(AF23="","",IF(AF23=" Y - &lt;14 days",AB23,IF(AF23=" Y - &gt;14 days",AB23,IF(AF23=" N","0"))))</f>
        <v/>
      </c>
      <c r="AI23" s="143"/>
      <c r="AJ23" s="143"/>
      <c r="AK23" s="143"/>
      <c r="AL23" s="143"/>
      <c r="AM23" s="144"/>
      <c r="AN23" s="8" t="str">
        <f t="shared" si="2"/>
        <v/>
      </c>
      <c r="AO23" s="8"/>
    </row>
    <row r="24" spans="2:53" ht="12" customHeight="1" x14ac:dyDescent="0.25">
      <c r="B24" s="65" t="s">
        <v>9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7"/>
      <c r="AB24" s="62">
        <v>4</v>
      </c>
      <c r="AC24" s="63"/>
      <c r="AD24" s="64"/>
      <c r="AE24" s="22"/>
      <c r="AF24" s="25"/>
      <c r="AG24" s="15"/>
      <c r="AH24" s="47" t="str">
        <f>IF(AF24="","",IF(AF24=" Y - &lt;14 days",AB24,IF(AF24=" Y - &gt;14 days",AB24,IF(AF24=" N","0"))))</f>
        <v/>
      </c>
      <c r="AI24" s="48"/>
      <c r="AJ24" s="48"/>
      <c r="AK24" s="48"/>
      <c r="AL24" s="48"/>
      <c r="AM24" s="49"/>
      <c r="AN24" s="8" t="str">
        <f t="shared" si="2"/>
        <v/>
      </c>
      <c r="AO24" s="8"/>
    </row>
    <row r="25" spans="2:53" ht="12" customHeight="1" x14ac:dyDescent="0.25">
      <c r="B25" s="71" t="s">
        <v>68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3"/>
      <c r="AB25" s="74">
        <v>4</v>
      </c>
      <c r="AC25" s="75"/>
      <c r="AD25" s="76"/>
      <c r="AE25" s="22"/>
      <c r="AF25" s="25"/>
      <c r="AG25" s="16"/>
      <c r="AH25" s="47" t="str">
        <f>IF(AF25="","",IF(AF25=" Y - &lt;14 days",AB25,IF(AF25=" Y - &gt;14 days",AB25,IF(AF25=" N","0"))))</f>
        <v/>
      </c>
      <c r="AI25" s="48"/>
      <c r="AJ25" s="48"/>
      <c r="AK25" s="48"/>
      <c r="AL25" s="48"/>
      <c r="AM25" s="49"/>
      <c r="AN25" s="8" t="str">
        <f t="shared" si="2"/>
        <v/>
      </c>
      <c r="AO25" s="8"/>
    </row>
    <row r="26" spans="2:53" ht="12" customHeight="1" x14ac:dyDescent="0.25">
      <c r="B26" s="86" t="s">
        <v>81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8"/>
      <c r="AN26" s="8">
        <f>SUM(AN12:AN25)</f>
        <v>0</v>
      </c>
      <c r="AO26" s="8"/>
    </row>
    <row r="27" spans="2:53" ht="12" customHeight="1" x14ac:dyDescent="0.25">
      <c r="B27" s="89" t="s">
        <v>10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56">
        <v>3</v>
      </c>
      <c r="AC27" s="57"/>
      <c r="AD27" s="58"/>
      <c r="AE27" s="26"/>
      <c r="AF27" s="24"/>
      <c r="AG27" s="14"/>
      <c r="AH27" s="59" t="str">
        <f>IF(AF27="","",IF(AF27=" Y - &lt;14 days",AB27,IF(AF27=" Y - &gt;14 days","0",IF(AF27=" N","0"))))</f>
        <v/>
      </c>
      <c r="AI27" s="60"/>
      <c r="AJ27" s="61"/>
      <c r="AK27" s="68" t="str">
        <f>IF(AF27="","",IF(AF27=" Y - &lt;14 days","0",IF(AF27=" Y - &gt;14 days",AB27,IF(AF27=" N","0"))))</f>
        <v/>
      </c>
      <c r="AL27" s="69"/>
      <c r="AM27" s="70"/>
      <c r="AN27" s="8" t="str">
        <f>AH27</f>
        <v/>
      </c>
      <c r="AO27" s="8"/>
      <c r="AT27" s="5"/>
    </row>
    <row r="28" spans="2:53" ht="12" customHeight="1" x14ac:dyDescent="0.25">
      <c r="B28" s="27" t="s">
        <v>11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37">
        <v>3</v>
      </c>
      <c r="AC28" s="38"/>
      <c r="AD28" s="39"/>
      <c r="AE28" s="23"/>
      <c r="AF28" s="25"/>
      <c r="AG28" s="15"/>
      <c r="AH28" s="47" t="str">
        <f>IF(AF28="","",IF(AF28=" Y - &lt;14 days",AB28,IF(AF28=" Y - &gt;14 days","0",IF(AF28=" N","0"))))</f>
        <v/>
      </c>
      <c r="AI28" s="48"/>
      <c r="AJ28" s="49"/>
      <c r="AK28" s="44" t="str">
        <f>IF(AF28="","",IF(AF28=" Y - &lt;14 days","0",IF(AF28=" Y - &gt;14 days",AB28,IF(AF28=" N","0"))))</f>
        <v/>
      </c>
      <c r="AL28" s="45"/>
      <c r="AM28" s="46"/>
      <c r="AN28" s="8" t="str">
        <f>AH28</f>
        <v/>
      </c>
      <c r="AO28" s="8"/>
      <c r="AT28" s="5"/>
    </row>
    <row r="29" spans="2:53" ht="12" customHeight="1" x14ac:dyDescent="0.25">
      <c r="B29" s="27" t="s">
        <v>12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37">
        <v>2</v>
      </c>
      <c r="AC29" s="38"/>
      <c r="AD29" s="39"/>
      <c r="AE29" s="22"/>
      <c r="AF29" s="25"/>
      <c r="AG29" s="15"/>
      <c r="AH29" s="47" t="str">
        <f>IF(AF29="","",IF(AF29=" Y - &lt;14 days",AB29,IF(AF29=" Y - &gt;14 days","0",IF(AF29=" N","0"))))</f>
        <v/>
      </c>
      <c r="AI29" s="48"/>
      <c r="AJ29" s="49"/>
      <c r="AK29" s="44" t="str">
        <f>IF(AF29="","",IF(AF29=" Y - &lt;14 days","0",IF(AF29=" Y - &gt;14 days",AB29,IF(AF29=" N","0"))))</f>
        <v/>
      </c>
      <c r="AL29" s="45"/>
      <c r="AM29" s="46"/>
      <c r="AN29" s="8" t="str">
        <f>AH29</f>
        <v/>
      </c>
      <c r="AO29" s="8"/>
    </row>
    <row r="30" spans="2:53" ht="12" customHeight="1" x14ac:dyDescent="0.25">
      <c r="B30" s="86" t="s">
        <v>82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8"/>
      <c r="AN30" s="8">
        <f>SUM(AN27:AN29)</f>
        <v>0</v>
      </c>
      <c r="AO30" s="8"/>
    </row>
    <row r="31" spans="2:53" ht="12" customHeight="1" x14ac:dyDescent="0.25">
      <c r="B31" s="89" t="s">
        <v>13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56">
        <v>3</v>
      </c>
      <c r="AC31" s="57"/>
      <c r="AD31" s="58"/>
      <c r="AE31" s="26"/>
      <c r="AF31" s="24"/>
      <c r="AG31" s="14"/>
      <c r="AH31" s="59" t="str">
        <f t="shared" ref="AH31:AH37" si="3">IF(AF31="","",IF(AF31=" Y - &lt;14 days",AB31,IF(AF31=" Y - &gt;14 days","0",IF(AF31=" N","0"))))</f>
        <v/>
      </c>
      <c r="AI31" s="60"/>
      <c r="AJ31" s="61"/>
      <c r="AK31" s="68" t="str">
        <f t="shared" ref="AK31:AK37" si="4">IF(AF31="","",IF(AF31=" Y - &lt;14 days","0",IF(AF31=" Y - &gt;14 days",AB31,IF(AF31=" N","0"))))</f>
        <v/>
      </c>
      <c r="AL31" s="69"/>
      <c r="AM31" s="70"/>
      <c r="AN31" s="8" t="str">
        <f>AH31</f>
        <v/>
      </c>
      <c r="AO31" s="8"/>
      <c r="AT31" s="5"/>
      <c r="AY31" s="6"/>
      <c r="AZ31" s="6"/>
      <c r="BA31" s="6"/>
    </row>
    <row r="32" spans="2:53" ht="12" customHeight="1" x14ac:dyDescent="0.25">
      <c r="B32" s="27" t="s">
        <v>14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37">
        <v>1</v>
      </c>
      <c r="AC32" s="38"/>
      <c r="AD32" s="39"/>
      <c r="AE32" s="23"/>
      <c r="AF32" s="25"/>
      <c r="AG32" s="15"/>
      <c r="AH32" s="47" t="str">
        <f t="shared" si="3"/>
        <v/>
      </c>
      <c r="AI32" s="48"/>
      <c r="AJ32" s="49"/>
      <c r="AK32" s="44" t="str">
        <f t="shared" si="4"/>
        <v/>
      </c>
      <c r="AL32" s="45"/>
      <c r="AM32" s="46"/>
      <c r="AN32" s="8" t="str">
        <f t="shared" ref="AN32:AN37" si="5">AH32</f>
        <v/>
      </c>
      <c r="AO32" s="8"/>
      <c r="AT32" s="5"/>
    </row>
    <row r="33" spans="2:50" ht="12" customHeight="1" x14ac:dyDescent="0.25">
      <c r="B33" s="27" t="s">
        <v>15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37">
        <v>4</v>
      </c>
      <c r="AC33" s="38"/>
      <c r="AD33" s="39"/>
      <c r="AE33" s="22"/>
      <c r="AF33" s="25"/>
      <c r="AG33" s="15"/>
      <c r="AH33" s="47" t="str">
        <f t="shared" si="3"/>
        <v/>
      </c>
      <c r="AI33" s="48"/>
      <c r="AJ33" s="49"/>
      <c r="AK33" s="44" t="str">
        <f t="shared" si="4"/>
        <v/>
      </c>
      <c r="AL33" s="45"/>
      <c r="AM33" s="46"/>
      <c r="AN33" s="8" t="str">
        <f t="shared" si="5"/>
        <v/>
      </c>
      <c r="AO33" s="8"/>
    </row>
    <row r="34" spans="2:50" ht="12" customHeight="1" x14ac:dyDescent="0.25">
      <c r="B34" s="120" t="s">
        <v>109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2">
        <v>2</v>
      </c>
      <c r="AC34" s="123"/>
      <c r="AD34" s="124"/>
      <c r="AE34" s="22"/>
      <c r="AF34" s="25"/>
      <c r="AG34" s="15"/>
      <c r="AH34" s="47" t="str">
        <f t="shared" si="3"/>
        <v/>
      </c>
      <c r="AI34" s="48"/>
      <c r="AJ34" s="49"/>
      <c r="AK34" s="44" t="str">
        <f t="shared" si="4"/>
        <v/>
      </c>
      <c r="AL34" s="45"/>
      <c r="AM34" s="46"/>
      <c r="AN34" s="8" t="str">
        <f t="shared" si="5"/>
        <v/>
      </c>
      <c r="AO34" s="8"/>
    </row>
    <row r="35" spans="2:50" ht="12" customHeight="1" x14ac:dyDescent="0.25">
      <c r="B35" s="27" t="s">
        <v>16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37">
        <v>2</v>
      </c>
      <c r="AC35" s="38"/>
      <c r="AD35" s="39"/>
      <c r="AE35" s="22"/>
      <c r="AF35" s="25"/>
      <c r="AG35" s="15"/>
      <c r="AH35" s="47" t="str">
        <f t="shared" si="3"/>
        <v/>
      </c>
      <c r="AI35" s="48"/>
      <c r="AJ35" s="49"/>
      <c r="AK35" s="44" t="str">
        <f t="shared" si="4"/>
        <v/>
      </c>
      <c r="AL35" s="45"/>
      <c r="AM35" s="46"/>
      <c r="AN35" s="8" t="str">
        <f t="shared" si="5"/>
        <v/>
      </c>
      <c r="AO35" s="8"/>
    </row>
    <row r="36" spans="2:50" ht="12" customHeight="1" x14ac:dyDescent="0.25">
      <c r="B36" s="120" t="s">
        <v>110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2">
        <v>1</v>
      </c>
      <c r="AC36" s="123"/>
      <c r="AD36" s="124"/>
      <c r="AE36" s="22"/>
      <c r="AF36" s="25"/>
      <c r="AG36" s="15"/>
      <c r="AH36" s="47" t="str">
        <f t="shared" si="3"/>
        <v/>
      </c>
      <c r="AI36" s="48"/>
      <c r="AJ36" s="49"/>
      <c r="AK36" s="44" t="str">
        <f t="shared" si="4"/>
        <v/>
      </c>
      <c r="AL36" s="45"/>
      <c r="AM36" s="46"/>
      <c r="AN36" s="8" t="str">
        <f t="shared" si="5"/>
        <v/>
      </c>
      <c r="AO36" s="8"/>
    </row>
    <row r="37" spans="2:50" ht="12" customHeight="1" thickBot="1" x14ac:dyDescent="0.3">
      <c r="B37" s="125" t="s">
        <v>17</v>
      </c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7">
        <v>2</v>
      </c>
      <c r="AC37" s="128"/>
      <c r="AD37" s="129"/>
      <c r="AE37" s="22"/>
      <c r="AF37" s="25"/>
      <c r="AG37" s="15"/>
      <c r="AH37" s="47" t="str">
        <f t="shared" si="3"/>
        <v/>
      </c>
      <c r="AI37" s="48"/>
      <c r="AJ37" s="49"/>
      <c r="AK37" s="44" t="str">
        <f t="shared" si="4"/>
        <v/>
      </c>
      <c r="AL37" s="45"/>
      <c r="AM37" s="46"/>
      <c r="AN37" s="8" t="str">
        <f t="shared" si="5"/>
        <v/>
      </c>
      <c r="AO37" s="8"/>
    </row>
    <row r="38" spans="2:50" ht="15" customHeight="1" thickBot="1" x14ac:dyDescent="0.3">
      <c r="B38" s="130" t="s">
        <v>18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2" t="s">
        <v>19</v>
      </c>
      <c r="AC38" s="133"/>
      <c r="AD38" s="133"/>
      <c r="AE38" s="133"/>
      <c r="AF38" s="133"/>
      <c r="AG38" s="134"/>
      <c r="AH38" s="202" t="str">
        <f>IF(AO38=0,"",AO38)</f>
        <v/>
      </c>
      <c r="AI38" s="203"/>
      <c r="AJ38" s="203"/>
      <c r="AK38" s="203"/>
      <c r="AL38" s="203"/>
      <c r="AM38" s="204"/>
      <c r="AN38" s="8">
        <f>SUM(AN31:AN37)</f>
        <v>0</v>
      </c>
      <c r="AO38" s="8">
        <f>SUM(AN26+AN30+AN38)</f>
        <v>0</v>
      </c>
      <c r="AV38" s="6"/>
      <c r="AW38" s="6"/>
      <c r="AX38" s="6"/>
    </row>
    <row r="39" spans="2:50" ht="12" customHeight="1" x14ac:dyDescent="0.25">
      <c r="B39" s="91" t="s">
        <v>57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3"/>
      <c r="AN39" s="8"/>
      <c r="AO39" s="8"/>
    </row>
    <row r="40" spans="2:50" ht="12" customHeight="1" x14ac:dyDescent="0.25">
      <c r="B40" s="89" t="s">
        <v>80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56">
        <v>2</v>
      </c>
      <c r="AC40" s="57"/>
      <c r="AD40" s="58"/>
      <c r="AE40" s="26"/>
      <c r="AF40" s="24"/>
      <c r="AG40" s="14"/>
      <c r="AH40" s="59" t="str">
        <f>IF(AF40="","",IF(AF40=" Y - &lt;14 days",AB40,IF(AF40=" Y - &gt;14 days","0",IF(AF40=" N","0"))))</f>
        <v/>
      </c>
      <c r="AI40" s="60"/>
      <c r="AJ40" s="61"/>
      <c r="AK40" s="68" t="str">
        <f>IF(AF40="","",IF(AF40=" Y - &lt;14 days","0",IF(AF40=" Y - &gt;14 days",AB40,IF(AF40=" N","0"))))</f>
        <v/>
      </c>
      <c r="AL40" s="69"/>
      <c r="AM40" s="70"/>
      <c r="AN40" s="8" t="str">
        <f>AH40</f>
        <v/>
      </c>
      <c r="AO40" s="8"/>
      <c r="AT40" s="5"/>
    </row>
    <row r="41" spans="2:50" ht="12" customHeight="1" x14ac:dyDescent="0.25">
      <c r="B41" s="27" t="s">
        <v>86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37">
        <v>4</v>
      </c>
      <c r="AC41" s="38"/>
      <c r="AD41" s="39"/>
      <c r="AE41" s="23"/>
      <c r="AF41" s="25"/>
      <c r="AG41" s="15"/>
      <c r="AH41" s="47" t="str">
        <f>IF(AF41="","",IF(AF41=" Y - &lt;14 days",AB41,IF(AF41=" Y - &gt;14 days","0",IF(AF41=" N","0"))))</f>
        <v/>
      </c>
      <c r="AI41" s="48"/>
      <c r="AJ41" s="49"/>
      <c r="AK41" s="44" t="str">
        <f>IF(AF41="","",IF(AF41=" Y - &lt;14 days","0",IF(AF41=" Y - &gt;14 days",AB41,IF(AF41=" N","0"))))</f>
        <v/>
      </c>
      <c r="AL41" s="45"/>
      <c r="AM41" s="46"/>
      <c r="AN41" s="8" t="str">
        <f>AH41</f>
        <v/>
      </c>
      <c r="AO41" s="8"/>
      <c r="AT41" s="5"/>
    </row>
    <row r="42" spans="2:50" ht="12" customHeight="1" x14ac:dyDescent="0.25">
      <c r="B42" s="27" t="s">
        <v>20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37">
        <v>5</v>
      </c>
      <c r="AC42" s="38"/>
      <c r="AD42" s="39"/>
      <c r="AE42" s="22"/>
      <c r="AF42" s="25"/>
      <c r="AG42" s="15"/>
      <c r="AH42" s="110" t="str">
        <f>IF(AF42="","",IF(AF42=" Y - &lt;14 days",AB42,IF(AF42=" Y - &gt;14 days",AB42,IF(AF42=" N","0"))))</f>
        <v/>
      </c>
      <c r="AI42" s="111"/>
      <c r="AJ42" s="111"/>
      <c r="AK42" s="111"/>
      <c r="AL42" s="111"/>
      <c r="AM42" s="112"/>
      <c r="AN42" s="8" t="str">
        <f>AH42</f>
        <v/>
      </c>
      <c r="AO42" s="8"/>
    </row>
    <row r="43" spans="2:50" ht="12" customHeight="1" x14ac:dyDescent="0.25">
      <c r="B43" s="86" t="s">
        <v>56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8"/>
      <c r="AN43" s="8">
        <f>SUM(AN40:AN42)</f>
        <v>0</v>
      </c>
      <c r="AO43" s="8"/>
    </row>
    <row r="44" spans="2:50" ht="12" customHeight="1" x14ac:dyDescent="0.25">
      <c r="B44" s="208" t="s">
        <v>21</v>
      </c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10"/>
      <c r="AB44" s="56">
        <v>5</v>
      </c>
      <c r="AC44" s="57"/>
      <c r="AD44" s="58"/>
      <c r="AE44" s="26"/>
      <c r="AF44" s="24"/>
      <c r="AG44" s="14"/>
      <c r="AH44" s="110" t="str">
        <f>IF(AF44="","",IF(AF44=" Y - &lt;14 days",AB44,IF(AF44=" Y - &gt;14 days",AB44,IF(AF44=" N","0"))))</f>
        <v/>
      </c>
      <c r="AI44" s="111"/>
      <c r="AJ44" s="111"/>
      <c r="AK44" s="111"/>
      <c r="AL44" s="111"/>
      <c r="AM44" s="112"/>
      <c r="AN44" s="8" t="str">
        <f>AH44</f>
        <v/>
      </c>
      <c r="AO44" s="8"/>
      <c r="AT44" s="5"/>
    </row>
    <row r="45" spans="2:50" ht="12" customHeight="1" x14ac:dyDescent="0.25">
      <c r="B45" s="27" t="s">
        <v>70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9"/>
      <c r="AB45" s="37">
        <v>3</v>
      </c>
      <c r="AC45" s="38"/>
      <c r="AD45" s="39"/>
      <c r="AE45" s="23"/>
      <c r="AF45" s="25"/>
      <c r="AG45" s="15"/>
      <c r="AH45" s="50" t="str">
        <f>IF(AF45="","",IF(AF45=" Y - &lt;14 days",AB45,IF(AF45=" Y - &gt;14 days","0",IF(AF45=" N","0"))))</f>
        <v/>
      </c>
      <c r="AI45" s="51"/>
      <c r="AJ45" s="52"/>
      <c r="AK45" s="53" t="str">
        <f>IF(AF45="","",IF(AF45=" Y - &lt;14 days","0",IF(AF45=" Y - &gt;14 days",AB45,IF(AF45=" N","0"))))</f>
        <v/>
      </c>
      <c r="AL45" s="54"/>
      <c r="AM45" s="55"/>
      <c r="AN45" s="8" t="str">
        <f t="shared" ref="AN45:AN55" si="6">AH45</f>
        <v/>
      </c>
      <c r="AO45" s="8"/>
      <c r="AT45" s="5"/>
    </row>
    <row r="46" spans="2:50" ht="12" customHeight="1" x14ac:dyDescent="0.25">
      <c r="B46" s="27" t="s">
        <v>71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9"/>
      <c r="AB46" s="37">
        <v>5</v>
      </c>
      <c r="AC46" s="38"/>
      <c r="AD46" s="39"/>
      <c r="AE46" s="22"/>
      <c r="AF46" s="25"/>
      <c r="AG46" s="15"/>
      <c r="AH46" s="142" t="str">
        <f>IF(AF46="","",IF(AF46=" Y - &lt;14 days",AB46,IF(AF46=" Y - &gt;14 days",AB46,IF(AF46=" N","0"))))</f>
        <v/>
      </c>
      <c r="AI46" s="143"/>
      <c r="AJ46" s="143"/>
      <c r="AK46" s="143"/>
      <c r="AL46" s="143"/>
      <c r="AM46" s="144"/>
      <c r="AN46" s="8" t="str">
        <f t="shared" si="6"/>
        <v/>
      </c>
      <c r="AO46" s="8"/>
      <c r="AT46" s="5"/>
    </row>
    <row r="47" spans="2:50" ht="12" customHeight="1" x14ac:dyDescent="0.25">
      <c r="B47" s="27" t="s">
        <v>72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9"/>
      <c r="AB47" s="37">
        <v>4</v>
      </c>
      <c r="AC47" s="38"/>
      <c r="AD47" s="39"/>
      <c r="AE47" s="22"/>
      <c r="AF47" s="25"/>
      <c r="AG47" s="15"/>
      <c r="AH47" s="205" t="str">
        <f>IF(AF47="","",IF(AF47=" Y - &lt;14 days",AB47,IF(AF47=" Y - &gt;14 days",AB47,IF(AF47=" N","0"))))</f>
        <v/>
      </c>
      <c r="AI47" s="206"/>
      <c r="AJ47" s="206"/>
      <c r="AK47" s="206"/>
      <c r="AL47" s="206"/>
      <c r="AM47" s="207"/>
      <c r="AN47" s="8" t="str">
        <f t="shared" si="6"/>
        <v/>
      </c>
      <c r="AO47" s="8"/>
      <c r="AT47" s="5"/>
    </row>
    <row r="48" spans="2:50" ht="12" customHeight="1" x14ac:dyDescent="0.25">
      <c r="B48" s="27" t="s">
        <v>109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9"/>
      <c r="AB48" s="37">
        <v>1</v>
      </c>
      <c r="AC48" s="38"/>
      <c r="AD48" s="39"/>
      <c r="AE48" s="22"/>
      <c r="AF48" s="25"/>
      <c r="AG48" s="15"/>
      <c r="AH48" s="59" t="str">
        <f t="shared" ref="AH48:AH55" si="7">IF(AF48="","",IF(AF48=" Y - &lt;14 days",AB48,IF(AF48=" Y - &gt;14 days","0",IF(AF48=" N","0"))))</f>
        <v/>
      </c>
      <c r="AI48" s="60"/>
      <c r="AJ48" s="61"/>
      <c r="AK48" s="68" t="str">
        <f t="shared" ref="AK48:AK55" si="8">IF(AF48="","",IF(AF48=" Y - &lt;14 days","0",IF(AF48=" Y - &gt;14 days",AB48,IF(AF48=" N","0"))))</f>
        <v/>
      </c>
      <c r="AL48" s="69"/>
      <c r="AM48" s="70"/>
      <c r="AN48" s="8" t="str">
        <f t="shared" si="6"/>
        <v/>
      </c>
      <c r="AO48" s="8"/>
    </row>
    <row r="49" spans="2:46" ht="12" customHeight="1" x14ac:dyDescent="0.25">
      <c r="B49" s="27" t="s">
        <v>22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9"/>
      <c r="AB49" s="37">
        <v>2</v>
      </c>
      <c r="AC49" s="38"/>
      <c r="AD49" s="39"/>
      <c r="AE49" s="22"/>
      <c r="AF49" s="25"/>
      <c r="AG49" s="15"/>
      <c r="AH49" s="47" t="str">
        <f t="shared" si="7"/>
        <v/>
      </c>
      <c r="AI49" s="48"/>
      <c r="AJ49" s="49"/>
      <c r="AK49" s="44" t="str">
        <f t="shared" si="8"/>
        <v/>
      </c>
      <c r="AL49" s="45"/>
      <c r="AM49" s="46"/>
      <c r="AN49" s="8" t="str">
        <f t="shared" si="6"/>
        <v/>
      </c>
      <c r="AO49" s="8"/>
    </row>
    <row r="50" spans="2:46" ht="12" customHeight="1" x14ac:dyDescent="0.25">
      <c r="B50" s="27" t="s">
        <v>15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9"/>
      <c r="AB50" s="37">
        <v>1</v>
      </c>
      <c r="AC50" s="38"/>
      <c r="AD50" s="39"/>
      <c r="AE50" s="22"/>
      <c r="AF50" s="25"/>
      <c r="AG50" s="15"/>
      <c r="AH50" s="47" t="str">
        <f t="shared" si="7"/>
        <v/>
      </c>
      <c r="AI50" s="48"/>
      <c r="AJ50" s="49"/>
      <c r="AK50" s="44" t="str">
        <f t="shared" si="8"/>
        <v/>
      </c>
      <c r="AL50" s="45"/>
      <c r="AM50" s="46"/>
      <c r="AN50" s="8" t="str">
        <f t="shared" si="6"/>
        <v/>
      </c>
      <c r="AO50" s="8"/>
    </row>
    <row r="51" spans="2:46" ht="12" customHeight="1" x14ac:dyDescent="0.25">
      <c r="B51" s="27" t="s">
        <v>73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9"/>
      <c r="AB51" s="37">
        <v>2</v>
      </c>
      <c r="AC51" s="38"/>
      <c r="AD51" s="39"/>
      <c r="AE51" s="22"/>
      <c r="AF51" s="25"/>
      <c r="AG51" s="15"/>
      <c r="AH51" s="47" t="str">
        <f t="shared" si="7"/>
        <v/>
      </c>
      <c r="AI51" s="48"/>
      <c r="AJ51" s="49"/>
      <c r="AK51" s="44" t="str">
        <f t="shared" si="8"/>
        <v/>
      </c>
      <c r="AL51" s="45"/>
      <c r="AM51" s="46"/>
      <c r="AN51" s="8" t="str">
        <f t="shared" si="6"/>
        <v/>
      </c>
      <c r="AO51" s="8"/>
    </row>
    <row r="52" spans="2:46" ht="12" customHeight="1" x14ac:dyDescent="0.25">
      <c r="B52" s="27" t="s">
        <v>74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9"/>
      <c r="AB52" s="37">
        <v>2</v>
      </c>
      <c r="AC52" s="38"/>
      <c r="AD52" s="39"/>
      <c r="AE52" s="22"/>
      <c r="AF52" s="25"/>
      <c r="AG52" s="15"/>
      <c r="AH52" s="47" t="str">
        <f t="shared" si="7"/>
        <v/>
      </c>
      <c r="AI52" s="48"/>
      <c r="AJ52" s="49"/>
      <c r="AK52" s="44" t="str">
        <f t="shared" si="8"/>
        <v/>
      </c>
      <c r="AL52" s="45"/>
      <c r="AM52" s="46"/>
      <c r="AN52" s="8" t="str">
        <f t="shared" si="6"/>
        <v/>
      </c>
      <c r="AO52" s="8"/>
    </row>
    <row r="53" spans="2:46" ht="12" customHeight="1" x14ac:dyDescent="0.25">
      <c r="B53" s="27" t="s">
        <v>75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9"/>
      <c r="AB53" s="37">
        <v>1</v>
      </c>
      <c r="AC53" s="38"/>
      <c r="AD53" s="39"/>
      <c r="AE53" s="22"/>
      <c r="AF53" s="25"/>
      <c r="AG53" s="15"/>
      <c r="AH53" s="47" t="str">
        <f t="shared" si="7"/>
        <v/>
      </c>
      <c r="AI53" s="48"/>
      <c r="AJ53" s="49"/>
      <c r="AK53" s="44" t="str">
        <f t="shared" si="8"/>
        <v/>
      </c>
      <c r="AL53" s="45"/>
      <c r="AM53" s="46"/>
      <c r="AN53" s="8" t="str">
        <f t="shared" si="6"/>
        <v/>
      </c>
      <c r="AO53" s="8"/>
    </row>
    <row r="54" spans="2:46" ht="12" customHeight="1" x14ac:dyDescent="0.25">
      <c r="B54" s="27" t="s">
        <v>76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9"/>
      <c r="AB54" s="37">
        <v>2</v>
      </c>
      <c r="AC54" s="38"/>
      <c r="AD54" s="39"/>
      <c r="AE54" s="22"/>
      <c r="AF54" s="25"/>
      <c r="AG54" s="15"/>
      <c r="AH54" s="47" t="str">
        <f t="shared" si="7"/>
        <v/>
      </c>
      <c r="AI54" s="48"/>
      <c r="AJ54" s="49"/>
      <c r="AK54" s="44" t="str">
        <f t="shared" si="8"/>
        <v/>
      </c>
      <c r="AL54" s="45"/>
      <c r="AM54" s="46"/>
      <c r="AN54" s="8" t="str">
        <f t="shared" si="6"/>
        <v/>
      </c>
      <c r="AO54" s="8"/>
    </row>
    <row r="55" spans="2:46" ht="12" customHeight="1" thickBot="1" x14ac:dyDescent="0.3">
      <c r="B55" s="125" t="s">
        <v>77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8"/>
      <c r="AB55" s="127">
        <v>2</v>
      </c>
      <c r="AC55" s="128"/>
      <c r="AD55" s="129"/>
      <c r="AE55" s="22"/>
      <c r="AF55" s="25"/>
      <c r="AG55" s="15"/>
      <c r="AH55" s="47" t="str">
        <f t="shared" si="7"/>
        <v/>
      </c>
      <c r="AI55" s="48"/>
      <c r="AJ55" s="49"/>
      <c r="AK55" s="44" t="str">
        <f t="shared" si="8"/>
        <v/>
      </c>
      <c r="AL55" s="45"/>
      <c r="AM55" s="46"/>
      <c r="AN55" s="8" t="str">
        <f t="shared" si="6"/>
        <v/>
      </c>
      <c r="AO55" s="8"/>
    </row>
    <row r="56" spans="2:46" ht="15" customHeight="1" thickBot="1" x14ac:dyDescent="0.3">
      <c r="B56" s="130" t="s">
        <v>23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2" t="s">
        <v>24</v>
      </c>
      <c r="AC56" s="133"/>
      <c r="AD56" s="133"/>
      <c r="AE56" s="133"/>
      <c r="AF56" s="133"/>
      <c r="AG56" s="134"/>
      <c r="AH56" s="139" t="str">
        <f>IF(AO56=0,"",AO56)</f>
        <v/>
      </c>
      <c r="AI56" s="140"/>
      <c r="AJ56" s="140"/>
      <c r="AK56" s="140"/>
      <c r="AL56" s="140"/>
      <c r="AM56" s="141"/>
      <c r="AN56" s="8">
        <f>SUM(AN44:AN55)</f>
        <v>0</v>
      </c>
      <c r="AO56" s="8">
        <f>SUM(AN43+AN56)</f>
        <v>0</v>
      </c>
    </row>
    <row r="57" spans="2:46" ht="12" customHeight="1" x14ac:dyDescent="0.25">
      <c r="B57" s="91" t="s">
        <v>56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3"/>
      <c r="AN57" s="8"/>
      <c r="AO57" s="8"/>
    </row>
    <row r="58" spans="2:46" ht="12" customHeight="1" x14ac:dyDescent="0.25">
      <c r="B58" s="89" t="s">
        <v>25</v>
      </c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56">
        <v>1</v>
      </c>
      <c r="AC58" s="57"/>
      <c r="AD58" s="58"/>
      <c r="AE58" s="26"/>
      <c r="AF58" s="24"/>
      <c r="AG58" s="14"/>
      <c r="AH58" s="59" t="str">
        <f>IF(AF58="","",IF(AF58=" Y - &lt;14 days",AB58,IF(AF58=" Y - &gt;14 days","0",IF(AF58=" N","0"))))</f>
        <v/>
      </c>
      <c r="AI58" s="60"/>
      <c r="AJ58" s="61"/>
      <c r="AK58" s="68" t="str">
        <f>IF(AF58="","",IF(AF58=" Y - &lt;14 days","0",IF(AF58=" Y - &gt;14 days",AB58,IF(AF58=" N","0"))))</f>
        <v/>
      </c>
      <c r="AL58" s="69"/>
      <c r="AM58" s="70"/>
      <c r="AN58" s="8" t="str">
        <f>AH58</f>
        <v/>
      </c>
      <c r="AO58" s="8"/>
      <c r="AT58" s="5"/>
    </row>
    <row r="59" spans="2:46" ht="12" customHeight="1" x14ac:dyDescent="0.25">
      <c r="B59" s="27" t="s">
        <v>78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9"/>
      <c r="AB59" s="37">
        <v>2</v>
      </c>
      <c r="AC59" s="38"/>
      <c r="AD59" s="39"/>
      <c r="AE59" s="23"/>
      <c r="AF59" s="25"/>
      <c r="AG59" s="15"/>
      <c r="AH59" s="47" t="str">
        <f>IF(AF59="","",IF(AF59=" Y - &lt;14 days",AB59,IF(AF59=" Y - &gt;14 days","0",IF(AF59=" N","0"))))</f>
        <v/>
      </c>
      <c r="AI59" s="48"/>
      <c r="AJ59" s="49"/>
      <c r="AK59" s="44" t="str">
        <f>IF(AF59="","",IF(AF59=" Y - &lt;14 days","0",IF(AF59=" Y - &gt;14 days",AB59,IF(AF59=" N","0"))))</f>
        <v/>
      </c>
      <c r="AL59" s="45"/>
      <c r="AM59" s="46"/>
      <c r="AN59" s="8" t="str">
        <f t="shared" ref="AN59:AN64" si="9">AH59</f>
        <v/>
      </c>
      <c r="AO59" s="8"/>
      <c r="AT59" s="5"/>
    </row>
    <row r="60" spans="2:46" ht="12" customHeight="1" x14ac:dyDescent="0.25">
      <c r="B60" s="27" t="s">
        <v>26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37">
        <v>2</v>
      </c>
      <c r="AC60" s="38"/>
      <c r="AD60" s="39"/>
      <c r="AE60" s="22"/>
      <c r="AF60" s="25"/>
      <c r="AG60" s="15"/>
      <c r="AH60" s="47" t="str">
        <f>IF(AF60="","",IF(AF60=" Y - &lt;14 days",AB60,IF(AF60=" Y - &gt;14 days","0",IF(AF60=" N","0"))))</f>
        <v/>
      </c>
      <c r="AI60" s="48"/>
      <c r="AJ60" s="49"/>
      <c r="AK60" s="44" t="str">
        <f>IF(AF60="","",IF(AF60=" Y - &lt;14 days","0",IF(AF60=" Y - &gt;14 days",AB60,IF(AF60=" N","0"))))</f>
        <v/>
      </c>
      <c r="AL60" s="45"/>
      <c r="AM60" s="46"/>
      <c r="AN60" s="8" t="str">
        <f t="shared" si="9"/>
        <v/>
      </c>
      <c r="AO60" s="8"/>
      <c r="AT60" s="5"/>
    </row>
    <row r="61" spans="2:46" ht="12" customHeight="1" x14ac:dyDescent="0.25">
      <c r="B61" s="27" t="s">
        <v>27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37">
        <v>4</v>
      </c>
      <c r="AC61" s="38"/>
      <c r="AD61" s="39"/>
      <c r="AE61" s="22"/>
      <c r="AF61" s="25"/>
      <c r="AG61" s="15"/>
      <c r="AH61" s="142" t="str">
        <f>IF(AF61="","",IF(AF61=" Y - &lt;14 days",AB61,IF(AF61=" Y - &gt;14 days",AB61,IF(AF61=" N","0"))))</f>
        <v/>
      </c>
      <c r="AI61" s="143"/>
      <c r="AJ61" s="143"/>
      <c r="AK61" s="143"/>
      <c r="AL61" s="143"/>
      <c r="AM61" s="144"/>
      <c r="AN61" s="8" t="str">
        <f t="shared" si="9"/>
        <v/>
      </c>
      <c r="AO61" s="8"/>
    </row>
    <row r="62" spans="2:46" ht="12" customHeight="1" x14ac:dyDescent="0.25">
      <c r="B62" s="120" t="s">
        <v>28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2">
        <v>5</v>
      </c>
      <c r="AC62" s="123"/>
      <c r="AD62" s="124"/>
      <c r="AE62" s="22"/>
      <c r="AF62" s="25"/>
      <c r="AG62" s="15"/>
      <c r="AH62" s="205" t="str">
        <f>IF(AF62="","",IF(AF62=" Y - &lt;14 days",AB62,IF(AF62=" Y - &gt;14 days",AB62,IF(AF62=" N","0"))))</f>
        <v/>
      </c>
      <c r="AI62" s="206"/>
      <c r="AJ62" s="206"/>
      <c r="AK62" s="206"/>
      <c r="AL62" s="206"/>
      <c r="AM62" s="207"/>
      <c r="AN62" s="8" t="str">
        <f t="shared" si="9"/>
        <v/>
      </c>
      <c r="AO62" s="8"/>
    </row>
    <row r="63" spans="2:46" ht="12" customHeight="1" x14ac:dyDescent="0.25">
      <c r="B63" s="27" t="s">
        <v>79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37">
        <v>1</v>
      </c>
      <c r="AC63" s="38"/>
      <c r="AD63" s="39"/>
      <c r="AE63" s="22"/>
      <c r="AF63" s="25"/>
      <c r="AG63" s="15"/>
      <c r="AH63" s="59" t="str">
        <f>IF(AF63="","",IF(AF63=" Y - &lt;14 days",AB63,IF(AF63=" Y - &gt;14 days","0",IF(AF63=" N","0"))))</f>
        <v/>
      </c>
      <c r="AI63" s="60"/>
      <c r="AJ63" s="61"/>
      <c r="AK63" s="68" t="str">
        <f>IF(AF63="","",IF(AF63=" Y - &lt;14 days","0",IF(AF63=" Y - &gt;14 days",AB63,IF(AF63=" N","0"))))</f>
        <v/>
      </c>
      <c r="AL63" s="69"/>
      <c r="AM63" s="70"/>
      <c r="AN63" s="8" t="str">
        <f t="shared" si="9"/>
        <v/>
      </c>
      <c r="AO63" s="8"/>
    </row>
    <row r="64" spans="2:46" ht="12" customHeight="1" x14ac:dyDescent="0.25">
      <c r="B64" s="120" t="s">
        <v>29</v>
      </c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2">
        <v>1</v>
      </c>
      <c r="AC64" s="123"/>
      <c r="AD64" s="124"/>
      <c r="AE64" s="22"/>
      <c r="AF64" s="25"/>
      <c r="AG64" s="15"/>
      <c r="AH64" s="47" t="str">
        <f>IF(AF64="","",IF(AF64=" Y - &lt;14 days",AB64,IF(AF64=" Y - &gt;14 days","0",IF(AF64=" N","0"))))</f>
        <v/>
      </c>
      <c r="AI64" s="48"/>
      <c r="AJ64" s="49"/>
      <c r="AK64" s="44" t="str">
        <f>IF(AF64="","",IF(AF64=" Y - &lt;14 days","0",IF(AF64=" Y - &gt;14 days",AB64,IF(AF64=" N","0"))))</f>
        <v/>
      </c>
      <c r="AL64" s="45"/>
      <c r="AM64" s="46"/>
      <c r="AN64" s="8" t="str">
        <f t="shared" si="9"/>
        <v/>
      </c>
      <c r="AO64" s="8"/>
    </row>
    <row r="65" spans="2:46" ht="12" customHeight="1" x14ac:dyDescent="0.25">
      <c r="B65" s="86" t="s">
        <v>57</v>
      </c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8"/>
      <c r="AN65" s="8">
        <f>SUM(AN58:AN64)</f>
        <v>0</v>
      </c>
      <c r="AO65" s="8"/>
    </row>
    <row r="66" spans="2:46" ht="12" customHeight="1" x14ac:dyDescent="0.25">
      <c r="B66" s="89" t="s">
        <v>80</v>
      </c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56">
        <v>2</v>
      </c>
      <c r="AC66" s="57"/>
      <c r="AD66" s="58"/>
      <c r="AE66" s="26"/>
      <c r="AF66" s="24"/>
      <c r="AG66" s="14"/>
      <c r="AH66" s="59" t="str">
        <f>IF(AF66="","",IF(AF66=" Y - &lt;14 days",AB66,IF(AF66=" Y - &gt;14 days","0",IF(AF66=" N","0"))))</f>
        <v/>
      </c>
      <c r="AI66" s="60"/>
      <c r="AJ66" s="61"/>
      <c r="AK66" s="68" t="str">
        <f>IF(AF66="","",IF(AF66=" Y - &lt;14 days","0",IF(AF66=" Y - &gt;14 days",AB66,IF(AF66=" N","0"))))</f>
        <v/>
      </c>
      <c r="AL66" s="69"/>
      <c r="AM66" s="70"/>
      <c r="AN66" s="8" t="str">
        <f>AH66</f>
        <v/>
      </c>
      <c r="AO66" s="8"/>
      <c r="AT66" s="5"/>
    </row>
    <row r="67" spans="2:46" ht="12" customHeight="1" thickBot="1" x14ac:dyDescent="0.3">
      <c r="B67" s="27" t="s">
        <v>30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127">
        <v>2</v>
      </c>
      <c r="AC67" s="128"/>
      <c r="AD67" s="129"/>
      <c r="AE67" s="23"/>
      <c r="AF67" s="25"/>
      <c r="AG67" s="15"/>
      <c r="AH67" s="47" t="str">
        <f>IF(AF67="","",IF(AF67=" Y - &lt;14 days",AB67,IF(AF67=" Y - &gt;14 days","0",IF(AF67=" N","0"))))</f>
        <v/>
      </c>
      <c r="AI67" s="48"/>
      <c r="AJ67" s="49"/>
      <c r="AK67" s="44" t="str">
        <f>IF(AF67="","",IF(AF67=" Y - &lt;14 days","0",IF(AF67=" Y - &gt;14 days",AB67,IF(AF67=" N","0"))))</f>
        <v/>
      </c>
      <c r="AL67" s="45"/>
      <c r="AM67" s="46"/>
      <c r="AN67" s="8" t="str">
        <f>AH67</f>
        <v/>
      </c>
      <c r="AO67" s="8"/>
      <c r="AT67" s="5"/>
    </row>
    <row r="68" spans="2:46" ht="15" customHeight="1" thickBot="1" x14ac:dyDescent="0.3"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32" t="s">
        <v>31</v>
      </c>
      <c r="AC68" s="133"/>
      <c r="AD68" s="133"/>
      <c r="AE68" s="133"/>
      <c r="AF68" s="133"/>
      <c r="AG68" s="134"/>
      <c r="AH68" s="139" t="str">
        <f>IF(AO68=0,"",AO68)</f>
        <v/>
      </c>
      <c r="AI68" s="140"/>
      <c r="AJ68" s="140"/>
      <c r="AK68" s="140"/>
      <c r="AL68" s="140"/>
      <c r="AM68" s="141"/>
      <c r="AN68" s="8">
        <f>SUM(AN66:AN67)</f>
        <v>0</v>
      </c>
      <c r="AO68" s="8">
        <f>SUM(AN65+AN68)</f>
        <v>0</v>
      </c>
    </row>
    <row r="69" spans="2:46" ht="9.75" customHeight="1" x14ac:dyDescent="0.25">
      <c r="B69" s="119" t="s">
        <v>108</v>
      </c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8" t="s">
        <v>54</v>
      </c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8"/>
      <c r="AO69" s="8"/>
    </row>
    <row r="70" spans="2:46" ht="36.75" customHeight="1" x14ac:dyDescent="0.25">
      <c r="B70" s="149"/>
      <c r="C70" s="149"/>
      <c r="D70" s="149"/>
      <c r="E70" s="149"/>
      <c r="F70" s="150" t="s">
        <v>0</v>
      </c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2"/>
      <c r="AK70" s="152"/>
      <c r="AL70" s="152"/>
      <c r="AM70" s="152"/>
      <c r="AN70" s="8"/>
      <c r="AO70" s="8"/>
    </row>
    <row r="71" spans="2:46" ht="15" customHeight="1" x14ac:dyDescent="0.3">
      <c r="B71" s="148" t="s">
        <v>32</v>
      </c>
      <c r="C71" s="148"/>
      <c r="D71" s="148"/>
      <c r="E71" s="30" t="str">
        <f>IF(E6="","",E6)</f>
        <v/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153" t="s">
        <v>99</v>
      </c>
      <c r="Y71" s="153"/>
      <c r="Z71" s="153"/>
      <c r="AA71" s="153"/>
      <c r="AB71" s="153"/>
      <c r="AC71" s="153"/>
      <c r="AD71" s="153"/>
      <c r="AE71" s="103" t="str">
        <f>IF(AE6="","",AE6)</f>
        <v/>
      </c>
      <c r="AF71" s="103"/>
      <c r="AG71" s="103"/>
      <c r="AH71" s="103"/>
      <c r="AI71" s="103"/>
      <c r="AJ71" s="103"/>
      <c r="AK71" s="103"/>
      <c r="AL71" s="103"/>
      <c r="AM71" s="103"/>
      <c r="AN71" s="8"/>
      <c r="AO71" s="8"/>
    </row>
    <row r="72" spans="2:46" ht="5.25" customHeight="1" x14ac:dyDescent="0.25">
      <c r="B72" s="221" t="s">
        <v>87</v>
      </c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01"/>
      <c r="AF72" s="201"/>
      <c r="AG72" s="201"/>
      <c r="AH72" s="201"/>
      <c r="AI72" s="201"/>
      <c r="AJ72" s="201"/>
      <c r="AK72" s="201"/>
      <c r="AL72" s="201"/>
      <c r="AM72" s="201"/>
      <c r="AN72" s="8"/>
      <c r="AO72" s="8"/>
      <c r="AT72" s="13"/>
    </row>
    <row r="73" spans="2:46" ht="12" customHeight="1" x14ac:dyDescent="0.25"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2"/>
      <c r="AE73" s="219" t="s">
        <v>2</v>
      </c>
      <c r="AF73" s="220"/>
      <c r="AG73" s="220"/>
      <c r="AH73" s="220"/>
      <c r="AI73" s="220"/>
      <c r="AJ73" s="220"/>
      <c r="AK73" s="220"/>
      <c r="AL73" s="220"/>
      <c r="AM73" s="220"/>
      <c r="AN73" s="8"/>
      <c r="AO73" s="8"/>
      <c r="AT73" s="13"/>
    </row>
    <row r="74" spans="2:46" ht="6" customHeight="1" x14ac:dyDescent="0.25"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4"/>
      <c r="AE74" s="225" t="s">
        <v>88</v>
      </c>
      <c r="AF74" s="212"/>
      <c r="AG74" s="213"/>
      <c r="AH74" s="225" t="s">
        <v>89</v>
      </c>
      <c r="AI74" s="212"/>
      <c r="AJ74" s="213"/>
      <c r="AK74" s="211"/>
      <c r="AL74" s="212"/>
      <c r="AM74" s="213"/>
      <c r="AN74" s="8"/>
      <c r="AO74" s="8"/>
      <c r="AT74" s="13"/>
    </row>
    <row r="75" spans="2:46" ht="15" customHeight="1" x14ac:dyDescent="0.25">
      <c r="B75" s="130" t="s">
        <v>33</v>
      </c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78"/>
      <c r="AE75" s="214"/>
      <c r="AF75" s="215"/>
      <c r="AG75" s="216"/>
      <c r="AH75" s="214"/>
      <c r="AI75" s="215"/>
      <c r="AJ75" s="216"/>
      <c r="AK75" s="214" t="s">
        <v>69</v>
      </c>
      <c r="AL75" s="215"/>
      <c r="AM75" s="216"/>
      <c r="AN75" s="8"/>
      <c r="AO75" s="8"/>
      <c r="AT75" s="13"/>
    </row>
    <row r="76" spans="2:46" ht="12" customHeight="1" x14ac:dyDescent="0.25">
      <c r="B76" s="89" t="s">
        <v>34</v>
      </c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56">
        <v>5</v>
      </c>
      <c r="AC76" s="57"/>
      <c r="AD76" s="58"/>
      <c r="AE76" s="26"/>
      <c r="AF76" s="24"/>
      <c r="AG76" s="14"/>
      <c r="AH76" s="142" t="str">
        <f t="shared" ref="AH76:AH82" si="10">IF(AF76="","",IF(AF76=" Y - &lt;14 days",AB76,IF(AF76=" Y - &gt;14 days",AB76,IF(AF76=" N","0"))))</f>
        <v/>
      </c>
      <c r="AI76" s="143"/>
      <c r="AJ76" s="143"/>
      <c r="AK76" s="143"/>
      <c r="AL76" s="143"/>
      <c r="AM76" s="144"/>
      <c r="AN76" s="8" t="str">
        <f>AH76</f>
        <v/>
      </c>
      <c r="AO76" s="8"/>
      <c r="AT76" s="5"/>
    </row>
    <row r="77" spans="2:46" ht="12" customHeight="1" x14ac:dyDescent="0.25">
      <c r="B77" s="27" t="s">
        <v>35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37">
        <v>5</v>
      </c>
      <c r="AC77" s="38"/>
      <c r="AD77" s="39"/>
      <c r="AE77" s="23"/>
      <c r="AF77" s="25"/>
      <c r="AG77" s="15"/>
      <c r="AH77" s="47" t="str">
        <f t="shared" si="10"/>
        <v/>
      </c>
      <c r="AI77" s="48"/>
      <c r="AJ77" s="48"/>
      <c r="AK77" s="48"/>
      <c r="AL77" s="48"/>
      <c r="AM77" s="49"/>
      <c r="AN77" s="8" t="str">
        <f t="shared" ref="AN77:AN84" si="11">AH77</f>
        <v/>
      </c>
      <c r="AO77" s="8"/>
      <c r="AT77" s="5"/>
    </row>
    <row r="78" spans="2:46" ht="12" customHeight="1" x14ac:dyDescent="0.25">
      <c r="B78" s="27" t="s">
        <v>60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9"/>
      <c r="AB78" s="37">
        <v>4</v>
      </c>
      <c r="AC78" s="38"/>
      <c r="AD78" s="39"/>
      <c r="AE78" s="22"/>
      <c r="AF78" s="25"/>
      <c r="AG78" s="15"/>
      <c r="AH78" s="47" t="str">
        <f t="shared" si="10"/>
        <v/>
      </c>
      <c r="AI78" s="48"/>
      <c r="AJ78" s="48"/>
      <c r="AK78" s="48"/>
      <c r="AL78" s="48"/>
      <c r="AM78" s="49"/>
      <c r="AN78" s="8" t="str">
        <f t="shared" si="11"/>
        <v/>
      </c>
      <c r="AO78" s="8"/>
      <c r="AT78" s="5"/>
    </row>
    <row r="79" spans="2:46" ht="12" customHeight="1" x14ac:dyDescent="0.25">
      <c r="B79" s="27" t="s">
        <v>36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37">
        <v>5</v>
      </c>
      <c r="AC79" s="38"/>
      <c r="AD79" s="39"/>
      <c r="AE79" s="22"/>
      <c r="AF79" s="25"/>
      <c r="AG79" s="15"/>
      <c r="AH79" s="47" t="str">
        <f t="shared" si="10"/>
        <v/>
      </c>
      <c r="AI79" s="48"/>
      <c r="AJ79" s="48"/>
      <c r="AK79" s="48"/>
      <c r="AL79" s="48"/>
      <c r="AM79" s="49"/>
      <c r="AN79" s="8" t="str">
        <f t="shared" si="11"/>
        <v/>
      </c>
      <c r="AO79" s="8"/>
    </row>
    <row r="80" spans="2:46" ht="12" customHeight="1" x14ac:dyDescent="0.25">
      <c r="B80" s="120" t="s">
        <v>37</v>
      </c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2">
        <v>4</v>
      </c>
      <c r="AC80" s="123"/>
      <c r="AD80" s="124"/>
      <c r="AE80" s="22"/>
      <c r="AF80" s="25"/>
      <c r="AG80" s="15"/>
      <c r="AH80" s="47" t="str">
        <f t="shared" si="10"/>
        <v/>
      </c>
      <c r="AI80" s="48"/>
      <c r="AJ80" s="48"/>
      <c r="AK80" s="48"/>
      <c r="AL80" s="48"/>
      <c r="AM80" s="49"/>
      <c r="AN80" s="8" t="str">
        <f t="shared" si="11"/>
        <v/>
      </c>
      <c r="AO80" s="8"/>
    </row>
    <row r="81" spans="2:41" ht="12" customHeight="1" x14ac:dyDescent="0.25">
      <c r="B81" s="27" t="s">
        <v>38</v>
      </c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37">
        <v>4</v>
      </c>
      <c r="AC81" s="38"/>
      <c r="AD81" s="39"/>
      <c r="AE81" s="22"/>
      <c r="AF81" s="25"/>
      <c r="AG81" s="15"/>
      <c r="AH81" s="47" t="str">
        <f t="shared" si="10"/>
        <v/>
      </c>
      <c r="AI81" s="48"/>
      <c r="AJ81" s="48"/>
      <c r="AK81" s="48"/>
      <c r="AL81" s="48"/>
      <c r="AM81" s="49"/>
      <c r="AN81" s="8" t="str">
        <f t="shared" si="11"/>
        <v/>
      </c>
      <c r="AO81" s="8"/>
    </row>
    <row r="82" spans="2:41" ht="12" customHeight="1" x14ac:dyDescent="0.25">
      <c r="B82" s="120" t="s">
        <v>39</v>
      </c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2">
        <v>5</v>
      </c>
      <c r="AC82" s="123"/>
      <c r="AD82" s="124"/>
      <c r="AE82" s="22"/>
      <c r="AF82" s="25"/>
      <c r="AG82" s="15"/>
      <c r="AH82" s="205" t="str">
        <f t="shared" si="10"/>
        <v/>
      </c>
      <c r="AI82" s="206"/>
      <c r="AJ82" s="206"/>
      <c r="AK82" s="206"/>
      <c r="AL82" s="206"/>
      <c r="AM82" s="207"/>
      <c r="AN82" s="8" t="str">
        <f t="shared" si="11"/>
        <v/>
      </c>
      <c r="AO82" s="8"/>
    </row>
    <row r="83" spans="2:41" ht="12" customHeight="1" x14ac:dyDescent="0.25">
      <c r="B83" s="27" t="s">
        <v>40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37">
        <v>2</v>
      </c>
      <c r="AC83" s="38"/>
      <c r="AD83" s="39"/>
      <c r="AE83" s="22"/>
      <c r="AF83" s="25"/>
      <c r="AG83" s="15"/>
      <c r="AH83" s="50" t="str">
        <f>IF(AF83="","",IF(AF83=" Y - &lt;14 days",AB83,IF(AF83=" Y - &gt;14 days","0",IF(AF83=" N","0"))))</f>
        <v/>
      </c>
      <c r="AI83" s="51"/>
      <c r="AJ83" s="52"/>
      <c r="AK83" s="53" t="str">
        <f>IF(AF83="","",IF(AF83=" Y - &lt;14 days","0",IF(AF83=" Y - &gt;14 days",AB83,IF(AF83=" N","0"))))</f>
        <v/>
      </c>
      <c r="AL83" s="54"/>
      <c r="AM83" s="55"/>
      <c r="AN83" s="8" t="str">
        <f t="shared" si="11"/>
        <v/>
      </c>
      <c r="AO83" s="8"/>
    </row>
    <row r="84" spans="2:41" ht="12" customHeight="1" thickBot="1" x14ac:dyDescent="0.3">
      <c r="B84" s="120" t="s">
        <v>83</v>
      </c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2">
        <v>4</v>
      </c>
      <c r="AC84" s="123"/>
      <c r="AD84" s="124"/>
      <c r="AE84" s="22"/>
      <c r="AF84" s="25"/>
      <c r="AG84" s="15"/>
      <c r="AH84" s="110" t="str">
        <f>IF(AF84="","",IF(AF84=" Y - &lt;14 days",AB84,IF(AF84=" Y - &gt;14 days",AB84,IF(AF84=" N","0"))))</f>
        <v/>
      </c>
      <c r="AI84" s="111"/>
      <c r="AJ84" s="111"/>
      <c r="AK84" s="111"/>
      <c r="AL84" s="111"/>
      <c r="AM84" s="112"/>
      <c r="AN84" s="8" t="str">
        <f t="shared" si="11"/>
        <v/>
      </c>
      <c r="AO84" s="8"/>
    </row>
    <row r="85" spans="2:41" ht="15" customHeight="1" thickBot="1" x14ac:dyDescent="0.3"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32" t="s">
        <v>41</v>
      </c>
      <c r="AC85" s="133"/>
      <c r="AD85" s="133"/>
      <c r="AE85" s="133"/>
      <c r="AF85" s="133"/>
      <c r="AG85" s="134"/>
      <c r="AH85" s="139" t="str">
        <f>IF(AO85=0,"",AO85)</f>
        <v/>
      </c>
      <c r="AI85" s="140"/>
      <c r="AJ85" s="140"/>
      <c r="AK85" s="140"/>
      <c r="AL85" s="140"/>
      <c r="AM85" s="141"/>
      <c r="AN85" s="8">
        <f>SUM(AN76:AN84)</f>
        <v>0</v>
      </c>
      <c r="AO85" s="8">
        <f>AN85</f>
        <v>0</v>
      </c>
    </row>
    <row r="86" spans="2:41" ht="20.25" customHeight="1" thickBot="1" x14ac:dyDescent="0.3">
      <c r="B86" s="164" t="s">
        <v>84</v>
      </c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6" t="s">
        <v>42</v>
      </c>
      <c r="Z86" s="166"/>
      <c r="AA86" s="166"/>
      <c r="AB86" s="167"/>
      <c r="AC86" s="167"/>
      <c r="AD86" s="167"/>
      <c r="AE86" s="167"/>
      <c r="AF86" s="167"/>
      <c r="AG86" s="167"/>
      <c r="AH86" s="139" t="str">
        <f>IF(SUM(AO1:AO85)=0,"",SUM(AO1:AO85))</f>
        <v/>
      </c>
      <c r="AI86" s="140"/>
      <c r="AJ86" s="140"/>
      <c r="AK86" s="140"/>
      <c r="AL86" s="140"/>
      <c r="AM86" s="141"/>
      <c r="AN86" s="8"/>
      <c r="AO86" s="8"/>
    </row>
    <row r="87" spans="2:41" ht="6" customHeight="1" x14ac:dyDescent="0.25"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8"/>
      <c r="AO87" s="8"/>
    </row>
    <row r="88" spans="2:41" ht="17.25" customHeight="1" x14ac:dyDescent="0.25">
      <c r="B88" s="130" t="s">
        <v>43</v>
      </c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78"/>
      <c r="AN88" s="8"/>
      <c r="AO88" s="8"/>
    </row>
    <row r="89" spans="2:41" ht="15" customHeight="1" x14ac:dyDescent="0.25">
      <c r="B89" s="168" t="s">
        <v>44</v>
      </c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70"/>
      <c r="AN89" s="8"/>
      <c r="AO89" s="8"/>
    </row>
    <row r="90" spans="2:41" ht="63.75" customHeight="1" x14ac:dyDescent="0.2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  <c r="AM90" s="173"/>
      <c r="AN90" s="8"/>
      <c r="AO90" s="8"/>
    </row>
    <row r="91" spans="2:41" ht="15" customHeight="1" x14ac:dyDescent="0.25">
      <c r="B91" s="174" t="s">
        <v>58</v>
      </c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6"/>
      <c r="AN91" s="8"/>
      <c r="AO91" s="8"/>
    </row>
    <row r="92" spans="2:41" ht="63.75" customHeight="1" x14ac:dyDescent="0.2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3"/>
      <c r="AN92" s="8"/>
      <c r="AO92" s="8"/>
    </row>
    <row r="93" spans="2:41" ht="15" customHeight="1" x14ac:dyDescent="0.25">
      <c r="B93" s="174" t="s">
        <v>45</v>
      </c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6"/>
      <c r="AN93" s="8"/>
      <c r="AO93" s="8"/>
    </row>
    <row r="94" spans="2:41" ht="63.75" customHeight="1" x14ac:dyDescent="0.25">
      <c r="B94" s="179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  <c r="AF94" s="180"/>
      <c r="AG94" s="180"/>
      <c r="AH94" s="180"/>
      <c r="AI94" s="180"/>
      <c r="AJ94" s="180"/>
      <c r="AK94" s="180"/>
      <c r="AL94" s="180"/>
      <c r="AM94" s="181"/>
      <c r="AN94" s="8"/>
      <c r="AO94" s="8"/>
    </row>
    <row r="95" spans="2:41" ht="6" customHeight="1" x14ac:dyDescent="0.25"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177"/>
      <c r="AL95" s="177"/>
      <c r="AM95" s="177"/>
      <c r="AN95" s="8"/>
      <c r="AO95" s="8"/>
    </row>
    <row r="96" spans="2:41" ht="17.25" customHeight="1" x14ac:dyDescent="0.25">
      <c r="B96" s="130" t="s">
        <v>100</v>
      </c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78"/>
      <c r="AN96" s="8"/>
      <c r="AO96" s="8"/>
    </row>
    <row r="97" spans="2:52" ht="99.75" customHeight="1" x14ac:dyDescent="0.25">
      <c r="B97" s="182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4"/>
      <c r="AN97" s="8"/>
      <c r="AO97" s="8"/>
    </row>
    <row r="98" spans="2:52" ht="6" customHeight="1" x14ac:dyDescent="0.25"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8"/>
      <c r="AO98" s="8"/>
    </row>
    <row r="99" spans="2:52" ht="17.25" customHeight="1" x14ac:dyDescent="0.25">
      <c r="B99" s="130" t="s">
        <v>85</v>
      </c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78"/>
      <c r="AN99" s="8"/>
      <c r="AO99" s="8"/>
    </row>
    <row r="100" spans="2:52" ht="3.75" customHeight="1" x14ac:dyDescent="0.25">
      <c r="B100" s="83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5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2:52" s="7" customFormat="1" ht="13.5" customHeight="1" x14ac:dyDescent="0.3">
      <c r="B101" s="3"/>
      <c r="C101" s="32" t="s">
        <v>46</v>
      </c>
      <c r="D101" s="32"/>
      <c r="E101" s="32"/>
      <c r="F101" s="32"/>
      <c r="G101" s="32"/>
      <c r="H101" s="32"/>
      <c r="I101" s="32" t="s">
        <v>49</v>
      </c>
      <c r="J101" s="32"/>
      <c r="K101" s="32"/>
      <c r="L101" s="32"/>
      <c r="M101" s="2"/>
      <c r="N101" s="18" t="str">
        <f>IF(AN101=0,"",AN101)</f>
        <v/>
      </c>
      <c r="O101" s="2"/>
      <c r="P101" s="2"/>
      <c r="Q101" s="81" t="s">
        <v>101</v>
      </c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2"/>
      <c r="AN101" s="19" t="str">
        <f>IF(AH86="","",IF(AH86&lt;=23,"X",""))</f>
        <v/>
      </c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</row>
    <row r="102" spans="2:52" s="7" customFormat="1" ht="3.75" customHeight="1" x14ac:dyDescent="0.25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2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</row>
    <row r="103" spans="2:52" s="7" customFormat="1" ht="13.5" customHeight="1" x14ac:dyDescent="0.3">
      <c r="B103" s="3"/>
      <c r="C103" s="32" t="s">
        <v>47</v>
      </c>
      <c r="D103" s="32"/>
      <c r="E103" s="32"/>
      <c r="F103" s="32"/>
      <c r="G103" s="32"/>
      <c r="H103" s="32"/>
      <c r="I103" s="32" t="s">
        <v>50</v>
      </c>
      <c r="J103" s="32"/>
      <c r="K103" s="32"/>
      <c r="L103" s="32"/>
      <c r="M103" s="2"/>
      <c r="N103" s="18" t="str">
        <f>IF(AN103=0,"",AN103)</f>
        <v/>
      </c>
      <c r="O103" s="2"/>
      <c r="P103" s="2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2"/>
      <c r="AN103" s="19" t="str">
        <f>IF(AH86="","",IF(AH86&lt;=44,IF(AH86&gt;=24,"X",""),""))</f>
        <v/>
      </c>
      <c r="AO103" s="19"/>
      <c r="AP103" s="19"/>
      <c r="AQ103" s="19"/>
      <c r="AR103" s="20"/>
      <c r="AS103" s="19"/>
      <c r="AT103" s="19"/>
      <c r="AU103" s="19"/>
      <c r="AV103" s="19"/>
      <c r="AW103" s="19"/>
      <c r="AX103" s="19"/>
      <c r="AY103" s="19"/>
      <c r="AZ103" s="19"/>
    </row>
    <row r="104" spans="2:52" s="7" customFormat="1" ht="3.75" customHeight="1" x14ac:dyDescent="0.25">
      <c r="B104" s="42"/>
      <c r="C104" s="32" t="s">
        <v>48</v>
      </c>
      <c r="D104" s="32"/>
      <c r="E104" s="32"/>
      <c r="F104" s="32"/>
      <c r="G104" s="32"/>
      <c r="H104" s="32"/>
      <c r="I104" s="32" t="s">
        <v>51</v>
      </c>
      <c r="J104" s="32"/>
      <c r="K104" s="32"/>
      <c r="L104" s="32"/>
      <c r="M104" s="43"/>
      <c r="N104" s="2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1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</row>
    <row r="105" spans="2:52" ht="14.25" customHeight="1" x14ac:dyDescent="0.25">
      <c r="B105" s="4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43"/>
      <c r="N105" s="18" t="str">
        <f>IF(AN105=0,"",AN105)</f>
        <v/>
      </c>
      <c r="O105" s="1"/>
      <c r="P105" s="17"/>
      <c r="Q105" s="77" t="s">
        <v>102</v>
      </c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8"/>
      <c r="AN105" s="8" t="str">
        <f>IF(AH86="","",IF(AH86&gt;=45,"X",""))</f>
        <v/>
      </c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</row>
    <row r="106" spans="2:52" ht="8.25" customHeight="1" x14ac:dyDescent="0.25">
      <c r="B106" s="185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80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2:52" ht="30" customHeight="1" x14ac:dyDescent="0.25">
      <c r="B107" s="135" t="s">
        <v>103</v>
      </c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7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</row>
    <row r="108" spans="2:52" ht="6" customHeight="1" x14ac:dyDescent="0.25"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77"/>
      <c r="AM108" s="177"/>
      <c r="AN108" s="8"/>
      <c r="AO108" s="8"/>
    </row>
    <row r="109" spans="2:52" ht="18" customHeight="1" x14ac:dyDescent="0.25">
      <c r="B109" s="33" t="s">
        <v>104</v>
      </c>
      <c r="C109" s="34"/>
      <c r="D109" s="34"/>
      <c r="E109" s="34"/>
      <c r="F109" s="34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6" t="s">
        <v>105</v>
      </c>
      <c r="W109" s="146"/>
      <c r="X109" s="146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7"/>
      <c r="AN109" s="21"/>
      <c r="AO109" s="8"/>
    </row>
    <row r="110" spans="2:52" ht="17.25" customHeight="1" x14ac:dyDescent="0.25">
      <c r="B110" s="154" t="s">
        <v>107</v>
      </c>
      <c r="C110" s="155"/>
      <c r="D110" s="155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6" t="s">
        <v>106</v>
      </c>
      <c r="W110" s="156"/>
      <c r="X110" s="156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9"/>
      <c r="AN110" s="21"/>
      <c r="AO110" s="8"/>
    </row>
    <row r="111" spans="2:52" ht="21" customHeight="1" x14ac:dyDescent="0.25">
      <c r="B111" s="154" t="s">
        <v>53</v>
      </c>
      <c r="C111" s="155"/>
      <c r="D111" s="155"/>
      <c r="E111" s="155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56" t="s">
        <v>52</v>
      </c>
      <c r="W111" s="156"/>
      <c r="X111" s="156"/>
      <c r="Y111" s="161"/>
      <c r="Z111" s="161"/>
      <c r="AA111" s="162"/>
      <c r="AB111" s="162"/>
      <c r="AC111" s="161"/>
      <c r="AD111" s="161"/>
      <c r="AE111" s="198"/>
      <c r="AF111" s="198"/>
      <c r="AG111" s="198"/>
      <c r="AH111" s="198"/>
      <c r="AI111" s="198"/>
      <c r="AJ111" s="198"/>
      <c r="AK111" s="198"/>
      <c r="AL111" s="198"/>
      <c r="AM111" s="199"/>
      <c r="AN111" s="21"/>
      <c r="AO111" s="8"/>
    </row>
    <row r="112" spans="2:52" ht="3" customHeight="1" x14ac:dyDescent="0.25">
      <c r="B112" s="193"/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4"/>
      <c r="AL112" s="194"/>
      <c r="AM112" s="195"/>
      <c r="AN112" s="8"/>
      <c r="AO112" s="8"/>
    </row>
    <row r="113" spans="2:41" ht="6.75" customHeight="1" x14ac:dyDescent="0.25"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8"/>
      <c r="AO113" s="8"/>
    </row>
    <row r="114" spans="2:41" ht="21" customHeight="1" x14ac:dyDescent="0.25">
      <c r="B114" s="191" t="s">
        <v>97</v>
      </c>
      <c r="C114" s="192"/>
      <c r="D114" s="192"/>
      <c r="E114" s="192"/>
      <c r="F114" s="192"/>
      <c r="G114" s="192"/>
      <c r="H114" s="192"/>
      <c r="I114" s="192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190" t="s">
        <v>52</v>
      </c>
      <c r="AF114" s="190"/>
      <c r="AG114" s="190"/>
      <c r="AH114" s="197" t="s">
        <v>59</v>
      </c>
      <c r="AI114" s="197"/>
      <c r="AJ114" s="197"/>
      <c r="AK114" s="197"/>
      <c r="AL114" s="197"/>
      <c r="AM114" s="197"/>
      <c r="AN114" s="21"/>
      <c r="AO114" s="8"/>
    </row>
    <row r="115" spans="2:41" ht="3" customHeight="1" x14ac:dyDescent="0.25">
      <c r="B115" s="187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9"/>
      <c r="AN115" s="8"/>
      <c r="AO115" s="8"/>
    </row>
    <row r="116" spans="2:41" ht="13.5" customHeight="1" x14ac:dyDescent="0.25">
      <c r="B116" s="119" t="str">
        <f>B69</f>
        <v>Revised: 13/10/2014</v>
      </c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8" t="s">
        <v>55</v>
      </c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8"/>
      <c r="AO116" s="8"/>
    </row>
    <row r="117" spans="2:41" x14ac:dyDescent="0.25">
      <c r="B117" s="9"/>
      <c r="C117" s="9"/>
      <c r="D117" s="9"/>
      <c r="E117" s="9"/>
      <c r="F117" s="9"/>
      <c r="G117" s="9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</row>
    <row r="118" spans="2:41" x14ac:dyDescent="0.25">
      <c r="B118" s="9"/>
      <c r="C118" s="9"/>
      <c r="D118" s="9"/>
      <c r="E118" s="9"/>
      <c r="F118" s="9"/>
      <c r="G118" s="9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</row>
    <row r="119" spans="2:41" x14ac:dyDescent="0.25">
      <c r="B119" s="11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2:41" x14ac:dyDescent="0.25">
      <c r="B120" s="11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2:41" x14ac:dyDescent="0.25">
      <c r="B121" s="11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2:41" x14ac:dyDescent="0.25">
      <c r="B122" s="11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2:41" x14ac:dyDescent="0.25">
      <c r="B123" s="11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2:41" x14ac:dyDescent="0.25">
      <c r="B124" s="11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2:41" x14ac:dyDescent="0.25">
      <c r="B125" s="11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2:41" x14ac:dyDescent="0.25">
      <c r="B126" s="11"/>
      <c r="C126" s="11"/>
      <c r="D126" s="11"/>
      <c r="E126" s="11"/>
      <c r="F126" s="11"/>
      <c r="G126" s="11"/>
      <c r="H126" s="11"/>
      <c r="I126" s="11"/>
      <c r="J126" s="11"/>
      <c r="K126" s="11"/>
    </row>
    <row r="131" spans="2:2" x14ac:dyDescent="0.25">
      <c r="B131" s="12"/>
    </row>
  </sheetData>
  <sheetProtection password="B8F3" sheet="1" objects="1" scenarios="1" selectLockedCells="1"/>
  <mergeCells count="324">
    <mergeCell ref="B72:AD74"/>
    <mergeCell ref="AE73:AM73"/>
    <mergeCell ref="AE74:AG75"/>
    <mergeCell ref="AH74:AJ75"/>
    <mergeCell ref="AK74:AM74"/>
    <mergeCell ref="AK75:AM75"/>
    <mergeCell ref="B75:AD75"/>
    <mergeCell ref="AK9:AM9"/>
    <mergeCell ref="AK10:AM10"/>
    <mergeCell ref="B1:F5"/>
    <mergeCell ref="AI1:AM5"/>
    <mergeCell ref="B10:AD10"/>
    <mergeCell ref="AE8:AM8"/>
    <mergeCell ref="B7:AD9"/>
    <mergeCell ref="AE9:AG10"/>
    <mergeCell ref="AH9:AJ10"/>
    <mergeCell ref="AE7:AM7"/>
    <mergeCell ref="AH78:AM78"/>
    <mergeCell ref="AH86:AM86"/>
    <mergeCell ref="AH85:AM85"/>
    <mergeCell ref="AH84:AM84"/>
    <mergeCell ref="AH82:AM82"/>
    <mergeCell ref="AH81:AM81"/>
    <mergeCell ref="AH80:AM80"/>
    <mergeCell ref="AH83:AJ83"/>
    <mergeCell ref="AH50:AJ50"/>
    <mergeCell ref="AK50:AM50"/>
    <mergeCell ref="AK83:AM83"/>
    <mergeCell ref="AK49:AM49"/>
    <mergeCell ref="AK48:AM48"/>
    <mergeCell ref="B43:AM43"/>
    <mergeCell ref="B44:AA44"/>
    <mergeCell ref="AH62:AM62"/>
    <mergeCell ref="AH68:AM68"/>
    <mergeCell ref="B68:AA68"/>
    <mergeCell ref="AH49:AJ49"/>
    <mergeCell ref="AH38:AM38"/>
    <mergeCell ref="AH16:AM16"/>
    <mergeCell ref="AH23:AM23"/>
    <mergeCell ref="AH24:AM24"/>
    <mergeCell ref="AH25:AM25"/>
    <mergeCell ref="AH48:AJ48"/>
    <mergeCell ref="AH46:AM46"/>
    <mergeCell ref="AH47:AM47"/>
    <mergeCell ref="B39:AM39"/>
    <mergeCell ref="AE111:AM111"/>
    <mergeCell ref="J114:AD114"/>
    <mergeCell ref="AH77:AM77"/>
    <mergeCell ref="AH76:AM76"/>
    <mergeCell ref="AH63:AJ63"/>
    <mergeCell ref="AK63:AM63"/>
    <mergeCell ref="AB68:AG68"/>
    <mergeCell ref="AB67:AD67"/>
    <mergeCell ref="AE72:AM72"/>
    <mergeCell ref="AH79:AM79"/>
    <mergeCell ref="B115:AM115"/>
    <mergeCell ref="AE114:AG114"/>
    <mergeCell ref="B114:I114"/>
    <mergeCell ref="B112:AM112"/>
    <mergeCell ref="B113:AM113"/>
    <mergeCell ref="AH114:AM114"/>
    <mergeCell ref="B99:AM99"/>
    <mergeCell ref="C101:H101"/>
    <mergeCell ref="I101:L101"/>
    <mergeCell ref="C103:H103"/>
    <mergeCell ref="I103:L103"/>
    <mergeCell ref="B108:AM108"/>
    <mergeCell ref="C104:H105"/>
    <mergeCell ref="I104:L105"/>
    <mergeCell ref="M104:M105"/>
    <mergeCell ref="B106:P106"/>
    <mergeCell ref="B93:AM93"/>
    <mergeCell ref="B94:AM94"/>
    <mergeCell ref="B95:AM95"/>
    <mergeCell ref="B96:AM96"/>
    <mergeCell ref="B97:AM97"/>
    <mergeCell ref="B98:AM98"/>
    <mergeCell ref="B83:AA83"/>
    <mergeCell ref="AB83:AD83"/>
    <mergeCell ref="B84:AA84"/>
    <mergeCell ref="AB84:AD84"/>
    <mergeCell ref="B87:AM87"/>
    <mergeCell ref="B88:AM88"/>
    <mergeCell ref="AA111:AB111"/>
    <mergeCell ref="AC111:AD111"/>
    <mergeCell ref="B85:AA85"/>
    <mergeCell ref="AB85:AG85"/>
    <mergeCell ref="B86:X86"/>
    <mergeCell ref="Y86:AG86"/>
    <mergeCell ref="B89:AM89"/>
    <mergeCell ref="B90:AM90"/>
    <mergeCell ref="B91:AM91"/>
    <mergeCell ref="B92:AM92"/>
    <mergeCell ref="E110:U110"/>
    <mergeCell ref="Y110:AM110"/>
    <mergeCell ref="B111:E111"/>
    <mergeCell ref="F111:U111"/>
    <mergeCell ref="B81:AA81"/>
    <mergeCell ref="AB81:AD81"/>
    <mergeCell ref="B82:AA82"/>
    <mergeCell ref="AB82:AD82"/>
    <mergeCell ref="V111:X111"/>
    <mergeCell ref="Y111:Z111"/>
    <mergeCell ref="B76:AA76"/>
    <mergeCell ref="AB76:AD76"/>
    <mergeCell ref="B77:AA77"/>
    <mergeCell ref="AB77:AD77"/>
    <mergeCell ref="B110:D110"/>
    <mergeCell ref="V110:X110"/>
    <mergeCell ref="B79:AA79"/>
    <mergeCell ref="AB79:AD79"/>
    <mergeCell ref="B80:AA80"/>
    <mergeCell ref="AB80:AD80"/>
    <mergeCell ref="B67:AA67"/>
    <mergeCell ref="AH67:AJ67"/>
    <mergeCell ref="AK67:AM67"/>
    <mergeCell ref="B71:D71"/>
    <mergeCell ref="B70:E70"/>
    <mergeCell ref="F70:AI70"/>
    <mergeCell ref="AJ70:AM70"/>
    <mergeCell ref="X71:AD71"/>
    <mergeCell ref="AH64:AJ64"/>
    <mergeCell ref="AK64:AM64"/>
    <mergeCell ref="B65:AM65"/>
    <mergeCell ref="G109:U109"/>
    <mergeCell ref="V109:X109"/>
    <mergeCell ref="Y109:AM109"/>
    <mergeCell ref="B66:AA66"/>
    <mergeCell ref="AB66:AD66"/>
    <mergeCell ref="AH66:AJ66"/>
    <mergeCell ref="AK66:AM66"/>
    <mergeCell ref="B62:AA62"/>
    <mergeCell ref="AB62:AD62"/>
    <mergeCell ref="B63:AA63"/>
    <mergeCell ref="AB63:AD63"/>
    <mergeCell ref="B64:AA64"/>
    <mergeCell ref="AB64:AD64"/>
    <mergeCell ref="B60:AA60"/>
    <mergeCell ref="AB60:AD60"/>
    <mergeCell ref="AH60:AJ60"/>
    <mergeCell ref="AK60:AM60"/>
    <mergeCell ref="B61:AA61"/>
    <mergeCell ref="AB61:AD61"/>
    <mergeCell ref="AH61:AM61"/>
    <mergeCell ref="B57:AM57"/>
    <mergeCell ref="B58:AA58"/>
    <mergeCell ref="AB58:AD58"/>
    <mergeCell ref="AH58:AJ58"/>
    <mergeCell ref="AK58:AM58"/>
    <mergeCell ref="AH56:AM56"/>
    <mergeCell ref="AK51:AM51"/>
    <mergeCell ref="B55:AA55"/>
    <mergeCell ref="AB55:AD55"/>
    <mergeCell ref="AH55:AJ55"/>
    <mergeCell ref="AK55:AM55"/>
    <mergeCell ref="B56:AA56"/>
    <mergeCell ref="AB56:AG56"/>
    <mergeCell ref="AK52:AM52"/>
    <mergeCell ref="AB52:AD52"/>
    <mergeCell ref="AB53:AD53"/>
    <mergeCell ref="B116:R116"/>
    <mergeCell ref="S116:U116"/>
    <mergeCell ref="V116:AM116"/>
    <mergeCell ref="B107:AM107"/>
    <mergeCell ref="B51:AA51"/>
    <mergeCell ref="AB51:AD51"/>
    <mergeCell ref="AH51:AJ51"/>
    <mergeCell ref="B78:AA78"/>
    <mergeCell ref="AB78:AD78"/>
    <mergeCell ref="B104:B105"/>
    <mergeCell ref="AB44:AD44"/>
    <mergeCell ref="B41:AA41"/>
    <mergeCell ref="AB41:AD41"/>
    <mergeCell ref="AH41:AJ41"/>
    <mergeCell ref="AH44:AM44"/>
    <mergeCell ref="AH42:AM42"/>
    <mergeCell ref="AK41:AM41"/>
    <mergeCell ref="B42:AA42"/>
    <mergeCell ref="AB42:AD42"/>
    <mergeCell ref="B40:AA40"/>
    <mergeCell ref="AB40:AD40"/>
    <mergeCell ref="AH40:AJ40"/>
    <mergeCell ref="AK40:AM40"/>
    <mergeCell ref="B37:AA37"/>
    <mergeCell ref="AB37:AD37"/>
    <mergeCell ref="AH37:AJ37"/>
    <mergeCell ref="AK37:AM37"/>
    <mergeCell ref="B38:AA38"/>
    <mergeCell ref="AB38:AG38"/>
    <mergeCell ref="B35:AA35"/>
    <mergeCell ref="AB35:AD35"/>
    <mergeCell ref="AH35:AJ35"/>
    <mergeCell ref="AK35:AM35"/>
    <mergeCell ref="B36:AA36"/>
    <mergeCell ref="AB36:AD36"/>
    <mergeCell ref="AH36:AJ36"/>
    <mergeCell ref="AK36:AM36"/>
    <mergeCell ref="B33:AA33"/>
    <mergeCell ref="AB33:AD33"/>
    <mergeCell ref="AH33:AJ33"/>
    <mergeCell ref="AK33:AM33"/>
    <mergeCell ref="B34:AA34"/>
    <mergeCell ref="AB34:AD34"/>
    <mergeCell ref="AH34:AJ34"/>
    <mergeCell ref="AK34:AM34"/>
    <mergeCell ref="B30:AM30"/>
    <mergeCell ref="B31:AA31"/>
    <mergeCell ref="AB31:AD31"/>
    <mergeCell ref="AH31:AJ31"/>
    <mergeCell ref="AK31:AM31"/>
    <mergeCell ref="B69:R69"/>
    <mergeCell ref="B32:AA32"/>
    <mergeCell ref="AB32:AD32"/>
    <mergeCell ref="AH32:AJ32"/>
    <mergeCell ref="AK32:AM32"/>
    <mergeCell ref="B24:AA24"/>
    <mergeCell ref="AB24:AD24"/>
    <mergeCell ref="V69:AM69"/>
    <mergeCell ref="S69:U69"/>
    <mergeCell ref="B28:AA28"/>
    <mergeCell ref="AB28:AD28"/>
    <mergeCell ref="AH28:AJ28"/>
    <mergeCell ref="AK28:AM28"/>
    <mergeCell ref="B29:AA29"/>
    <mergeCell ref="AB29:AD29"/>
    <mergeCell ref="AH21:AJ21"/>
    <mergeCell ref="AK21:AM21"/>
    <mergeCell ref="B22:AA22"/>
    <mergeCell ref="AB22:AD22"/>
    <mergeCell ref="AH22:AJ22"/>
    <mergeCell ref="AK22:AM22"/>
    <mergeCell ref="B16:AA16"/>
    <mergeCell ref="AB16:AD16"/>
    <mergeCell ref="AH20:AJ20"/>
    <mergeCell ref="AK20:AM20"/>
    <mergeCell ref="H4:AG4"/>
    <mergeCell ref="H5:AG5"/>
    <mergeCell ref="AH2:AH5"/>
    <mergeCell ref="AE6:AM6"/>
    <mergeCell ref="X6:AD6"/>
    <mergeCell ref="E6:W6"/>
    <mergeCell ref="B14:AA14"/>
    <mergeCell ref="AB14:AD14"/>
    <mergeCell ref="AH14:AM14"/>
    <mergeCell ref="B15:AA15"/>
    <mergeCell ref="AB15:AD15"/>
    <mergeCell ref="AH15:AJ15"/>
    <mergeCell ref="AK15:AM15"/>
    <mergeCell ref="AB20:AD20"/>
    <mergeCell ref="B23:AA23"/>
    <mergeCell ref="AB12:AD12"/>
    <mergeCell ref="AH12:AJ12"/>
    <mergeCell ref="AK12:AM12"/>
    <mergeCell ref="AE71:AM71"/>
    <mergeCell ref="B13:AA13"/>
    <mergeCell ref="AB13:AD13"/>
    <mergeCell ref="AH13:AJ13"/>
    <mergeCell ref="AK13:AM13"/>
    <mergeCell ref="AK17:AM17"/>
    <mergeCell ref="AK19:AM19"/>
    <mergeCell ref="AH19:AJ19"/>
    <mergeCell ref="AH17:AJ17"/>
    <mergeCell ref="AH18:AJ18"/>
    <mergeCell ref="B11:AM11"/>
    <mergeCell ref="B12:AA12"/>
    <mergeCell ref="AB19:AD19"/>
    <mergeCell ref="AB17:AD17"/>
    <mergeCell ref="B18:AA18"/>
    <mergeCell ref="Q105:AM106"/>
    <mergeCell ref="Q101:AM103"/>
    <mergeCell ref="B100:AM100"/>
    <mergeCell ref="B17:AA17"/>
    <mergeCell ref="B19:AA19"/>
    <mergeCell ref="AK18:AM18"/>
    <mergeCell ref="AH59:AJ59"/>
    <mergeCell ref="AK59:AM59"/>
    <mergeCell ref="B26:AM26"/>
    <mergeCell ref="B27:AA27"/>
    <mergeCell ref="AB27:AD27"/>
    <mergeCell ref="AH27:AJ27"/>
    <mergeCell ref="AB18:AD18"/>
    <mergeCell ref="B21:AA21"/>
    <mergeCell ref="AB21:AD21"/>
    <mergeCell ref="AK27:AM27"/>
    <mergeCell ref="AB23:AD23"/>
    <mergeCell ref="B25:AA25"/>
    <mergeCell ref="AB25:AD25"/>
    <mergeCell ref="B20:AA20"/>
    <mergeCell ref="B45:AA45"/>
    <mergeCell ref="AB45:AD45"/>
    <mergeCell ref="AH45:AJ45"/>
    <mergeCell ref="AK45:AM45"/>
    <mergeCell ref="B46:AA46"/>
    <mergeCell ref="AB46:AD46"/>
    <mergeCell ref="AH29:AJ29"/>
    <mergeCell ref="AK29:AM29"/>
    <mergeCell ref="B50:AA50"/>
    <mergeCell ref="AH52:AJ52"/>
    <mergeCell ref="AH53:AJ53"/>
    <mergeCell ref="B47:AA47"/>
    <mergeCell ref="AB47:AD47"/>
    <mergeCell ref="B49:AA49"/>
    <mergeCell ref="AB49:AD49"/>
    <mergeCell ref="B52:AA52"/>
    <mergeCell ref="B48:AA48"/>
    <mergeCell ref="AB48:AD48"/>
    <mergeCell ref="AB50:AD50"/>
    <mergeCell ref="O104:AM104"/>
    <mergeCell ref="B102:P102"/>
    <mergeCell ref="AK53:AM53"/>
    <mergeCell ref="B54:AA54"/>
    <mergeCell ref="AB54:AD54"/>
    <mergeCell ref="AH54:AJ54"/>
    <mergeCell ref="AK54:AM54"/>
    <mergeCell ref="B59:AA59"/>
    <mergeCell ref="E71:W71"/>
    <mergeCell ref="G1:AH1"/>
    <mergeCell ref="B6:D6"/>
    <mergeCell ref="B109:F109"/>
    <mergeCell ref="G2:G5"/>
    <mergeCell ref="H2:AG2"/>
    <mergeCell ref="H3:AG3"/>
    <mergeCell ref="AB59:AD59"/>
    <mergeCell ref="B53:AA53"/>
  </mergeCells>
  <dataValidations count="4">
    <dataValidation operator="equal" allowBlank="1" showInputMessage="1" showErrorMessage="1" sqref="AE6:AM6"/>
    <dataValidation type="list" allowBlank="1" showInputMessage="1" showErrorMessage="1" sqref="AF12:AF25 AF27:AF29 AF31:AF37 AF40:AF42 AF44:AF55 AF58:AF64 AF66:AF67 AF76:AF84">
      <formula1>$AN$1:$AN$4</formula1>
    </dataValidation>
    <dataValidation type="textLength" allowBlank="1" showInputMessage="1" showErrorMessage="1" sqref="Y111:AB111">
      <formula1>1</formula1>
      <formula2>2</formula2>
    </dataValidation>
    <dataValidation type="textLength" allowBlank="1" showInputMessage="1" showErrorMessage="1" sqref="AC111:AD111">
      <formula1>2</formula1>
      <formula2>4</formula2>
    </dataValidation>
  </dataValidations>
  <printOptions horizontalCentered="1"/>
  <pageMargins left="0.31496062992125984" right="0.31496062992125984" top="0.19685039370078741" bottom="0.19685039370078741" header="0.19685039370078741" footer="0.19685039370078741"/>
  <pageSetup paperSize="9" orientation="portrait" r:id="rId1"/>
  <headerFooter alignWithMargins="0">
    <oddHeader xml:space="preserve">&amp;C&amp;"Arial,Bold"&amp;14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DV Risk Assessment</vt:lpstr>
      <vt:lpstr>'DV Risk Assessment'!Print_Area</vt:lpstr>
    </vt:vector>
  </TitlesOfParts>
  <Company>South Australia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Tucker</dc:creator>
  <cp:lastModifiedBy>Traci Tucker</cp:lastModifiedBy>
  <cp:lastPrinted>2014-08-28T03:02:12Z</cp:lastPrinted>
  <dcterms:created xsi:type="dcterms:W3CDTF">2010-04-08T02:13:49Z</dcterms:created>
  <dcterms:modified xsi:type="dcterms:W3CDTF">2021-10-11T02:34:46Z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A11540575</vt:lpwstr>
  </property>
  <property fmtid="{D5CDD505-2E9C-101B-9397-08002B2CF9AE}" pid="3" name="Objective-Title">
    <vt:lpwstr>DV Risk Assessment all agencies FINAL Oct 14</vt:lpwstr>
  </property>
  <property fmtid="{D5CDD505-2E9C-101B-9397-08002B2CF9AE}" pid="4" name="Objective-Comment">
    <vt:lpwstr/>
  </property>
  <property fmtid="{D5CDD505-2E9C-101B-9397-08002B2CF9AE}" pid="5" name="Objective-CreationStamp">
    <vt:filetime>2014-09-24T05:53:58Z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2014-10-24T06:36:11Z</vt:filetime>
  </property>
  <property fmtid="{D5CDD505-2E9C-101B-9397-08002B2CF9AE}" pid="9" name="Objective-ModificationStamp">
    <vt:filetime>2014-10-24T06:36:13Z</vt:filetime>
  </property>
  <property fmtid="{D5CDD505-2E9C-101B-9397-08002B2CF9AE}" pid="10" name="Objective-Owner">
    <vt:lpwstr>Lionnet, Nicole - NICLIO</vt:lpwstr>
  </property>
  <property fmtid="{D5CDD505-2E9C-101B-9397-08002B2CF9AE}" pid="11" name="Objective-Path">
    <vt:lpwstr>Global Folder:Office for Women:Office for Women:OFW:Policy:2014:Safety, health and wellbeing:Family Safety Framework 2014:Risk Assessment:</vt:lpwstr>
  </property>
  <property fmtid="{D5CDD505-2E9C-101B-9397-08002B2CF9AE}" pid="12" name="Objective-Parent">
    <vt:lpwstr>Risk Assessment</vt:lpwstr>
  </property>
  <property fmtid="{D5CDD505-2E9C-101B-9397-08002B2CF9AE}" pid="13" name="Objective-State">
    <vt:lpwstr>Published</vt:lpwstr>
  </property>
  <property fmtid="{D5CDD505-2E9C-101B-9397-08002B2CF9AE}" pid="14" name="Objective-Version">
    <vt:lpwstr>7.0</vt:lpwstr>
  </property>
  <property fmtid="{D5CDD505-2E9C-101B-9397-08002B2CF9AE}" pid="15" name="Objective-VersionNumber">
    <vt:r8>8</vt:r8>
  </property>
  <property fmtid="{D5CDD505-2E9C-101B-9397-08002B2CF9AE}" pid="16" name="Objective-VersionComment">
    <vt:lpwstr/>
  </property>
  <property fmtid="{D5CDD505-2E9C-101B-9397-08002B2CF9AE}" pid="17" name="Objective-FileNumber">
    <vt:lpwstr>DCSI/14/00205</vt:lpwstr>
  </property>
  <property fmtid="{D5CDD505-2E9C-101B-9397-08002B2CF9AE}" pid="18" name="Objective-Classification">
    <vt:lpwstr>[Inherited - none]</vt:lpwstr>
  </property>
  <property fmtid="{D5CDD505-2E9C-101B-9397-08002B2CF9AE}" pid="19" name="Objective-Caveats">
    <vt:lpwstr/>
  </property>
  <property fmtid="{D5CDD505-2E9C-101B-9397-08002B2CF9AE}" pid="20" name="Objective-Business Unit [system]">
    <vt:lpwstr>DCSI:Policy and Community Development:Office for Women</vt:lpwstr>
  </property>
  <property fmtid="{D5CDD505-2E9C-101B-9397-08002B2CF9AE}" pid="21" name="Objective-Security Classification [system]">
    <vt:lpwstr>For Official Use Only (FOUO)</vt:lpwstr>
  </property>
  <property fmtid="{D5CDD505-2E9C-101B-9397-08002B2CF9AE}" pid="22" name="Objective-Document Type [system]">
    <vt:lpwstr>Form</vt:lpwstr>
  </property>
  <property fmtid="{D5CDD505-2E9C-101B-9397-08002B2CF9AE}" pid="23" name="Objective-Description - Abstract [system]">
    <vt:lpwstr/>
  </property>
  <property fmtid="{D5CDD505-2E9C-101B-9397-08002B2CF9AE}" pid="24" name="Objective-Author Name [system]">
    <vt:lpwstr/>
  </property>
  <property fmtid="{D5CDD505-2E9C-101B-9397-08002B2CF9AE}" pid="25" name="Objective-Action Officer [system]">
    <vt:lpwstr/>
  </property>
  <property fmtid="{D5CDD505-2E9C-101B-9397-08002B2CF9AE}" pid="26" name="Objective-Delegator [system]">
    <vt:lpwstr/>
  </property>
</Properties>
</file>