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imonrichards/Documents/The Holey Grail Trophy/"/>
    </mc:Choice>
  </mc:AlternateContent>
  <xr:revisionPtr revIDLastSave="0" documentId="13_ncr:1_{A61D56FE-8B9B-094A-885C-7AA6D9410324}" xr6:coauthVersionLast="47" xr6:coauthVersionMax="47" xr10:uidLastSave="{00000000-0000-0000-0000-000000000000}"/>
  <bookViews>
    <workbookView xWindow="0" yWindow="500" windowWidth="20480" windowHeight="12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8" i="1" l="1"/>
  <c r="AM28" i="1" s="1"/>
  <c r="AI28" i="1"/>
  <c r="AL28" i="1" s="1"/>
  <c r="AH28" i="1"/>
  <c r="AN28" i="1" s="1"/>
  <c r="AG28" i="1"/>
  <c r="AJ27" i="1"/>
  <c r="AI27" i="1"/>
  <c r="AH27" i="1"/>
  <c r="AG27" i="1"/>
  <c r="AD30" i="1"/>
  <c r="AC30" i="1"/>
  <c r="AE30" i="1"/>
  <c r="AF30" i="1"/>
  <c r="AJ26" i="1"/>
  <c r="AI26" i="1"/>
  <c r="AH26" i="1"/>
  <c r="AG26" i="1"/>
  <c r="AL26" i="1" s="1"/>
  <c r="AJ14" i="1"/>
  <c r="AI14" i="1"/>
  <c r="AH14" i="1"/>
  <c r="AG14" i="1"/>
  <c r="AJ13" i="1"/>
  <c r="AI13" i="1"/>
  <c r="AH13" i="1"/>
  <c r="AG13" i="1"/>
  <c r="AK13" i="1" s="1"/>
  <c r="AJ5" i="1"/>
  <c r="AJ6" i="1"/>
  <c r="AJ7" i="1"/>
  <c r="AJ8" i="1"/>
  <c r="AJ9" i="1"/>
  <c r="AJ10" i="1"/>
  <c r="AJ11" i="1"/>
  <c r="AJ12" i="1"/>
  <c r="AJ17" i="1"/>
  <c r="AJ18" i="1"/>
  <c r="AJ19" i="1"/>
  <c r="AJ20" i="1"/>
  <c r="AJ21" i="1"/>
  <c r="AJ22" i="1"/>
  <c r="AJ23" i="1"/>
  <c r="AJ24" i="1"/>
  <c r="AJ25" i="1"/>
  <c r="AJ29" i="1"/>
  <c r="AI5" i="1"/>
  <c r="AI6" i="1"/>
  <c r="AI7" i="1"/>
  <c r="AI8" i="1"/>
  <c r="AI9" i="1"/>
  <c r="AI10" i="1"/>
  <c r="AI11" i="1"/>
  <c r="AI12" i="1"/>
  <c r="AI17" i="1"/>
  <c r="AI18" i="1"/>
  <c r="AI19" i="1"/>
  <c r="AI20" i="1"/>
  <c r="AI21" i="1"/>
  <c r="AI22" i="1"/>
  <c r="AI23" i="1"/>
  <c r="AI24" i="1"/>
  <c r="AI25" i="1"/>
  <c r="AI29" i="1"/>
  <c r="AH5" i="1"/>
  <c r="AH6" i="1"/>
  <c r="AH7" i="1"/>
  <c r="AH8" i="1"/>
  <c r="AH9" i="1"/>
  <c r="AH10" i="1"/>
  <c r="AH11" i="1"/>
  <c r="AH12" i="1"/>
  <c r="AH17" i="1"/>
  <c r="AH18" i="1"/>
  <c r="AH19" i="1"/>
  <c r="AH20" i="1"/>
  <c r="AH21" i="1"/>
  <c r="AH22" i="1"/>
  <c r="AH23" i="1"/>
  <c r="AH24" i="1"/>
  <c r="AH25" i="1"/>
  <c r="AH29" i="1"/>
  <c r="AG5" i="1"/>
  <c r="AG6" i="1"/>
  <c r="AG7" i="1"/>
  <c r="AG8" i="1"/>
  <c r="AG9" i="1"/>
  <c r="AG10" i="1"/>
  <c r="AG11" i="1"/>
  <c r="AG12" i="1"/>
  <c r="AG17" i="1"/>
  <c r="AG18" i="1"/>
  <c r="AG19" i="1"/>
  <c r="AG20" i="1"/>
  <c r="AG21" i="1"/>
  <c r="AG22" i="1"/>
  <c r="AG23" i="1"/>
  <c r="AG24" i="1"/>
  <c r="AG25" i="1"/>
  <c r="AG29" i="1"/>
  <c r="AB30" i="1"/>
  <c r="AA30" i="1"/>
  <c r="AK28" i="1" l="1"/>
  <c r="AL27" i="1"/>
  <c r="AN27" i="1"/>
  <c r="AM27" i="1"/>
  <c r="AK27" i="1"/>
  <c r="AM26" i="1"/>
  <c r="AM14" i="1"/>
  <c r="AN26" i="1"/>
  <c r="AK26" i="1"/>
  <c r="AL14" i="1"/>
  <c r="AN14" i="1"/>
  <c r="AK14" i="1"/>
  <c r="AN13" i="1"/>
  <c r="AM13" i="1"/>
  <c r="AL13" i="1"/>
  <c r="Z30" i="1"/>
  <c r="Y30" i="1"/>
  <c r="AK23" i="1"/>
  <c r="AN23" i="1" l="1"/>
  <c r="AL23" i="1"/>
  <c r="AM23" i="1"/>
  <c r="AK25" i="1" l="1"/>
  <c r="X30" i="1"/>
  <c r="W30" i="1"/>
  <c r="V30" i="1"/>
  <c r="U30" i="1"/>
  <c r="AK29" i="1" l="1"/>
  <c r="AN29" i="1"/>
  <c r="AL29" i="1"/>
  <c r="AM29" i="1"/>
  <c r="AN25" i="1"/>
  <c r="AL25" i="1"/>
  <c r="AM25" i="1"/>
  <c r="AK24" i="1"/>
  <c r="AN24" i="1"/>
  <c r="AL24" i="1"/>
  <c r="AM24" i="1"/>
  <c r="AK21" i="1"/>
  <c r="T30" i="1"/>
  <c r="S30" i="1"/>
  <c r="AN21" i="1" l="1"/>
  <c r="AL21" i="1"/>
  <c r="AM21" i="1"/>
  <c r="R30" i="1"/>
  <c r="Q30" i="1"/>
  <c r="P30" i="1"/>
  <c r="O30" i="1"/>
  <c r="AM6" i="1"/>
  <c r="AJ4" i="1"/>
  <c r="AI4" i="1"/>
  <c r="AL17" i="1"/>
  <c r="AH4" i="1"/>
  <c r="AK8" i="1"/>
  <c r="AG4" i="1"/>
  <c r="L30" i="1"/>
  <c r="K30" i="1"/>
  <c r="J30" i="1"/>
  <c r="I30" i="1"/>
  <c r="N30" i="1"/>
  <c r="M30" i="1"/>
  <c r="H30" i="1"/>
  <c r="G30" i="1"/>
  <c r="F30" i="1"/>
  <c r="E30" i="1"/>
  <c r="D30" i="1"/>
  <c r="C30" i="1"/>
  <c r="AK12" i="1" l="1"/>
  <c r="AK11" i="1"/>
  <c r="AM22" i="1"/>
  <c r="AK18" i="1"/>
  <c r="AK20" i="1"/>
  <c r="AK17" i="1"/>
  <c r="AL4" i="1"/>
  <c r="AL7" i="1"/>
  <c r="AM19" i="1"/>
  <c r="AK7" i="1"/>
  <c r="AM7" i="1"/>
  <c r="AM12" i="1"/>
  <c r="AL20" i="1"/>
  <c r="AM18" i="1"/>
  <c r="AL18" i="1"/>
  <c r="AL5" i="1"/>
  <c r="AL10" i="1"/>
  <c r="AK10" i="1"/>
  <c r="AL12" i="1"/>
  <c r="AL22" i="1"/>
  <c r="AL19" i="1"/>
  <c r="AK22" i="1"/>
  <c r="AM17" i="1"/>
  <c r="AL11" i="1"/>
  <c r="AM11" i="1"/>
  <c r="AN9" i="1"/>
  <c r="AM4" i="1"/>
  <c r="AM8" i="1"/>
  <c r="AL8" i="1"/>
  <c r="AJ30" i="1"/>
  <c r="AK5" i="1"/>
  <c r="AI30" i="1"/>
  <c r="AM10" i="1"/>
  <c r="AM5" i="1"/>
  <c r="AK19" i="1"/>
  <c r="AH30" i="1"/>
  <c r="AM9" i="1"/>
  <c r="AK6" i="1"/>
  <c r="AG30" i="1"/>
  <c r="AN4" i="1"/>
  <c r="AN7" i="1"/>
  <c r="AK9" i="1"/>
  <c r="AN22" i="1"/>
  <c r="AN6" i="1"/>
  <c r="AN8" i="1"/>
  <c r="AN17" i="1"/>
  <c r="AL6" i="1"/>
  <c r="AN5" i="1"/>
  <c r="AN10" i="1"/>
  <c r="AL9" i="1"/>
  <c r="AN19" i="1"/>
  <c r="AM20" i="1"/>
  <c r="AN12" i="1"/>
  <c r="AN11" i="1"/>
  <c r="AN18" i="1"/>
  <c r="AN20" i="1"/>
  <c r="AK4" i="1"/>
  <c r="AK30" i="1" l="1"/>
  <c r="AL30" i="1"/>
  <c r="AM30" i="1"/>
</calcChain>
</file>

<file path=xl/sharedStrings.xml><?xml version="1.0" encoding="utf-8"?>
<sst xmlns="http://schemas.openxmlformats.org/spreadsheetml/2006/main" count="81" uniqueCount="53">
  <si>
    <t>Simon Richards</t>
  </si>
  <si>
    <t>Andy Collings</t>
  </si>
  <si>
    <t>Dan Brazier</t>
  </si>
  <si>
    <t>Christian Donelan</t>
  </si>
  <si>
    <t>Ian Bateman</t>
  </si>
  <si>
    <t>Chris Perry</t>
  </si>
  <si>
    <t>Day 1</t>
  </si>
  <si>
    <t>Day 2</t>
  </si>
  <si>
    <t>2011 - Celtic Manor</t>
  </si>
  <si>
    <t>2012 - The Belfry</t>
  </si>
  <si>
    <t>2013 - The K Club</t>
  </si>
  <si>
    <t>2014 - Dale Hill &amp; Chart Hills</t>
  </si>
  <si>
    <t>Sharks</t>
  </si>
  <si>
    <t>Peter Bateman-Rawle</t>
  </si>
  <si>
    <t>Alastair Goodwin</t>
  </si>
  <si>
    <t>Matt Woollatt</t>
  </si>
  <si>
    <t>TOTAL</t>
  </si>
  <si>
    <t>Barrie Swift</t>
  </si>
  <si>
    <t>Daniel Stock</t>
  </si>
  <si>
    <t>Paul Richmond</t>
  </si>
  <si>
    <t>Played</t>
  </si>
  <si>
    <t xml:space="preserve">Won </t>
  </si>
  <si>
    <t>Lost</t>
  </si>
  <si>
    <t>Halved</t>
  </si>
  <si>
    <t>Win %</t>
  </si>
  <si>
    <t>Loss %</t>
  </si>
  <si>
    <t>Halved  %</t>
  </si>
  <si>
    <t>The Holey Grail Trophy - Player Statistics</t>
  </si>
  <si>
    <t>2015 - St Mellion International Resort</t>
  </si>
  <si>
    <t>Mike Kingston</t>
  </si>
  <si>
    <t>2016 - St Pierre Country Club</t>
  </si>
  <si>
    <t>2017 - East Sussex National</t>
  </si>
  <si>
    <t>2018 - Barnham Broom</t>
  </si>
  <si>
    <t>Dan Seal</t>
  </si>
  <si>
    <t>2019 - Prince's</t>
  </si>
  <si>
    <t>Ben Gunn</t>
  </si>
  <si>
    <t>Howard Mackay</t>
  </si>
  <si>
    <t>Duane Harrison</t>
  </si>
  <si>
    <t>Played less than 5 matches</t>
  </si>
  <si>
    <t>Points per game</t>
  </si>
  <si>
    <t>2020 - Celtic Manor</t>
  </si>
  <si>
    <t>Bob Lowe</t>
  </si>
  <si>
    <t>2021 - The Oxfordshire</t>
  </si>
  <si>
    <t>2022 - The Vale Resort</t>
  </si>
  <si>
    <t>Tim Bulleyment</t>
  </si>
  <si>
    <t>Jeroen Schippers</t>
  </si>
  <si>
    <t>Luke Jones</t>
  </si>
  <si>
    <t>2023 - Belton Woods</t>
  </si>
  <si>
    <t>2024 - Forest of Arden</t>
  </si>
  <si>
    <t>Andy King</t>
  </si>
  <si>
    <t>2025 - The Warwickshire</t>
  </si>
  <si>
    <t>Mark Crawley</t>
  </si>
  <si>
    <t>Mark Linieres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</si>
</sst>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3" fillId="0" borderId="0" xfId="0" applyFont="1"/>
    <xf numFmtId="43" fontId="0" fillId="0" borderId="0" xfId="40" applyFont="1"/>
    <xf numFmtId="0" fontId="1" fillId="0" borderId="0" xfId="0" applyFont="1" applyAlignment="1">
      <alignment horizontal="center"/>
    </xf>
  </cellXfs>
  <cellStyles count="41">
    <cellStyle name="Comma" xfId="40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Normal" xfId="0" builtinId="0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showGridLines="0" tabSelected="1" zoomScale="85" zoomScaleNormal="85" zoomScalePageLayoutView="85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2" sqref="AN12"/>
    </sheetView>
  </sheetViews>
  <sheetFormatPr baseColWidth="10" defaultColWidth="8.83203125" defaultRowHeight="15" x14ac:dyDescent="0.2"/>
  <cols>
    <col min="2" max="2" width="16.83203125" customWidth="1"/>
    <col min="3" max="32" width="15" customWidth="1"/>
    <col min="33" max="39" width="11.6640625" customWidth="1"/>
    <col min="40" max="40" width="13.33203125" customWidth="1"/>
  </cols>
  <sheetData>
    <row r="1" spans="1:40" x14ac:dyDescent="0.2">
      <c r="B1" s="6" t="s">
        <v>27</v>
      </c>
    </row>
    <row r="2" spans="1:40" x14ac:dyDescent="0.2">
      <c r="C2" s="8" t="s">
        <v>8</v>
      </c>
      <c r="D2" s="8"/>
      <c r="E2" s="8" t="s">
        <v>9</v>
      </c>
      <c r="F2" s="8"/>
      <c r="G2" s="8" t="s">
        <v>10</v>
      </c>
      <c r="H2" s="8"/>
      <c r="I2" s="8" t="s">
        <v>11</v>
      </c>
      <c r="J2" s="8"/>
      <c r="K2" s="8" t="s">
        <v>28</v>
      </c>
      <c r="L2" s="8"/>
      <c r="M2" s="8" t="s">
        <v>30</v>
      </c>
      <c r="N2" s="8"/>
      <c r="O2" s="8" t="s">
        <v>31</v>
      </c>
      <c r="P2" s="8"/>
      <c r="Q2" s="8" t="s">
        <v>32</v>
      </c>
      <c r="R2" s="8"/>
      <c r="S2" s="8" t="s">
        <v>34</v>
      </c>
      <c r="T2" s="8"/>
      <c r="U2" s="8" t="s">
        <v>40</v>
      </c>
      <c r="V2" s="8"/>
      <c r="W2" s="8" t="s">
        <v>42</v>
      </c>
      <c r="X2" s="8"/>
      <c r="Y2" s="8" t="s">
        <v>43</v>
      </c>
      <c r="Z2" s="8"/>
      <c r="AA2" s="8" t="s">
        <v>47</v>
      </c>
      <c r="AB2" s="8"/>
      <c r="AC2" s="8" t="s">
        <v>48</v>
      </c>
      <c r="AD2" s="8"/>
      <c r="AE2" s="8" t="s">
        <v>50</v>
      </c>
      <c r="AF2" s="8"/>
    </row>
    <row r="3" spans="1:40" x14ac:dyDescent="0.2">
      <c r="B3" s="1" t="s">
        <v>12</v>
      </c>
      <c r="C3" s="3" t="s">
        <v>6</v>
      </c>
      <c r="D3" s="3" t="s">
        <v>7</v>
      </c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3" t="s">
        <v>6</v>
      </c>
      <c r="N3" s="3" t="s">
        <v>7</v>
      </c>
      <c r="O3" s="3" t="s">
        <v>6</v>
      </c>
      <c r="P3" s="3" t="s">
        <v>7</v>
      </c>
      <c r="Q3" s="3" t="s">
        <v>6</v>
      </c>
      <c r="R3" s="3" t="s">
        <v>7</v>
      </c>
      <c r="S3" s="3" t="s">
        <v>6</v>
      </c>
      <c r="T3" s="3" t="s">
        <v>7</v>
      </c>
      <c r="U3" s="3" t="s">
        <v>6</v>
      </c>
      <c r="V3" s="3" t="s">
        <v>7</v>
      </c>
      <c r="W3" s="3" t="s">
        <v>6</v>
      </c>
      <c r="X3" s="3" t="s">
        <v>7</v>
      </c>
      <c r="Y3" s="3" t="s">
        <v>6</v>
      </c>
      <c r="Z3" s="3" t="s">
        <v>7</v>
      </c>
      <c r="AA3" s="3" t="s">
        <v>6</v>
      </c>
      <c r="AB3" s="3" t="s">
        <v>7</v>
      </c>
      <c r="AC3" s="3" t="s">
        <v>6</v>
      </c>
      <c r="AD3" s="3" t="s">
        <v>7</v>
      </c>
      <c r="AE3" s="3" t="s">
        <v>6</v>
      </c>
      <c r="AF3" s="3" t="s">
        <v>7</v>
      </c>
      <c r="AG3" s="3" t="s">
        <v>20</v>
      </c>
      <c r="AH3" s="3" t="s">
        <v>21</v>
      </c>
      <c r="AI3" s="3" t="s">
        <v>22</v>
      </c>
      <c r="AJ3" s="3" t="s">
        <v>23</v>
      </c>
      <c r="AK3" s="3" t="s">
        <v>24</v>
      </c>
      <c r="AL3" s="3" t="s">
        <v>25</v>
      </c>
      <c r="AM3" s="3" t="s">
        <v>26</v>
      </c>
      <c r="AN3" s="3" t="s">
        <v>39</v>
      </c>
    </row>
    <row r="4" spans="1:40" x14ac:dyDescent="0.2">
      <c r="A4">
        <v>1</v>
      </c>
      <c r="B4" s="1" t="s">
        <v>0</v>
      </c>
      <c r="C4" s="3">
        <v>0</v>
      </c>
      <c r="D4" s="2">
        <v>1</v>
      </c>
      <c r="E4" s="2">
        <v>1</v>
      </c>
      <c r="F4" s="2">
        <v>1</v>
      </c>
      <c r="G4" s="2">
        <v>1</v>
      </c>
      <c r="H4" s="2"/>
      <c r="I4" s="2">
        <v>0</v>
      </c>
      <c r="J4" s="2">
        <v>0</v>
      </c>
      <c r="K4" s="2">
        <v>1</v>
      </c>
      <c r="L4" s="2">
        <v>0.5</v>
      </c>
      <c r="M4" s="2">
        <v>1</v>
      </c>
      <c r="N4" s="2">
        <v>0</v>
      </c>
      <c r="O4" s="2">
        <v>0</v>
      </c>
      <c r="P4" s="2">
        <v>1</v>
      </c>
      <c r="Q4" s="2">
        <v>1</v>
      </c>
      <c r="R4" s="2">
        <v>1</v>
      </c>
      <c r="S4" s="2">
        <v>0</v>
      </c>
      <c r="T4" s="2">
        <v>1</v>
      </c>
      <c r="U4" s="2">
        <v>1</v>
      </c>
      <c r="V4" s="2">
        <v>0</v>
      </c>
      <c r="W4" s="2">
        <v>0</v>
      </c>
      <c r="X4" s="2">
        <v>0</v>
      </c>
      <c r="Y4" s="2">
        <v>1</v>
      </c>
      <c r="Z4" s="2">
        <v>1</v>
      </c>
      <c r="AA4" s="2">
        <v>1</v>
      </c>
      <c r="AB4" s="2">
        <v>0</v>
      </c>
      <c r="AC4" s="2">
        <v>1</v>
      </c>
      <c r="AD4" s="2">
        <v>0</v>
      </c>
      <c r="AE4" s="2">
        <v>1</v>
      </c>
      <c r="AF4" s="2">
        <v>0.5</v>
      </c>
      <c r="AG4" s="2">
        <f t="shared" ref="AG4:AG29" si="0">COUNTIF($C4:$AF4,"=0")+COUNTIF($C4:$AF4,"=1")+COUNTIF($C4:$AF4,"=0.5")</f>
        <v>29</v>
      </c>
      <c r="AH4" s="2">
        <f t="shared" ref="AH4:AH29" si="1">COUNTIF($C4:$AF4,"=1")</f>
        <v>16</v>
      </c>
      <c r="AI4" s="2">
        <f t="shared" ref="AI4:AI29" si="2">COUNTIF($C4:$AF4,"=0")</f>
        <v>11</v>
      </c>
      <c r="AJ4" s="2">
        <f t="shared" ref="AJ4:AJ29" si="3">COUNTIF($C4:$AF4,"=0.5")</f>
        <v>2</v>
      </c>
      <c r="AK4" s="4">
        <f t="shared" ref="AK4:AK14" si="4">AH4/$AG4</f>
        <v>0.55172413793103448</v>
      </c>
      <c r="AL4" s="4">
        <f t="shared" ref="AL4:AL14" si="5">AI4/$AG4</f>
        <v>0.37931034482758619</v>
      </c>
      <c r="AM4" s="4">
        <f t="shared" ref="AM4:AM14" si="6">AJ4/$AG4</f>
        <v>6.8965517241379309E-2</v>
      </c>
      <c r="AN4" s="7">
        <f t="shared" ref="AN4:AN14" si="7">(AH4+AJ4/2)/AG4</f>
        <v>0.58620689655172409</v>
      </c>
    </row>
    <row r="5" spans="1:40" x14ac:dyDescent="0.2">
      <c r="A5">
        <v>2</v>
      </c>
      <c r="B5" s="1" t="s">
        <v>2</v>
      </c>
      <c r="C5" s="2">
        <v>0</v>
      </c>
      <c r="D5" s="2">
        <v>1</v>
      </c>
      <c r="E5" s="2">
        <v>0</v>
      </c>
      <c r="F5" s="2">
        <v>1</v>
      </c>
      <c r="G5" s="2">
        <v>0</v>
      </c>
      <c r="H5" s="2">
        <v>1</v>
      </c>
      <c r="I5" s="2">
        <v>0</v>
      </c>
      <c r="J5" s="2">
        <v>0</v>
      </c>
      <c r="K5" s="2">
        <v>1</v>
      </c>
      <c r="L5" s="2">
        <v>0</v>
      </c>
      <c r="M5" s="2">
        <v>1</v>
      </c>
      <c r="N5" s="2">
        <v>1</v>
      </c>
      <c r="O5" s="2">
        <v>0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0</v>
      </c>
      <c r="V5" s="2">
        <v>0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>
        <f t="shared" si="0"/>
        <v>20</v>
      </c>
      <c r="AH5" s="2">
        <f t="shared" si="1"/>
        <v>11</v>
      </c>
      <c r="AI5" s="2">
        <f t="shared" si="2"/>
        <v>9</v>
      </c>
      <c r="AJ5" s="2">
        <f t="shared" si="3"/>
        <v>0</v>
      </c>
      <c r="AK5" s="4">
        <f t="shared" si="4"/>
        <v>0.55000000000000004</v>
      </c>
      <c r="AL5" s="4">
        <f t="shared" si="5"/>
        <v>0.45</v>
      </c>
      <c r="AM5" s="4">
        <f t="shared" si="6"/>
        <v>0</v>
      </c>
      <c r="AN5" s="7">
        <f t="shared" si="7"/>
        <v>0.55000000000000004</v>
      </c>
    </row>
    <row r="6" spans="1:40" x14ac:dyDescent="0.2">
      <c r="A6">
        <v>3</v>
      </c>
      <c r="B6" s="1" t="s">
        <v>15</v>
      </c>
      <c r="C6" s="3"/>
      <c r="D6" s="2"/>
      <c r="E6" s="2">
        <v>1</v>
      </c>
      <c r="F6" s="2">
        <v>0</v>
      </c>
      <c r="G6" s="2">
        <v>1</v>
      </c>
      <c r="H6" s="2">
        <v>1</v>
      </c>
      <c r="I6" s="2">
        <v>0</v>
      </c>
      <c r="J6" s="2">
        <v>0.5</v>
      </c>
      <c r="K6" s="2">
        <v>1</v>
      </c>
      <c r="L6" s="2">
        <v>0.5</v>
      </c>
      <c r="M6" s="2">
        <v>0</v>
      </c>
      <c r="N6" s="2"/>
      <c r="O6" s="2">
        <v>0</v>
      </c>
      <c r="P6" s="2">
        <v>0.5</v>
      </c>
      <c r="Q6" s="2">
        <v>1</v>
      </c>
      <c r="R6" s="2">
        <v>1</v>
      </c>
      <c r="S6" s="2"/>
      <c r="T6" s="2"/>
      <c r="U6" s="2">
        <v>1</v>
      </c>
      <c r="V6" s="2">
        <v>1</v>
      </c>
      <c r="W6" s="2">
        <v>0</v>
      </c>
      <c r="X6" s="2">
        <v>1</v>
      </c>
      <c r="Y6" s="2">
        <v>0</v>
      </c>
      <c r="Z6" s="2">
        <v>0</v>
      </c>
      <c r="AA6" s="2">
        <v>1</v>
      </c>
      <c r="AB6" s="2">
        <v>0</v>
      </c>
      <c r="AC6" s="2">
        <v>0</v>
      </c>
      <c r="AD6" s="2">
        <v>0</v>
      </c>
      <c r="AE6" s="2">
        <v>1</v>
      </c>
      <c r="AF6" s="2">
        <v>1</v>
      </c>
      <c r="AG6" s="2">
        <f t="shared" si="0"/>
        <v>25</v>
      </c>
      <c r="AH6" s="2">
        <f t="shared" si="1"/>
        <v>12</v>
      </c>
      <c r="AI6" s="2">
        <f t="shared" si="2"/>
        <v>10</v>
      </c>
      <c r="AJ6" s="2">
        <f t="shared" si="3"/>
        <v>3</v>
      </c>
      <c r="AK6" s="4">
        <f t="shared" si="4"/>
        <v>0.48</v>
      </c>
      <c r="AL6" s="4">
        <f t="shared" si="5"/>
        <v>0.4</v>
      </c>
      <c r="AM6" s="4">
        <f t="shared" si="6"/>
        <v>0.12</v>
      </c>
      <c r="AN6" s="7">
        <f t="shared" si="7"/>
        <v>0.54</v>
      </c>
    </row>
    <row r="7" spans="1:40" x14ac:dyDescent="0.2">
      <c r="A7">
        <v>4</v>
      </c>
      <c r="B7" s="1" t="s">
        <v>17</v>
      </c>
      <c r="C7" s="3"/>
      <c r="D7" s="2"/>
      <c r="E7" s="2"/>
      <c r="F7" s="2"/>
      <c r="G7" s="2">
        <v>1</v>
      </c>
      <c r="H7" s="2">
        <v>1</v>
      </c>
      <c r="I7" s="2">
        <v>0</v>
      </c>
      <c r="J7" s="2">
        <v>0.5</v>
      </c>
      <c r="K7" s="2"/>
      <c r="L7" s="2"/>
      <c r="M7" s="2"/>
      <c r="N7" s="2"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f t="shared" si="0"/>
        <v>5</v>
      </c>
      <c r="AH7" s="2">
        <f t="shared" si="1"/>
        <v>2</v>
      </c>
      <c r="AI7" s="2">
        <f t="shared" si="2"/>
        <v>2</v>
      </c>
      <c r="AJ7" s="2">
        <f t="shared" si="3"/>
        <v>1</v>
      </c>
      <c r="AK7" s="4">
        <f t="shared" si="4"/>
        <v>0.4</v>
      </c>
      <c r="AL7" s="4">
        <f t="shared" si="5"/>
        <v>0.4</v>
      </c>
      <c r="AM7" s="4">
        <f t="shared" si="6"/>
        <v>0.2</v>
      </c>
      <c r="AN7" s="7">
        <f t="shared" si="7"/>
        <v>0.5</v>
      </c>
    </row>
    <row r="8" spans="1:40" x14ac:dyDescent="0.2">
      <c r="A8">
        <v>5</v>
      </c>
      <c r="B8" s="1" t="s">
        <v>5</v>
      </c>
      <c r="C8" s="2">
        <v>0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1</v>
      </c>
      <c r="L8" s="2">
        <v>1</v>
      </c>
      <c r="M8" s="2">
        <v>0</v>
      </c>
      <c r="N8" s="2">
        <v>1</v>
      </c>
      <c r="O8" s="2">
        <v>1</v>
      </c>
      <c r="P8" s="2">
        <v>1</v>
      </c>
      <c r="Q8" s="2">
        <v>0.5</v>
      </c>
      <c r="R8" s="2">
        <v>1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1</v>
      </c>
      <c r="Y8" s="2">
        <v>1</v>
      </c>
      <c r="Z8" s="2">
        <v>1</v>
      </c>
      <c r="AA8" s="2">
        <v>1</v>
      </c>
      <c r="AB8" s="2">
        <v>0.5</v>
      </c>
      <c r="AC8" s="2">
        <v>1</v>
      </c>
      <c r="AD8" s="2">
        <v>1</v>
      </c>
      <c r="AE8" s="2"/>
      <c r="AF8" s="2"/>
      <c r="AG8" s="2">
        <f t="shared" si="0"/>
        <v>28</v>
      </c>
      <c r="AH8" s="2">
        <f t="shared" si="1"/>
        <v>14</v>
      </c>
      <c r="AI8" s="2">
        <f t="shared" si="2"/>
        <v>12</v>
      </c>
      <c r="AJ8" s="2">
        <f t="shared" si="3"/>
        <v>2</v>
      </c>
      <c r="AK8" s="4">
        <f t="shared" si="4"/>
        <v>0.5</v>
      </c>
      <c r="AL8" s="4">
        <f t="shared" si="5"/>
        <v>0.42857142857142855</v>
      </c>
      <c r="AM8" s="4">
        <f t="shared" si="6"/>
        <v>7.1428571428571425E-2</v>
      </c>
      <c r="AN8" s="7">
        <f t="shared" si="7"/>
        <v>0.5357142857142857</v>
      </c>
    </row>
    <row r="9" spans="1:40" x14ac:dyDescent="0.2">
      <c r="A9">
        <v>6</v>
      </c>
      <c r="B9" s="1" t="s">
        <v>29</v>
      </c>
      <c r="C9" s="2"/>
      <c r="D9" s="2"/>
      <c r="E9" s="2"/>
      <c r="F9" s="2"/>
      <c r="G9" s="2"/>
      <c r="H9" s="2"/>
      <c r="I9" s="2"/>
      <c r="J9" s="2"/>
      <c r="K9" s="2">
        <v>1</v>
      </c>
      <c r="L9" s="2">
        <v>0</v>
      </c>
      <c r="M9" s="2">
        <v>0</v>
      </c>
      <c r="N9" s="2">
        <v>1</v>
      </c>
      <c r="O9" s="2">
        <v>0</v>
      </c>
      <c r="P9" s="2">
        <v>0.5</v>
      </c>
      <c r="Q9" s="2">
        <v>0.5</v>
      </c>
      <c r="R9" s="2">
        <v>0</v>
      </c>
      <c r="S9" s="2"/>
      <c r="T9" s="2"/>
      <c r="U9" s="2">
        <v>1</v>
      </c>
      <c r="V9" s="2">
        <v>0</v>
      </c>
      <c r="W9" s="2"/>
      <c r="X9" s="2"/>
      <c r="Y9" s="2">
        <v>1</v>
      </c>
      <c r="Z9" s="2">
        <v>0.5</v>
      </c>
      <c r="AA9" s="2">
        <v>1</v>
      </c>
      <c r="AB9" s="2">
        <v>0.5</v>
      </c>
      <c r="AC9" s="2">
        <v>0</v>
      </c>
      <c r="AD9" s="2">
        <v>0</v>
      </c>
      <c r="AE9" s="2"/>
      <c r="AF9" s="2"/>
      <c r="AG9" s="2">
        <f t="shared" si="0"/>
        <v>16</v>
      </c>
      <c r="AH9" s="2">
        <f t="shared" si="1"/>
        <v>5</v>
      </c>
      <c r="AI9" s="2">
        <f t="shared" si="2"/>
        <v>7</v>
      </c>
      <c r="AJ9" s="2">
        <f t="shared" si="3"/>
        <v>4</v>
      </c>
      <c r="AK9" s="4">
        <f t="shared" si="4"/>
        <v>0.3125</v>
      </c>
      <c r="AL9" s="4">
        <f t="shared" si="5"/>
        <v>0.4375</v>
      </c>
      <c r="AM9" s="4">
        <f t="shared" si="6"/>
        <v>0.25</v>
      </c>
      <c r="AN9" s="7">
        <f t="shared" si="7"/>
        <v>0.4375</v>
      </c>
    </row>
    <row r="10" spans="1:40" x14ac:dyDescent="0.2">
      <c r="A10">
        <v>7</v>
      </c>
      <c r="B10" s="1" t="s">
        <v>1</v>
      </c>
      <c r="C10" s="3">
        <v>0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1</v>
      </c>
      <c r="L10" s="2">
        <v>1</v>
      </c>
      <c r="M10" s="2">
        <v>0</v>
      </c>
      <c r="N10" s="2">
        <v>1</v>
      </c>
      <c r="O10" s="2">
        <v>1</v>
      </c>
      <c r="P10" s="2">
        <v>1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>
        <f t="shared" si="0"/>
        <v>14</v>
      </c>
      <c r="AH10" s="2">
        <f t="shared" si="1"/>
        <v>6</v>
      </c>
      <c r="AI10" s="2">
        <f t="shared" si="2"/>
        <v>8</v>
      </c>
      <c r="AJ10" s="2">
        <f t="shared" si="3"/>
        <v>0</v>
      </c>
      <c r="AK10" s="4">
        <f t="shared" si="4"/>
        <v>0.42857142857142855</v>
      </c>
      <c r="AL10" s="4">
        <f t="shared" si="5"/>
        <v>0.5714285714285714</v>
      </c>
      <c r="AM10" s="4">
        <f t="shared" si="6"/>
        <v>0</v>
      </c>
      <c r="AN10" s="7">
        <f t="shared" si="7"/>
        <v>0.42857142857142855</v>
      </c>
    </row>
    <row r="11" spans="1:40" x14ac:dyDescent="0.2">
      <c r="A11">
        <v>8</v>
      </c>
      <c r="B11" s="1" t="s">
        <v>14</v>
      </c>
      <c r="C11" s="3">
        <v>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1</v>
      </c>
      <c r="O11" s="2">
        <v>0</v>
      </c>
      <c r="P11" s="2">
        <v>0</v>
      </c>
      <c r="Q11" s="2">
        <v>1</v>
      </c>
      <c r="R11" s="2">
        <v>0</v>
      </c>
      <c r="S11" s="2">
        <v>1</v>
      </c>
      <c r="T11" s="2">
        <v>0</v>
      </c>
      <c r="U11" s="2">
        <v>0</v>
      </c>
      <c r="V11" s="2">
        <v>1</v>
      </c>
      <c r="W11" s="2">
        <v>0</v>
      </c>
      <c r="X11" s="2">
        <v>0</v>
      </c>
      <c r="Y11" s="2"/>
      <c r="Z11" s="2"/>
      <c r="AA11" s="2">
        <v>1</v>
      </c>
      <c r="AB11" s="2">
        <v>1</v>
      </c>
      <c r="AC11" s="2"/>
      <c r="AD11" s="2"/>
      <c r="AE11" s="2">
        <v>1</v>
      </c>
      <c r="AF11" s="2">
        <v>1</v>
      </c>
      <c r="AG11" s="2">
        <f t="shared" si="0"/>
        <v>26</v>
      </c>
      <c r="AH11" s="2">
        <f t="shared" si="1"/>
        <v>11</v>
      </c>
      <c r="AI11" s="2">
        <f t="shared" si="2"/>
        <v>15</v>
      </c>
      <c r="AJ11" s="2">
        <f t="shared" si="3"/>
        <v>0</v>
      </c>
      <c r="AK11" s="4">
        <f t="shared" si="4"/>
        <v>0.42307692307692307</v>
      </c>
      <c r="AL11" s="4">
        <f t="shared" si="5"/>
        <v>0.57692307692307687</v>
      </c>
      <c r="AM11" s="4">
        <f t="shared" si="6"/>
        <v>0</v>
      </c>
      <c r="AN11" s="7">
        <f t="shared" si="7"/>
        <v>0.42307692307692307</v>
      </c>
    </row>
    <row r="12" spans="1:40" x14ac:dyDescent="0.2">
      <c r="A12">
        <v>9</v>
      </c>
      <c r="B12" s="1" t="s">
        <v>3</v>
      </c>
      <c r="C12" s="3">
        <v>1</v>
      </c>
      <c r="D12" s="2">
        <v>0</v>
      </c>
      <c r="E12" s="2"/>
      <c r="F12" s="2"/>
      <c r="G12" s="2"/>
      <c r="H12" s="2"/>
      <c r="I12" s="2"/>
      <c r="J12" s="2"/>
      <c r="K12" s="2">
        <v>0</v>
      </c>
      <c r="L12" s="2">
        <v>0</v>
      </c>
      <c r="M12" s="2">
        <v>1</v>
      </c>
      <c r="N12" s="2">
        <v>1</v>
      </c>
      <c r="O12" s="2">
        <v>0</v>
      </c>
      <c r="P12" s="2">
        <v>0</v>
      </c>
      <c r="Q12" s="2">
        <v>1</v>
      </c>
      <c r="R12" s="2">
        <v>0</v>
      </c>
      <c r="S12" s="2">
        <v>0.5</v>
      </c>
      <c r="T12" s="2">
        <v>0</v>
      </c>
      <c r="U12" s="2"/>
      <c r="V12" s="2"/>
      <c r="W12" s="2">
        <v>0</v>
      </c>
      <c r="X12" s="2">
        <v>0</v>
      </c>
      <c r="Y12" s="2"/>
      <c r="Z12" s="2"/>
      <c r="AA12" s="2"/>
      <c r="AB12" s="2"/>
      <c r="AC12" s="2"/>
      <c r="AD12" s="2"/>
      <c r="AE12" s="2"/>
      <c r="AF12" s="2"/>
      <c r="AG12" s="2">
        <f t="shared" si="0"/>
        <v>14</v>
      </c>
      <c r="AH12" s="2">
        <f t="shared" si="1"/>
        <v>4</v>
      </c>
      <c r="AI12" s="2">
        <f t="shared" si="2"/>
        <v>9</v>
      </c>
      <c r="AJ12" s="2">
        <f t="shared" si="3"/>
        <v>1</v>
      </c>
      <c r="AK12" s="4">
        <f t="shared" si="4"/>
        <v>0.2857142857142857</v>
      </c>
      <c r="AL12" s="4">
        <f t="shared" si="5"/>
        <v>0.6428571428571429</v>
      </c>
      <c r="AM12" s="4">
        <f t="shared" si="6"/>
        <v>7.1428571428571425E-2</v>
      </c>
      <c r="AN12" s="7">
        <f t="shared" si="7"/>
        <v>0.32142857142857145</v>
      </c>
    </row>
    <row r="13" spans="1:40" x14ac:dyDescent="0.2">
      <c r="A13">
        <v>10</v>
      </c>
      <c r="B13" s="1" t="s">
        <v>35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v>0</v>
      </c>
      <c r="T13" s="2">
        <v>1</v>
      </c>
      <c r="U13" s="2">
        <v>1</v>
      </c>
      <c r="V13" s="2">
        <v>0.5</v>
      </c>
      <c r="W13" s="2">
        <v>0</v>
      </c>
      <c r="X13" s="2">
        <v>0</v>
      </c>
      <c r="Y13" s="2">
        <v>1</v>
      </c>
      <c r="Z13" s="2">
        <v>0.5</v>
      </c>
      <c r="AA13" s="2">
        <v>1</v>
      </c>
      <c r="AB13" s="2">
        <v>1</v>
      </c>
      <c r="AC13" s="2">
        <v>0</v>
      </c>
      <c r="AD13" s="2">
        <v>0</v>
      </c>
      <c r="AE13" s="2">
        <v>1</v>
      </c>
      <c r="AF13" s="2">
        <v>1</v>
      </c>
      <c r="AG13" s="2">
        <f t="shared" si="0"/>
        <v>14</v>
      </c>
      <c r="AH13" s="2">
        <f t="shared" si="1"/>
        <v>7</v>
      </c>
      <c r="AI13" s="2">
        <f t="shared" si="2"/>
        <v>5</v>
      </c>
      <c r="AJ13" s="2">
        <f t="shared" si="3"/>
        <v>2</v>
      </c>
      <c r="AK13" s="4">
        <f t="shared" si="4"/>
        <v>0.5</v>
      </c>
      <c r="AL13" s="4">
        <f t="shared" si="5"/>
        <v>0.35714285714285715</v>
      </c>
      <c r="AM13" s="4">
        <f t="shared" si="6"/>
        <v>0.14285714285714285</v>
      </c>
      <c r="AN13" s="7">
        <f t="shared" si="7"/>
        <v>0.5714285714285714</v>
      </c>
    </row>
    <row r="14" spans="1:40" x14ac:dyDescent="0.2">
      <c r="A14">
        <v>11</v>
      </c>
      <c r="B14" s="1" t="s">
        <v>36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0.5</v>
      </c>
      <c r="T14" s="2">
        <v>1</v>
      </c>
      <c r="U14" s="2">
        <v>0</v>
      </c>
      <c r="V14" s="2">
        <v>0.5</v>
      </c>
      <c r="W14" s="2">
        <v>0</v>
      </c>
      <c r="X14" s="2">
        <v>0</v>
      </c>
      <c r="Y14" s="2">
        <v>0.5</v>
      </c>
      <c r="Z14" s="2">
        <v>0</v>
      </c>
      <c r="AA14" s="2">
        <v>1</v>
      </c>
      <c r="AB14" s="2">
        <v>0</v>
      </c>
      <c r="AC14" s="2">
        <v>0</v>
      </c>
      <c r="AD14" s="2">
        <v>0</v>
      </c>
      <c r="AE14" s="2">
        <v>0</v>
      </c>
      <c r="AF14" s="2">
        <v>0.5</v>
      </c>
      <c r="AG14" s="2">
        <f t="shared" si="0"/>
        <v>14</v>
      </c>
      <c r="AH14" s="2">
        <f t="shared" si="1"/>
        <v>2</v>
      </c>
      <c r="AI14" s="2">
        <f t="shared" si="2"/>
        <v>8</v>
      </c>
      <c r="AJ14" s="2">
        <f t="shared" si="3"/>
        <v>4</v>
      </c>
      <c r="AK14" s="4">
        <f t="shared" si="4"/>
        <v>0.14285714285714285</v>
      </c>
      <c r="AL14" s="4">
        <f t="shared" si="5"/>
        <v>0.5714285714285714</v>
      </c>
      <c r="AM14" s="4">
        <f t="shared" si="6"/>
        <v>0.2857142857142857</v>
      </c>
      <c r="AN14" s="7">
        <f t="shared" si="7"/>
        <v>0.2857142857142857</v>
      </c>
    </row>
    <row r="15" spans="1:40" x14ac:dyDescent="0.2">
      <c r="B15" s="1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/>
      <c r="AL15" s="4"/>
      <c r="AM15" s="4"/>
      <c r="AN15" s="7"/>
    </row>
    <row r="16" spans="1:40" x14ac:dyDescent="0.2">
      <c r="A16" t="s">
        <v>38</v>
      </c>
      <c r="B16" s="1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"/>
      <c r="AL16" s="4"/>
      <c r="AM16" s="4"/>
      <c r="AN16" s="7"/>
    </row>
    <row r="17" spans="1:40" x14ac:dyDescent="0.2">
      <c r="A17">
        <v>12</v>
      </c>
      <c r="B17" s="1" t="s">
        <v>19</v>
      </c>
      <c r="C17" s="3"/>
      <c r="D17" s="2"/>
      <c r="E17" s="2"/>
      <c r="F17" s="2"/>
      <c r="G17" s="2">
        <v>1</v>
      </c>
      <c r="H17" s="2">
        <v>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f t="shared" si="0"/>
        <v>2</v>
      </c>
      <c r="AH17" s="2">
        <f t="shared" si="1"/>
        <v>2</v>
      </c>
      <c r="AI17" s="2">
        <f t="shared" si="2"/>
        <v>0</v>
      </c>
      <c r="AJ17" s="2">
        <f t="shared" si="3"/>
        <v>0</v>
      </c>
      <c r="AK17" s="4">
        <f t="shared" ref="AK17:AK29" si="8">AH17/$AG17</f>
        <v>1</v>
      </c>
      <c r="AL17" s="4">
        <f t="shared" ref="AL17:AL29" si="9">AI17/$AG17</f>
        <v>0</v>
      </c>
      <c r="AM17" s="4">
        <f t="shared" ref="AM17:AM29" si="10">AJ17/$AG17</f>
        <v>0</v>
      </c>
      <c r="AN17" s="7">
        <f t="shared" ref="AN17:AN29" si="11">(AH17+AJ17/2)/AG17</f>
        <v>1</v>
      </c>
    </row>
    <row r="18" spans="1:40" x14ac:dyDescent="0.2">
      <c r="A18">
        <v>13</v>
      </c>
      <c r="B18" s="1" t="s">
        <v>4</v>
      </c>
      <c r="C18" s="2">
        <v>1</v>
      </c>
      <c r="D18" s="2">
        <v>0</v>
      </c>
      <c r="E18" s="2">
        <v>1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>
        <f t="shared" si="0"/>
        <v>4</v>
      </c>
      <c r="AH18" s="2">
        <f t="shared" si="1"/>
        <v>3</v>
      </c>
      <c r="AI18" s="2">
        <f t="shared" si="2"/>
        <v>1</v>
      </c>
      <c r="AJ18" s="2">
        <f t="shared" si="3"/>
        <v>0</v>
      </c>
      <c r="AK18" s="4">
        <f t="shared" si="8"/>
        <v>0.75</v>
      </c>
      <c r="AL18" s="4">
        <f t="shared" si="9"/>
        <v>0.25</v>
      </c>
      <c r="AM18" s="4">
        <f t="shared" si="10"/>
        <v>0</v>
      </c>
      <c r="AN18" s="7">
        <f t="shared" si="11"/>
        <v>0.75</v>
      </c>
    </row>
    <row r="19" spans="1:40" x14ac:dyDescent="0.2">
      <c r="A19">
        <v>14</v>
      </c>
      <c r="B19" s="1" t="s">
        <v>13</v>
      </c>
      <c r="C19" s="3">
        <v>1</v>
      </c>
      <c r="D19" s="2">
        <v>0</v>
      </c>
      <c r="E19" s="2">
        <v>1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f t="shared" si="0"/>
        <v>4</v>
      </c>
      <c r="AH19" s="2">
        <f t="shared" si="1"/>
        <v>3</v>
      </c>
      <c r="AI19" s="2">
        <f t="shared" si="2"/>
        <v>1</v>
      </c>
      <c r="AJ19" s="2">
        <f t="shared" si="3"/>
        <v>0</v>
      </c>
      <c r="AK19" s="4">
        <f t="shared" si="8"/>
        <v>0.75</v>
      </c>
      <c r="AL19" s="4">
        <f t="shared" si="9"/>
        <v>0.25</v>
      </c>
      <c r="AM19" s="4">
        <f t="shared" si="10"/>
        <v>0</v>
      </c>
      <c r="AN19" s="7">
        <f t="shared" si="11"/>
        <v>0.75</v>
      </c>
    </row>
    <row r="20" spans="1:40" x14ac:dyDescent="0.2">
      <c r="A20">
        <v>15</v>
      </c>
      <c r="B20" s="1" t="s">
        <v>37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1</v>
      </c>
      <c r="T20" s="2">
        <v>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f t="shared" si="0"/>
        <v>2</v>
      </c>
      <c r="AH20" s="2">
        <f t="shared" si="1"/>
        <v>1</v>
      </c>
      <c r="AI20" s="2">
        <f t="shared" si="2"/>
        <v>1</v>
      </c>
      <c r="AJ20" s="2">
        <f t="shared" si="3"/>
        <v>0</v>
      </c>
      <c r="AK20" s="4">
        <f t="shared" si="8"/>
        <v>0.5</v>
      </c>
      <c r="AL20" s="4">
        <f t="shared" si="9"/>
        <v>0.5</v>
      </c>
      <c r="AM20" s="4">
        <f t="shared" si="10"/>
        <v>0</v>
      </c>
      <c r="AN20" s="7">
        <f t="shared" si="11"/>
        <v>0.5</v>
      </c>
    </row>
    <row r="21" spans="1:40" x14ac:dyDescent="0.2">
      <c r="A21">
        <v>16</v>
      </c>
      <c r="B21" s="1" t="s">
        <v>33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>
        <v>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f t="shared" si="0"/>
        <v>2</v>
      </c>
      <c r="AH21" s="2">
        <f t="shared" si="1"/>
        <v>1</v>
      </c>
      <c r="AI21" s="2">
        <f t="shared" si="2"/>
        <v>1</v>
      </c>
      <c r="AJ21" s="2">
        <f t="shared" si="3"/>
        <v>0</v>
      </c>
      <c r="AK21" s="4">
        <f t="shared" si="8"/>
        <v>0.5</v>
      </c>
      <c r="AL21" s="4">
        <f t="shared" si="9"/>
        <v>0.5</v>
      </c>
      <c r="AM21" s="4">
        <f t="shared" si="10"/>
        <v>0</v>
      </c>
      <c r="AN21" s="7">
        <f t="shared" si="11"/>
        <v>0.5</v>
      </c>
    </row>
    <row r="22" spans="1:40" x14ac:dyDescent="0.2">
      <c r="A22">
        <v>17</v>
      </c>
      <c r="B22" s="1" t="s">
        <v>46</v>
      </c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1</v>
      </c>
      <c r="AB22" s="2">
        <v>0</v>
      </c>
      <c r="AC22" s="2">
        <v>0</v>
      </c>
      <c r="AD22" s="2">
        <v>0</v>
      </c>
      <c r="AE22" s="2"/>
      <c r="AF22" s="2">
        <v>1</v>
      </c>
      <c r="AG22" s="2">
        <f t="shared" si="0"/>
        <v>5</v>
      </c>
      <c r="AH22" s="2">
        <f t="shared" si="1"/>
        <v>2</v>
      </c>
      <c r="AI22" s="2">
        <f t="shared" si="2"/>
        <v>3</v>
      </c>
      <c r="AJ22" s="2">
        <f t="shared" si="3"/>
        <v>0</v>
      </c>
      <c r="AK22" s="4">
        <f t="shared" si="8"/>
        <v>0.4</v>
      </c>
      <c r="AL22" s="4">
        <f t="shared" si="9"/>
        <v>0.6</v>
      </c>
      <c r="AM22" s="4">
        <f t="shared" si="10"/>
        <v>0</v>
      </c>
      <c r="AN22" s="7">
        <f t="shared" si="11"/>
        <v>0.4</v>
      </c>
    </row>
    <row r="23" spans="1:40" x14ac:dyDescent="0.2">
      <c r="A23">
        <v>18</v>
      </c>
      <c r="B23" s="1" t="s">
        <v>44</v>
      </c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0</v>
      </c>
      <c r="X23" s="2">
        <v>0</v>
      </c>
      <c r="Y23" s="2">
        <v>0.5</v>
      </c>
      <c r="Z23" s="2">
        <v>0</v>
      </c>
      <c r="AA23" s="2"/>
      <c r="AB23" s="2"/>
      <c r="AC23" s="2"/>
      <c r="AD23" s="2"/>
      <c r="AE23" s="2"/>
      <c r="AF23" s="2"/>
      <c r="AG23" s="2">
        <f t="shared" si="0"/>
        <v>4</v>
      </c>
      <c r="AH23" s="2">
        <f t="shared" si="1"/>
        <v>0</v>
      </c>
      <c r="AI23" s="2">
        <f t="shared" si="2"/>
        <v>3</v>
      </c>
      <c r="AJ23" s="2">
        <f t="shared" si="3"/>
        <v>1</v>
      </c>
      <c r="AK23" s="4">
        <f t="shared" si="8"/>
        <v>0</v>
      </c>
      <c r="AL23" s="4">
        <f t="shared" si="9"/>
        <v>0.75</v>
      </c>
      <c r="AM23" s="4">
        <f t="shared" si="10"/>
        <v>0.25</v>
      </c>
      <c r="AN23" s="7">
        <f t="shared" si="11"/>
        <v>0.125</v>
      </c>
    </row>
    <row r="24" spans="1:40" x14ac:dyDescent="0.2">
      <c r="A24">
        <v>19</v>
      </c>
      <c r="B24" s="1" t="s">
        <v>18</v>
      </c>
      <c r="C24" s="3"/>
      <c r="D24" s="2"/>
      <c r="E24" s="2"/>
      <c r="F24" s="2"/>
      <c r="G24" s="2"/>
      <c r="H24" s="2"/>
      <c r="I24" s="2">
        <v>0</v>
      </c>
      <c r="J24" s="2"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f t="shared" si="0"/>
        <v>2</v>
      </c>
      <c r="AH24" s="2">
        <f t="shared" si="1"/>
        <v>0</v>
      </c>
      <c r="AI24" s="2">
        <f t="shared" si="2"/>
        <v>2</v>
      </c>
      <c r="AJ24" s="2">
        <f t="shared" si="3"/>
        <v>0</v>
      </c>
      <c r="AK24" s="4">
        <f t="shared" si="8"/>
        <v>0</v>
      </c>
      <c r="AL24" s="4">
        <f t="shared" si="9"/>
        <v>1</v>
      </c>
      <c r="AM24" s="4">
        <f t="shared" si="10"/>
        <v>0</v>
      </c>
      <c r="AN24" s="7">
        <f t="shared" si="11"/>
        <v>0</v>
      </c>
    </row>
    <row r="25" spans="1:40" x14ac:dyDescent="0.2">
      <c r="A25">
        <v>20</v>
      </c>
      <c r="B25" s="1" t="s">
        <v>41</v>
      </c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0</v>
      </c>
      <c r="X25" s="2">
        <v>0</v>
      </c>
      <c r="Y25" s="2"/>
      <c r="Z25" s="2"/>
      <c r="AA25" s="2"/>
      <c r="AB25" s="2"/>
      <c r="AC25" s="2"/>
      <c r="AD25" s="2"/>
      <c r="AE25" s="2"/>
      <c r="AF25" s="2"/>
      <c r="AG25" s="2">
        <f t="shared" si="0"/>
        <v>2</v>
      </c>
      <c r="AH25" s="2">
        <f t="shared" si="1"/>
        <v>0</v>
      </c>
      <c r="AI25" s="2">
        <f t="shared" si="2"/>
        <v>2</v>
      </c>
      <c r="AJ25" s="2">
        <f t="shared" si="3"/>
        <v>0</v>
      </c>
      <c r="AK25" s="4">
        <f t="shared" si="8"/>
        <v>0</v>
      </c>
      <c r="AL25" s="4">
        <f t="shared" si="9"/>
        <v>1</v>
      </c>
      <c r="AM25" s="4">
        <f t="shared" si="10"/>
        <v>0</v>
      </c>
      <c r="AN25" s="7">
        <f t="shared" si="11"/>
        <v>0</v>
      </c>
    </row>
    <row r="26" spans="1:40" x14ac:dyDescent="0.2">
      <c r="A26">
        <v>21</v>
      </c>
      <c r="B26" s="1" t="s">
        <v>45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>
        <v>0</v>
      </c>
      <c r="X26" s="2">
        <v>0</v>
      </c>
      <c r="Y26" s="2">
        <v>0</v>
      </c>
      <c r="Z26" s="2">
        <v>0</v>
      </c>
      <c r="AA26" s="2"/>
      <c r="AB26" s="2"/>
      <c r="AC26" s="2"/>
      <c r="AD26" s="2"/>
      <c r="AE26" s="2"/>
      <c r="AF26" s="2"/>
      <c r="AG26" s="2">
        <f t="shared" si="0"/>
        <v>4</v>
      </c>
      <c r="AH26" s="2">
        <f t="shared" si="1"/>
        <v>0</v>
      </c>
      <c r="AI26" s="2">
        <f t="shared" si="2"/>
        <v>4</v>
      </c>
      <c r="AJ26" s="2">
        <f t="shared" si="3"/>
        <v>0</v>
      </c>
      <c r="AK26" s="4">
        <f t="shared" ref="AK26:AK27" si="12">AH26/$AG26</f>
        <v>0</v>
      </c>
      <c r="AL26" s="4">
        <f t="shared" ref="AL26:AL27" si="13">AI26/$AG26</f>
        <v>1</v>
      </c>
      <c r="AM26" s="4">
        <f t="shared" ref="AM26:AM27" si="14">AJ26/$AG26</f>
        <v>0</v>
      </c>
      <c r="AN26" s="7">
        <f t="shared" ref="AN26:AN27" si="15">(AH26+AJ26/2)/AG26</f>
        <v>0</v>
      </c>
    </row>
    <row r="27" spans="1:40" x14ac:dyDescent="0.2">
      <c r="A27">
        <v>22</v>
      </c>
      <c r="B27" s="1" t="s">
        <v>49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0</v>
      </c>
      <c r="AD27" s="2">
        <v>1</v>
      </c>
      <c r="AE27" s="2"/>
      <c r="AF27" s="2"/>
      <c r="AG27" s="2">
        <f t="shared" si="0"/>
        <v>2</v>
      </c>
      <c r="AH27" s="2">
        <f t="shared" si="1"/>
        <v>1</v>
      </c>
      <c r="AI27" s="2">
        <f t="shared" si="2"/>
        <v>1</v>
      </c>
      <c r="AJ27" s="2">
        <f t="shared" si="3"/>
        <v>0</v>
      </c>
      <c r="AK27" s="4">
        <f t="shared" si="12"/>
        <v>0.5</v>
      </c>
      <c r="AL27" s="4">
        <f t="shared" si="13"/>
        <v>0.5</v>
      </c>
      <c r="AM27" s="4">
        <f t="shared" si="14"/>
        <v>0</v>
      </c>
      <c r="AN27" s="7">
        <f t="shared" si="15"/>
        <v>0.5</v>
      </c>
    </row>
    <row r="28" spans="1:40" x14ac:dyDescent="0.2">
      <c r="A28">
        <v>23</v>
      </c>
      <c r="B28" s="1" t="s">
        <v>51</v>
      </c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>
        <v>0.5</v>
      </c>
      <c r="AG28" s="2">
        <f t="shared" si="0"/>
        <v>1</v>
      </c>
      <c r="AH28" s="2">
        <f t="shared" si="1"/>
        <v>0</v>
      </c>
      <c r="AI28" s="2">
        <f t="shared" si="2"/>
        <v>0</v>
      </c>
      <c r="AJ28" s="2">
        <f t="shared" si="3"/>
        <v>1</v>
      </c>
      <c r="AK28" s="4">
        <f t="shared" ref="AK28" si="16">AH28/$AG28</f>
        <v>0</v>
      </c>
      <c r="AL28" s="4">
        <f t="shared" ref="AL28" si="17">AI28/$AG28</f>
        <v>0</v>
      </c>
      <c r="AM28" s="4">
        <f t="shared" ref="AM28" si="18">AJ28/$AG28</f>
        <v>1</v>
      </c>
      <c r="AN28" s="7">
        <f t="shared" ref="AN28" si="19">(AH28+AJ28/2)/AG28</f>
        <v>0.5</v>
      </c>
    </row>
    <row r="29" spans="1:40" x14ac:dyDescent="0.2">
      <c r="A29">
        <v>24</v>
      </c>
      <c r="B29" s="1" t="s">
        <v>52</v>
      </c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>
        <v>0</v>
      </c>
      <c r="AF29" s="2"/>
      <c r="AG29" s="2">
        <f t="shared" si="0"/>
        <v>1</v>
      </c>
      <c r="AH29" s="2">
        <f t="shared" si="1"/>
        <v>0</v>
      </c>
      <c r="AI29" s="2">
        <f t="shared" si="2"/>
        <v>1</v>
      </c>
      <c r="AJ29" s="2">
        <f t="shared" si="3"/>
        <v>0</v>
      </c>
      <c r="AK29" s="4">
        <f t="shared" si="8"/>
        <v>0</v>
      </c>
      <c r="AL29" s="4">
        <f t="shared" si="9"/>
        <v>1</v>
      </c>
      <c r="AM29" s="4">
        <f t="shared" si="10"/>
        <v>0</v>
      </c>
      <c r="AN29" s="7">
        <f t="shared" si="11"/>
        <v>0</v>
      </c>
    </row>
    <row r="30" spans="1:40" x14ac:dyDescent="0.2">
      <c r="B30" s="1" t="s">
        <v>16</v>
      </c>
      <c r="C30" s="3">
        <f t="shared" ref="C30:AJ30" si="20">SUM(C4:C29)</f>
        <v>4</v>
      </c>
      <c r="D30" s="3">
        <f t="shared" si="20"/>
        <v>4</v>
      </c>
      <c r="E30" s="3">
        <f t="shared" si="20"/>
        <v>4</v>
      </c>
      <c r="F30" s="3">
        <f t="shared" si="20"/>
        <v>4</v>
      </c>
      <c r="G30" s="3">
        <f t="shared" si="20"/>
        <v>4</v>
      </c>
      <c r="H30" s="3">
        <f t="shared" si="20"/>
        <v>5</v>
      </c>
      <c r="I30" s="3">
        <f t="shared" si="20"/>
        <v>0</v>
      </c>
      <c r="J30" s="3">
        <f t="shared" si="20"/>
        <v>1</v>
      </c>
      <c r="K30" s="3">
        <f t="shared" si="20"/>
        <v>6</v>
      </c>
      <c r="L30" s="3">
        <f t="shared" si="20"/>
        <v>3</v>
      </c>
      <c r="M30" s="3">
        <f t="shared" si="20"/>
        <v>4</v>
      </c>
      <c r="N30" s="3">
        <f t="shared" si="20"/>
        <v>6</v>
      </c>
      <c r="O30" s="3">
        <f t="shared" si="20"/>
        <v>2</v>
      </c>
      <c r="P30" s="3">
        <f t="shared" si="20"/>
        <v>5</v>
      </c>
      <c r="Q30" s="3">
        <f t="shared" si="20"/>
        <v>7</v>
      </c>
      <c r="R30" s="3">
        <f t="shared" si="20"/>
        <v>4</v>
      </c>
      <c r="S30" s="3">
        <f t="shared" si="20"/>
        <v>5</v>
      </c>
      <c r="T30" s="3">
        <f t="shared" si="20"/>
        <v>4</v>
      </c>
      <c r="U30" s="3">
        <f t="shared" si="20"/>
        <v>4</v>
      </c>
      <c r="V30" s="3">
        <f t="shared" si="20"/>
        <v>3</v>
      </c>
      <c r="W30" s="3">
        <f t="shared" si="20"/>
        <v>0</v>
      </c>
      <c r="X30" s="3">
        <f t="shared" si="20"/>
        <v>2</v>
      </c>
      <c r="Y30" s="3">
        <f t="shared" si="20"/>
        <v>5</v>
      </c>
      <c r="Z30" s="3">
        <f t="shared" si="20"/>
        <v>3</v>
      </c>
      <c r="AA30" s="3">
        <f t="shared" si="20"/>
        <v>8</v>
      </c>
      <c r="AB30" s="3">
        <f t="shared" si="20"/>
        <v>3</v>
      </c>
      <c r="AC30" s="3">
        <f t="shared" ref="AC30" si="21">SUM(AC4:AC29)</f>
        <v>2</v>
      </c>
      <c r="AD30" s="3">
        <f t="shared" ref="AD30" si="22">SUM(AD4:AD29)</f>
        <v>2</v>
      </c>
      <c r="AE30" s="3">
        <f t="shared" si="20"/>
        <v>4</v>
      </c>
      <c r="AF30" s="3">
        <f t="shared" si="20"/>
        <v>5.5</v>
      </c>
      <c r="AG30" s="3">
        <f t="shared" si="20"/>
        <v>240</v>
      </c>
      <c r="AH30" s="3">
        <f t="shared" si="20"/>
        <v>103</v>
      </c>
      <c r="AI30" s="3">
        <f t="shared" si="20"/>
        <v>116</v>
      </c>
      <c r="AJ30" s="3">
        <f t="shared" si="20"/>
        <v>21</v>
      </c>
      <c r="AK30" s="5">
        <f t="shared" ref="AK30" si="23">AH30/$AG30</f>
        <v>0.42916666666666664</v>
      </c>
      <c r="AL30" s="5">
        <f t="shared" ref="AL30" si="24">AI30/$AG30</f>
        <v>0.48333333333333334</v>
      </c>
      <c r="AM30" s="5">
        <f t="shared" ref="AM30" si="25">AJ30/$AG30</f>
        <v>8.7499999999999994E-2</v>
      </c>
    </row>
    <row r="31" spans="1:40" x14ac:dyDescent="0.2">
      <c r="B31" s="1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</sheetData>
  <sortState xmlns:xlrd2="http://schemas.microsoft.com/office/spreadsheetml/2017/richdata2" ref="A2:AN14">
    <sortCondition descending="1" ref="AN17:AN29"/>
  </sortState>
  <mergeCells count="15">
    <mergeCell ref="AE2:AF2"/>
    <mergeCell ref="C2:D2"/>
    <mergeCell ref="E2:F2"/>
    <mergeCell ref="G2:H2"/>
    <mergeCell ref="M2:N2"/>
    <mergeCell ref="I2:J2"/>
    <mergeCell ref="K2:L2"/>
    <mergeCell ref="O2:P2"/>
    <mergeCell ref="Q2:R2"/>
    <mergeCell ref="S2:T2"/>
    <mergeCell ref="U2:V2"/>
    <mergeCell ref="W2:X2"/>
    <mergeCell ref="Y2:Z2"/>
    <mergeCell ref="AA2:AB2"/>
    <mergeCell ref="AC2:AD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Sidicks</dc:creator>
  <cp:lastModifiedBy>Simon Richards</cp:lastModifiedBy>
  <dcterms:created xsi:type="dcterms:W3CDTF">2010-11-13T16:15:09Z</dcterms:created>
  <dcterms:modified xsi:type="dcterms:W3CDTF">2025-05-21T20:42:52Z</dcterms:modified>
</cp:coreProperties>
</file>