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monrichards/Documents/The Holey Grail Trophy/"/>
    </mc:Choice>
  </mc:AlternateContent>
  <xr:revisionPtr revIDLastSave="0" documentId="13_ncr:1_{15FB88C6-E1AF-984F-9D41-38EE92554B4F}" xr6:coauthVersionLast="47" xr6:coauthVersionMax="47" xr10:uidLastSave="{00000000-0000-0000-0000-000000000000}"/>
  <bookViews>
    <workbookView xWindow="0" yWindow="500" windowWidth="20480" windowHeight="12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26" i="1" l="1"/>
  <c r="AC26" i="1"/>
  <c r="AJ5" i="1" l="1"/>
  <c r="AJ6" i="1"/>
  <c r="AJ7" i="1"/>
  <c r="AJ8" i="1"/>
  <c r="AJ9" i="1"/>
  <c r="AJ10" i="1"/>
  <c r="AJ11" i="1"/>
  <c r="AJ12" i="1"/>
  <c r="AJ13" i="1"/>
  <c r="AJ16" i="1"/>
  <c r="AJ17" i="1"/>
  <c r="AJ18" i="1"/>
  <c r="AJ19" i="1"/>
  <c r="AJ20" i="1"/>
  <c r="AJ21" i="1"/>
  <c r="AJ22" i="1"/>
  <c r="AJ23" i="1"/>
  <c r="AJ24" i="1"/>
  <c r="AJ25" i="1"/>
  <c r="AI5" i="1"/>
  <c r="AI6" i="1"/>
  <c r="AI7" i="1"/>
  <c r="AI8" i="1"/>
  <c r="AI9" i="1"/>
  <c r="AI10" i="1"/>
  <c r="AI11" i="1"/>
  <c r="AI12" i="1"/>
  <c r="AI13" i="1"/>
  <c r="AI16" i="1"/>
  <c r="AI17" i="1"/>
  <c r="AI18" i="1"/>
  <c r="AI19" i="1"/>
  <c r="AI20" i="1"/>
  <c r="AI21" i="1"/>
  <c r="AI22" i="1"/>
  <c r="AI23" i="1"/>
  <c r="AI24" i="1"/>
  <c r="AI25" i="1"/>
  <c r="AH5" i="1"/>
  <c r="AH6" i="1"/>
  <c r="AH7" i="1"/>
  <c r="AH8" i="1"/>
  <c r="AH9" i="1"/>
  <c r="AH10" i="1"/>
  <c r="AH11" i="1"/>
  <c r="AH12" i="1"/>
  <c r="AH13" i="1"/>
  <c r="AH16" i="1"/>
  <c r="AH17" i="1"/>
  <c r="AH18" i="1"/>
  <c r="AH19" i="1"/>
  <c r="AH20" i="1"/>
  <c r="AH21" i="1"/>
  <c r="AH22" i="1"/>
  <c r="AH23" i="1"/>
  <c r="AH24" i="1"/>
  <c r="AH25" i="1"/>
  <c r="AG5" i="1"/>
  <c r="AG6" i="1"/>
  <c r="AG7" i="1"/>
  <c r="AG8" i="1"/>
  <c r="AG9" i="1"/>
  <c r="AG10" i="1"/>
  <c r="AG11" i="1"/>
  <c r="AG12" i="1"/>
  <c r="AG13" i="1"/>
  <c r="AG16" i="1"/>
  <c r="AG17" i="1"/>
  <c r="AG18" i="1"/>
  <c r="AG19" i="1"/>
  <c r="AG20" i="1"/>
  <c r="AG21" i="1"/>
  <c r="AG22" i="1"/>
  <c r="AG23" i="1"/>
  <c r="AG24" i="1"/>
  <c r="AG25" i="1"/>
  <c r="AB26" i="1"/>
  <c r="AA26" i="1"/>
  <c r="Z26" i="1"/>
  <c r="Y26" i="1"/>
  <c r="X26" i="1"/>
  <c r="W26" i="1"/>
  <c r="AF26" i="1"/>
  <c r="AE26" i="1"/>
  <c r="V26" i="1"/>
  <c r="U26" i="1"/>
  <c r="T26" i="1"/>
  <c r="S26" i="1"/>
  <c r="AL24" i="1" l="1"/>
  <c r="AK24" i="1"/>
  <c r="AM24" i="1"/>
  <c r="AN24" i="1"/>
  <c r="AN23" i="1"/>
  <c r="AL23" i="1"/>
  <c r="AM23" i="1"/>
  <c r="AK23" i="1"/>
  <c r="AK25" i="1"/>
  <c r="AL25" i="1"/>
  <c r="AM25" i="1"/>
  <c r="AN25" i="1"/>
  <c r="AM17" i="1"/>
  <c r="AK16" i="1"/>
  <c r="R26" i="1"/>
  <c r="Q26" i="1"/>
  <c r="P26" i="1"/>
  <c r="O26" i="1"/>
  <c r="AK11" i="1"/>
  <c r="AJ4" i="1"/>
  <c r="AI4" i="1"/>
  <c r="AH4" i="1"/>
  <c r="AG4" i="1"/>
  <c r="AK7" i="1"/>
  <c r="AK10" i="1"/>
  <c r="AL16" i="1"/>
  <c r="N26" i="1"/>
  <c r="M26" i="1"/>
  <c r="J26" i="1"/>
  <c r="I26" i="1"/>
  <c r="L26" i="1"/>
  <c r="K26" i="1"/>
  <c r="H26" i="1"/>
  <c r="G26" i="1"/>
  <c r="F26" i="1"/>
  <c r="E26" i="1"/>
  <c r="D26" i="1"/>
  <c r="C26" i="1"/>
  <c r="AK17" i="1"/>
  <c r="AM16" i="1" l="1"/>
  <c r="AL20" i="1"/>
  <c r="AL22" i="1"/>
  <c r="AK20" i="1"/>
  <c r="AM19" i="1"/>
  <c r="AM21" i="1"/>
  <c r="AK22" i="1"/>
  <c r="AK12" i="1"/>
  <c r="AM12" i="1"/>
  <c r="AM22" i="1"/>
  <c r="AM18" i="1"/>
  <c r="AG26" i="1"/>
  <c r="AM8" i="1"/>
  <c r="AM9" i="1"/>
  <c r="AL12" i="1"/>
  <c r="AL9" i="1"/>
  <c r="AK18" i="1"/>
  <c r="AL18" i="1"/>
  <c r="AK5" i="1"/>
  <c r="AH26" i="1"/>
  <c r="AM6" i="1"/>
  <c r="AJ26" i="1"/>
  <c r="AK19" i="1"/>
  <c r="AN8" i="1"/>
  <c r="AK8" i="1"/>
  <c r="AL8" i="1"/>
  <c r="AK9" i="1"/>
  <c r="AM13" i="1"/>
  <c r="AL17" i="1"/>
  <c r="AL13" i="1"/>
  <c r="AL19" i="1"/>
  <c r="AL4" i="1"/>
  <c r="AL5" i="1"/>
  <c r="AK13" i="1"/>
  <c r="AM20" i="1"/>
  <c r="AN16" i="1"/>
  <c r="AN17" i="1"/>
  <c r="AI26" i="1"/>
  <c r="AN9" i="1"/>
  <c r="AN21" i="1"/>
  <c r="AN18" i="1"/>
  <c r="AN10" i="1"/>
  <c r="AN6" i="1"/>
  <c r="AN7" i="1"/>
  <c r="AN4" i="1"/>
  <c r="AN11" i="1"/>
  <c r="AN5" i="1"/>
  <c r="AN13" i="1"/>
  <c r="AN20" i="1"/>
  <c r="AN22" i="1"/>
  <c r="AM4" i="1"/>
  <c r="AN12" i="1"/>
  <c r="AL21" i="1"/>
  <c r="AN19" i="1"/>
  <c r="AL6" i="1"/>
  <c r="AM7" i="1"/>
  <c r="AM5" i="1"/>
  <c r="AL7" i="1"/>
  <c r="AK4" i="1"/>
  <c r="AM10" i="1"/>
  <c r="AL10" i="1"/>
  <c r="AM11" i="1"/>
  <c r="AK6" i="1"/>
  <c r="AK21" i="1"/>
  <c r="AL11" i="1"/>
  <c r="AM26" i="1" l="1"/>
  <c r="AK26" i="1"/>
  <c r="AL26" i="1"/>
</calcChain>
</file>

<file path=xl/sharedStrings.xml><?xml version="1.0" encoding="utf-8"?>
<sst xmlns="http://schemas.openxmlformats.org/spreadsheetml/2006/main" count="77" uniqueCount="49">
  <si>
    <t>Shane Kingston</t>
  </si>
  <si>
    <t>Bert Sargeant</t>
  </si>
  <si>
    <t>Mick Kingston</t>
  </si>
  <si>
    <t>Alex Wood</t>
  </si>
  <si>
    <t>Mike Prange</t>
  </si>
  <si>
    <t>Ian Bateman</t>
  </si>
  <si>
    <t>Mike Meehan</t>
  </si>
  <si>
    <t>Al Leslie</t>
  </si>
  <si>
    <t>David Bomphrey</t>
  </si>
  <si>
    <t>Day 1</t>
  </si>
  <si>
    <t>Day 2</t>
  </si>
  <si>
    <t>2011 - Celtic Manor</t>
  </si>
  <si>
    <t>2012 - The Belfry</t>
  </si>
  <si>
    <t>2013 - The K Club</t>
  </si>
  <si>
    <t>2014 - Dale Hill &amp; Chart Hills</t>
  </si>
  <si>
    <t>Dolphins</t>
  </si>
  <si>
    <t>Peter Bateman-Rawle</t>
  </si>
  <si>
    <t>Mark Crawley</t>
  </si>
  <si>
    <t>Peter Morel</t>
  </si>
  <si>
    <t>TOTAL</t>
  </si>
  <si>
    <t>Neil Chapman</t>
  </si>
  <si>
    <t>Matt Phillips</t>
  </si>
  <si>
    <t>Played</t>
  </si>
  <si>
    <t xml:space="preserve">Won </t>
  </si>
  <si>
    <t>Lost</t>
  </si>
  <si>
    <t>Halved</t>
  </si>
  <si>
    <t>Win %</t>
  </si>
  <si>
    <t>Loss %</t>
  </si>
  <si>
    <t>Halved  %</t>
  </si>
  <si>
    <t>The Holey Grail Trophy - Player Statistics</t>
  </si>
  <si>
    <t>2015 - St Mellion International Resort</t>
  </si>
  <si>
    <t>2016 - St Pierre Country Club</t>
  </si>
  <si>
    <t>2017 - East Sussex National</t>
  </si>
  <si>
    <t>Ben Goode</t>
  </si>
  <si>
    <t>2018 - Barnham Broom</t>
  </si>
  <si>
    <t>2019 - Prince's</t>
  </si>
  <si>
    <t>Tim Bulleyment</t>
  </si>
  <si>
    <t>Jack Tucker</t>
  </si>
  <si>
    <t>Played less than 5 matches</t>
  </si>
  <si>
    <t>Points per game</t>
  </si>
  <si>
    <t>2020 - Celtic Manor</t>
  </si>
  <si>
    <t xml:space="preserve">Guest </t>
  </si>
  <si>
    <t>Barrie Swift</t>
  </si>
  <si>
    <t>2021 - The Oxfordshire</t>
  </si>
  <si>
    <t>2022 - The Vale Resort</t>
  </si>
  <si>
    <t>2023 - Belton Woods</t>
  </si>
  <si>
    <t>2024 - Forest of Arden</t>
  </si>
  <si>
    <t>Stuart King</t>
  </si>
  <si>
    <t>2025 - the Warwickshire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</si>
</sst>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3" fillId="0" borderId="0" xfId="0" applyFont="1"/>
    <xf numFmtId="43" fontId="0" fillId="0" borderId="0" xfId="30" applyFont="1"/>
    <xf numFmtId="0" fontId="1" fillId="0" borderId="0" xfId="0" applyFont="1" applyAlignment="1">
      <alignment horizontal="center"/>
    </xf>
  </cellXfs>
  <cellStyles count="37">
    <cellStyle name="Comma" xfId="30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  <cellStyle name="Per 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9"/>
  <sheetViews>
    <sheetView showGridLines="0" tabSelected="1" zoomScale="85" zoomScaleNormal="85" zoomScalePageLayoutView="85" workbookViewId="0">
      <pane xSplit="2" ySplit="3" topLeftCell="AD4" activePane="bottomRight" state="frozen"/>
      <selection pane="topRight" activeCell="C1" sqref="C1"/>
      <selection pane="bottomLeft" activeCell="A4" sqref="A4"/>
      <selection pane="bottomRight" activeCell="AP26" sqref="AP26"/>
    </sheetView>
  </sheetViews>
  <sheetFormatPr baseColWidth="10" defaultColWidth="8.83203125" defaultRowHeight="15" x14ac:dyDescent="0.2"/>
  <cols>
    <col min="2" max="2" width="16.83203125" customWidth="1"/>
    <col min="3" max="32" width="15" customWidth="1"/>
    <col min="33" max="39" width="11.6640625" customWidth="1"/>
    <col min="40" max="40" width="13.83203125" bestFit="1" customWidth="1"/>
  </cols>
  <sheetData>
    <row r="1" spans="1:40" x14ac:dyDescent="0.2">
      <c r="B1" s="6" t="s">
        <v>29</v>
      </c>
    </row>
    <row r="2" spans="1:40" x14ac:dyDescent="0.2">
      <c r="B2" s="1"/>
      <c r="C2" s="8" t="s">
        <v>11</v>
      </c>
      <c r="D2" s="8"/>
      <c r="E2" s="8" t="s">
        <v>12</v>
      </c>
      <c r="F2" s="8"/>
      <c r="G2" s="8" t="s">
        <v>13</v>
      </c>
      <c r="H2" s="8"/>
      <c r="I2" s="8" t="s">
        <v>14</v>
      </c>
      <c r="J2" s="8"/>
      <c r="K2" s="8" t="s">
        <v>30</v>
      </c>
      <c r="L2" s="8"/>
      <c r="M2" s="8" t="s">
        <v>31</v>
      </c>
      <c r="N2" s="8"/>
      <c r="O2" s="8" t="s">
        <v>32</v>
      </c>
      <c r="P2" s="8"/>
      <c r="Q2" s="8" t="s">
        <v>34</v>
      </c>
      <c r="R2" s="8"/>
      <c r="S2" s="8" t="s">
        <v>35</v>
      </c>
      <c r="T2" s="8"/>
      <c r="U2" s="8" t="s">
        <v>40</v>
      </c>
      <c r="V2" s="8"/>
      <c r="W2" s="8" t="s">
        <v>43</v>
      </c>
      <c r="X2" s="8"/>
      <c r="Y2" s="8" t="s">
        <v>44</v>
      </c>
      <c r="Z2" s="8"/>
      <c r="AA2" s="8" t="s">
        <v>45</v>
      </c>
      <c r="AB2" s="8"/>
      <c r="AC2" s="8" t="s">
        <v>46</v>
      </c>
      <c r="AD2" s="8"/>
      <c r="AE2" s="8" t="s">
        <v>48</v>
      </c>
      <c r="AF2" s="8"/>
    </row>
    <row r="3" spans="1:40" x14ac:dyDescent="0.2">
      <c r="B3" s="1" t="s">
        <v>15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10</v>
      </c>
      <c r="I3" s="3" t="s">
        <v>9</v>
      </c>
      <c r="J3" s="3" t="s">
        <v>10</v>
      </c>
      <c r="K3" s="3" t="s">
        <v>9</v>
      </c>
      <c r="L3" s="3" t="s">
        <v>10</v>
      </c>
      <c r="M3" s="3" t="s">
        <v>9</v>
      </c>
      <c r="N3" s="3" t="s">
        <v>10</v>
      </c>
      <c r="O3" s="3" t="s">
        <v>9</v>
      </c>
      <c r="P3" s="3" t="s">
        <v>10</v>
      </c>
      <c r="Q3" s="3" t="s">
        <v>9</v>
      </c>
      <c r="R3" s="3" t="s">
        <v>10</v>
      </c>
      <c r="S3" s="3" t="s">
        <v>9</v>
      </c>
      <c r="T3" s="3" t="s">
        <v>10</v>
      </c>
      <c r="U3" s="3" t="s">
        <v>9</v>
      </c>
      <c r="V3" s="3" t="s">
        <v>10</v>
      </c>
      <c r="W3" s="3" t="s">
        <v>9</v>
      </c>
      <c r="X3" s="3" t="s">
        <v>10</v>
      </c>
      <c r="Y3" s="3" t="s">
        <v>9</v>
      </c>
      <c r="Z3" s="3" t="s">
        <v>10</v>
      </c>
      <c r="AA3" s="3" t="s">
        <v>9</v>
      </c>
      <c r="AB3" s="3" t="s">
        <v>10</v>
      </c>
      <c r="AC3" s="3" t="s">
        <v>9</v>
      </c>
      <c r="AD3" s="3" t="s">
        <v>10</v>
      </c>
      <c r="AE3" s="3" t="s">
        <v>9</v>
      </c>
      <c r="AF3" s="3" t="s">
        <v>10</v>
      </c>
      <c r="AG3" s="3" t="s">
        <v>22</v>
      </c>
      <c r="AH3" s="3" t="s">
        <v>23</v>
      </c>
      <c r="AI3" s="3" t="s">
        <v>24</v>
      </c>
      <c r="AJ3" s="3" t="s">
        <v>25</v>
      </c>
      <c r="AK3" s="3" t="s">
        <v>26</v>
      </c>
      <c r="AL3" s="3" t="s">
        <v>27</v>
      </c>
      <c r="AM3" s="3" t="s">
        <v>28</v>
      </c>
      <c r="AN3" s="3" t="s">
        <v>39</v>
      </c>
    </row>
    <row r="4" spans="1:40" x14ac:dyDescent="0.2">
      <c r="A4">
        <v>1</v>
      </c>
      <c r="B4" s="1" t="s">
        <v>4</v>
      </c>
      <c r="C4" s="3">
        <v>1</v>
      </c>
      <c r="D4" s="2">
        <v>0</v>
      </c>
      <c r="E4" s="2"/>
      <c r="F4" s="2"/>
      <c r="G4" s="2">
        <v>1</v>
      </c>
      <c r="H4" s="2">
        <v>1</v>
      </c>
      <c r="I4" s="2">
        <v>1</v>
      </c>
      <c r="J4" s="2">
        <v>1</v>
      </c>
      <c r="K4" s="2">
        <v>0</v>
      </c>
      <c r="L4" s="2">
        <v>0</v>
      </c>
      <c r="M4" s="2">
        <v>1</v>
      </c>
      <c r="N4" s="2">
        <v>0</v>
      </c>
      <c r="O4" s="2">
        <v>1</v>
      </c>
      <c r="P4" s="2">
        <v>1</v>
      </c>
      <c r="Q4" s="2">
        <v>0</v>
      </c>
      <c r="R4" s="2">
        <v>1</v>
      </c>
      <c r="S4" s="2">
        <v>0</v>
      </c>
      <c r="T4" s="2">
        <v>1</v>
      </c>
      <c r="U4" s="2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0</v>
      </c>
      <c r="AB4" s="2">
        <v>0</v>
      </c>
      <c r="AC4" s="2">
        <v>1</v>
      </c>
      <c r="AD4" s="2">
        <v>0</v>
      </c>
      <c r="AE4" s="2">
        <v>1</v>
      </c>
      <c r="AF4" s="2"/>
      <c r="AG4" s="2">
        <f t="shared" ref="AG4:AG25" si="0">COUNTIF($C4:$AF4,"=0")+COUNTIF($C4:$AF4,"=1")+COUNTIF($C4:$AF4,"=0.5")</f>
        <v>27</v>
      </c>
      <c r="AH4" s="2">
        <f t="shared" ref="AH4:AH25" si="1">COUNTIF($C4:$AF4,"=1")</f>
        <v>18</v>
      </c>
      <c r="AI4" s="2">
        <f t="shared" ref="AI4:AI25" si="2">COUNTIF($C4:$AF4,"=0")</f>
        <v>9</v>
      </c>
      <c r="AJ4" s="2">
        <f t="shared" ref="AJ4:AJ25" si="3">COUNTIF($C4:$AF4,"=0.5")</f>
        <v>0</v>
      </c>
      <c r="AK4" s="4">
        <f t="shared" ref="AK4:AK13" si="4">AH4/$AG4</f>
        <v>0.66666666666666663</v>
      </c>
      <c r="AL4" s="4">
        <f t="shared" ref="AL4:AL13" si="5">AI4/$AG4</f>
        <v>0.33333333333333331</v>
      </c>
      <c r="AM4" s="4">
        <f t="shared" ref="AM4:AM13" si="6">AJ4/$AG4</f>
        <v>0</v>
      </c>
      <c r="AN4" s="7">
        <f t="shared" ref="AN4:AN13" si="7">(AH4+AJ4/2)/AG4</f>
        <v>0.66666666666666663</v>
      </c>
    </row>
    <row r="5" spans="1:40" x14ac:dyDescent="0.2">
      <c r="A5">
        <v>2</v>
      </c>
      <c r="B5" s="1" t="s">
        <v>3</v>
      </c>
      <c r="C5" s="3">
        <v>1</v>
      </c>
      <c r="D5" s="2">
        <v>0</v>
      </c>
      <c r="E5" s="2"/>
      <c r="F5" s="2"/>
      <c r="G5" s="2">
        <v>0</v>
      </c>
      <c r="H5" s="2">
        <v>1</v>
      </c>
      <c r="I5" s="2">
        <v>1</v>
      </c>
      <c r="J5" s="2">
        <v>1</v>
      </c>
      <c r="K5" s="2">
        <v>0</v>
      </c>
      <c r="L5" s="2">
        <v>0</v>
      </c>
      <c r="M5" s="2">
        <v>1</v>
      </c>
      <c r="N5" s="2">
        <v>0</v>
      </c>
      <c r="O5" s="2">
        <v>1</v>
      </c>
      <c r="P5" s="2">
        <v>1</v>
      </c>
      <c r="Q5" s="2">
        <v>0</v>
      </c>
      <c r="R5" s="2">
        <v>1</v>
      </c>
      <c r="S5" s="2">
        <v>0.5</v>
      </c>
      <c r="T5" s="2">
        <v>0</v>
      </c>
      <c r="U5" s="2">
        <v>1</v>
      </c>
      <c r="V5" s="2">
        <v>1</v>
      </c>
      <c r="W5" s="2">
        <v>1</v>
      </c>
      <c r="X5" s="2">
        <v>1</v>
      </c>
      <c r="Y5" s="2">
        <v>1</v>
      </c>
      <c r="Z5" s="2">
        <v>0.5</v>
      </c>
      <c r="AA5" s="2">
        <v>0</v>
      </c>
      <c r="AB5" s="2">
        <v>1</v>
      </c>
      <c r="AC5" s="2">
        <v>1</v>
      </c>
      <c r="AD5" s="2">
        <v>0</v>
      </c>
      <c r="AE5" s="2">
        <v>0</v>
      </c>
      <c r="AF5" s="2">
        <v>0.5</v>
      </c>
      <c r="AG5" s="2">
        <f t="shared" si="0"/>
        <v>28</v>
      </c>
      <c r="AH5" s="2">
        <f t="shared" si="1"/>
        <v>15</v>
      </c>
      <c r="AI5" s="2">
        <f t="shared" si="2"/>
        <v>10</v>
      </c>
      <c r="AJ5" s="2">
        <f t="shared" si="3"/>
        <v>3</v>
      </c>
      <c r="AK5" s="4">
        <f t="shared" si="4"/>
        <v>0.5357142857142857</v>
      </c>
      <c r="AL5" s="4">
        <f t="shared" si="5"/>
        <v>0.35714285714285715</v>
      </c>
      <c r="AM5" s="4">
        <f t="shared" si="6"/>
        <v>0.10714285714285714</v>
      </c>
      <c r="AN5" s="7">
        <f t="shared" si="7"/>
        <v>0.5892857142857143</v>
      </c>
    </row>
    <row r="6" spans="1:40" x14ac:dyDescent="0.2">
      <c r="A6">
        <v>3</v>
      </c>
      <c r="B6" s="1" t="s">
        <v>5</v>
      </c>
      <c r="C6" s="2"/>
      <c r="D6" s="2"/>
      <c r="E6" s="2"/>
      <c r="F6" s="2"/>
      <c r="G6" s="2"/>
      <c r="H6" s="2"/>
      <c r="I6" s="2">
        <v>1</v>
      </c>
      <c r="J6" s="2">
        <v>1</v>
      </c>
      <c r="K6" s="2">
        <v>1</v>
      </c>
      <c r="L6" s="2">
        <v>1</v>
      </c>
      <c r="M6" s="2">
        <v>0</v>
      </c>
      <c r="N6" s="2">
        <v>0</v>
      </c>
      <c r="O6" s="2">
        <v>0</v>
      </c>
      <c r="P6" s="2">
        <v>0</v>
      </c>
      <c r="Q6" s="2">
        <v>0.5</v>
      </c>
      <c r="R6" s="2">
        <v>1</v>
      </c>
      <c r="S6" s="2">
        <v>1</v>
      </c>
      <c r="T6" s="2">
        <v>1</v>
      </c>
      <c r="U6" s="2">
        <v>1</v>
      </c>
      <c r="V6" s="2">
        <v>0</v>
      </c>
      <c r="W6" s="2">
        <v>1</v>
      </c>
      <c r="X6" s="2">
        <v>1</v>
      </c>
      <c r="Y6" s="2">
        <v>0</v>
      </c>
      <c r="Z6" s="2">
        <v>1</v>
      </c>
      <c r="AA6" s="2">
        <v>0</v>
      </c>
      <c r="AB6" s="2">
        <v>0</v>
      </c>
      <c r="AC6" s="2">
        <v>0</v>
      </c>
      <c r="AD6" s="2">
        <v>1</v>
      </c>
      <c r="AE6" s="2">
        <v>0</v>
      </c>
      <c r="AF6" s="2">
        <v>0</v>
      </c>
      <c r="AG6" s="2">
        <f t="shared" si="0"/>
        <v>24</v>
      </c>
      <c r="AH6" s="2">
        <f t="shared" si="1"/>
        <v>12</v>
      </c>
      <c r="AI6" s="2">
        <f t="shared" si="2"/>
        <v>11</v>
      </c>
      <c r="AJ6" s="2">
        <f t="shared" si="3"/>
        <v>1</v>
      </c>
      <c r="AK6" s="4">
        <f t="shared" si="4"/>
        <v>0.5</v>
      </c>
      <c r="AL6" s="4">
        <f t="shared" si="5"/>
        <v>0.45833333333333331</v>
      </c>
      <c r="AM6" s="4">
        <f t="shared" si="6"/>
        <v>4.1666666666666664E-2</v>
      </c>
      <c r="AN6" s="7">
        <f t="shared" si="7"/>
        <v>0.52083333333333337</v>
      </c>
    </row>
    <row r="7" spans="1:40" x14ac:dyDescent="0.2">
      <c r="A7">
        <v>4</v>
      </c>
      <c r="B7" s="1" t="s">
        <v>8</v>
      </c>
      <c r="C7" s="3">
        <v>0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0</v>
      </c>
      <c r="L7" s="2">
        <v>1</v>
      </c>
      <c r="M7" s="2">
        <v>1</v>
      </c>
      <c r="N7" s="2">
        <v>0</v>
      </c>
      <c r="O7" s="2">
        <v>1</v>
      </c>
      <c r="P7" s="2">
        <v>0</v>
      </c>
      <c r="Q7" s="2">
        <v>0</v>
      </c>
      <c r="R7" s="2">
        <v>1</v>
      </c>
      <c r="S7" s="2"/>
      <c r="T7" s="2"/>
      <c r="U7" s="2"/>
      <c r="V7" s="2"/>
      <c r="W7" s="2">
        <v>1</v>
      </c>
      <c r="X7" s="2">
        <v>1</v>
      </c>
      <c r="Y7" s="2">
        <v>0</v>
      </c>
      <c r="Z7" s="2">
        <v>0</v>
      </c>
      <c r="AA7" s="2">
        <v>0</v>
      </c>
      <c r="AB7" s="2">
        <v>0.5</v>
      </c>
      <c r="AC7" s="2"/>
      <c r="AD7" s="2"/>
      <c r="AE7" s="2"/>
      <c r="AF7" s="2"/>
      <c r="AG7" s="2">
        <f t="shared" si="0"/>
        <v>22</v>
      </c>
      <c r="AH7" s="2">
        <f t="shared" si="1"/>
        <v>12</v>
      </c>
      <c r="AI7" s="2">
        <f t="shared" si="2"/>
        <v>9</v>
      </c>
      <c r="AJ7" s="2">
        <f t="shared" si="3"/>
        <v>1</v>
      </c>
      <c r="AK7" s="4">
        <f t="shared" si="4"/>
        <v>0.54545454545454541</v>
      </c>
      <c r="AL7" s="4">
        <f t="shared" si="5"/>
        <v>0.40909090909090912</v>
      </c>
      <c r="AM7" s="4">
        <f t="shared" si="6"/>
        <v>4.5454545454545456E-2</v>
      </c>
      <c r="AN7" s="7">
        <f t="shared" si="7"/>
        <v>0.56818181818181823</v>
      </c>
    </row>
    <row r="8" spans="1:40" x14ac:dyDescent="0.2">
      <c r="A8">
        <v>5</v>
      </c>
      <c r="B8" s="1" t="s">
        <v>6</v>
      </c>
      <c r="C8" s="3">
        <v>0</v>
      </c>
      <c r="D8" s="2">
        <v>1</v>
      </c>
      <c r="E8" s="2">
        <v>0</v>
      </c>
      <c r="F8" s="2">
        <v>1</v>
      </c>
      <c r="G8" s="2">
        <v>1</v>
      </c>
      <c r="H8" s="2">
        <v>0</v>
      </c>
      <c r="I8" s="2"/>
      <c r="J8" s="2"/>
      <c r="K8" s="2"/>
      <c r="L8" s="2"/>
      <c r="M8" s="2"/>
      <c r="N8" s="2"/>
      <c r="O8" s="2">
        <v>1</v>
      </c>
      <c r="P8" s="2">
        <v>0.5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>
        <f t="shared" si="0"/>
        <v>8</v>
      </c>
      <c r="AH8" s="2">
        <f t="shared" si="1"/>
        <v>4</v>
      </c>
      <c r="AI8" s="2">
        <f t="shared" si="2"/>
        <v>3</v>
      </c>
      <c r="AJ8" s="2">
        <f t="shared" si="3"/>
        <v>1</v>
      </c>
      <c r="AK8" s="4">
        <f t="shared" si="4"/>
        <v>0.5</v>
      </c>
      <c r="AL8" s="4">
        <f t="shared" si="5"/>
        <v>0.375</v>
      </c>
      <c r="AM8" s="4">
        <f t="shared" si="6"/>
        <v>0.125</v>
      </c>
      <c r="AN8" s="7">
        <f t="shared" si="7"/>
        <v>0.5625</v>
      </c>
    </row>
    <row r="9" spans="1:40" x14ac:dyDescent="0.2">
      <c r="A9">
        <v>6</v>
      </c>
      <c r="B9" s="1" t="s">
        <v>20</v>
      </c>
      <c r="C9" s="2"/>
      <c r="D9" s="2"/>
      <c r="E9" s="2"/>
      <c r="F9" s="2"/>
      <c r="G9" s="2"/>
      <c r="H9" s="2"/>
      <c r="I9" s="2">
        <v>1</v>
      </c>
      <c r="J9" s="2">
        <v>0.5</v>
      </c>
      <c r="K9" s="2">
        <v>0</v>
      </c>
      <c r="L9" s="2">
        <v>0.5</v>
      </c>
      <c r="M9" s="2">
        <v>0</v>
      </c>
      <c r="N9" s="2">
        <v>1</v>
      </c>
      <c r="O9" s="2">
        <v>1</v>
      </c>
      <c r="P9" s="2">
        <v>0.5</v>
      </c>
      <c r="Q9" s="2">
        <v>0</v>
      </c>
      <c r="R9" s="2">
        <v>0</v>
      </c>
      <c r="S9" s="2"/>
      <c r="T9" s="2"/>
      <c r="U9" s="2">
        <v>0</v>
      </c>
      <c r="V9" s="2">
        <v>1</v>
      </c>
      <c r="W9" s="2">
        <v>1</v>
      </c>
      <c r="X9" s="2">
        <v>1</v>
      </c>
      <c r="Y9" s="2">
        <v>0.5</v>
      </c>
      <c r="Z9" s="2">
        <v>1</v>
      </c>
      <c r="AA9" s="2">
        <v>0</v>
      </c>
      <c r="AB9" s="2">
        <v>1</v>
      </c>
      <c r="AC9" s="2">
        <v>1</v>
      </c>
      <c r="AD9" s="2">
        <v>1</v>
      </c>
      <c r="AE9" s="2">
        <v>1</v>
      </c>
      <c r="AF9" s="2">
        <v>0</v>
      </c>
      <c r="AG9" s="2">
        <f t="shared" si="0"/>
        <v>22</v>
      </c>
      <c r="AH9" s="2">
        <f t="shared" si="1"/>
        <v>11</v>
      </c>
      <c r="AI9" s="2">
        <f t="shared" si="2"/>
        <v>7</v>
      </c>
      <c r="AJ9" s="2">
        <f t="shared" si="3"/>
        <v>4</v>
      </c>
      <c r="AK9" s="4">
        <f t="shared" si="4"/>
        <v>0.5</v>
      </c>
      <c r="AL9" s="4">
        <f t="shared" si="5"/>
        <v>0.31818181818181818</v>
      </c>
      <c r="AM9" s="4">
        <f t="shared" si="6"/>
        <v>0.18181818181818182</v>
      </c>
      <c r="AN9" s="7">
        <f t="shared" si="7"/>
        <v>0.59090909090909094</v>
      </c>
    </row>
    <row r="10" spans="1:40" x14ac:dyDescent="0.2">
      <c r="A10">
        <v>7</v>
      </c>
      <c r="B10" s="1" t="s">
        <v>16</v>
      </c>
      <c r="C10" s="2"/>
      <c r="D10" s="2"/>
      <c r="E10" s="2"/>
      <c r="F10" s="2"/>
      <c r="G10" s="2"/>
      <c r="H10" s="2"/>
      <c r="I10" s="2">
        <v>1</v>
      </c>
      <c r="J10" s="2">
        <v>1</v>
      </c>
      <c r="K10" s="2">
        <v>1</v>
      </c>
      <c r="L10" s="2">
        <v>1</v>
      </c>
      <c r="M10" s="2">
        <v>0</v>
      </c>
      <c r="N10" s="2">
        <v>0</v>
      </c>
      <c r="O10" s="2">
        <v>0</v>
      </c>
      <c r="P10" s="2">
        <v>0</v>
      </c>
      <c r="Q10" s="2">
        <v>0.5</v>
      </c>
      <c r="R10" s="2">
        <v>0</v>
      </c>
      <c r="S10" s="2">
        <v>1</v>
      </c>
      <c r="T10" s="2">
        <v>1</v>
      </c>
      <c r="U10" s="2">
        <v>1</v>
      </c>
      <c r="V10" s="2">
        <v>0</v>
      </c>
      <c r="W10" s="2"/>
      <c r="X10" s="2"/>
      <c r="Y10" s="2">
        <v>0</v>
      </c>
      <c r="Z10" s="2">
        <v>1</v>
      </c>
      <c r="AA10" s="2">
        <v>0</v>
      </c>
      <c r="AB10" s="2"/>
      <c r="AC10" s="2">
        <v>0</v>
      </c>
      <c r="AD10" s="2">
        <v>1</v>
      </c>
      <c r="AE10" s="2"/>
      <c r="AF10" s="2">
        <v>0.5</v>
      </c>
      <c r="AG10" s="2">
        <f t="shared" si="0"/>
        <v>20</v>
      </c>
      <c r="AH10" s="2">
        <f t="shared" si="1"/>
        <v>9</v>
      </c>
      <c r="AI10" s="2">
        <f t="shared" si="2"/>
        <v>9</v>
      </c>
      <c r="AJ10" s="2">
        <f t="shared" si="3"/>
        <v>2</v>
      </c>
      <c r="AK10" s="4">
        <f t="shared" si="4"/>
        <v>0.45</v>
      </c>
      <c r="AL10" s="4">
        <f t="shared" si="5"/>
        <v>0.45</v>
      </c>
      <c r="AM10" s="4">
        <f t="shared" si="6"/>
        <v>0.1</v>
      </c>
      <c r="AN10" s="7">
        <f t="shared" si="7"/>
        <v>0.5</v>
      </c>
    </row>
    <row r="11" spans="1:40" x14ac:dyDescent="0.2">
      <c r="A11">
        <v>8</v>
      </c>
      <c r="B11" s="1" t="s">
        <v>1</v>
      </c>
      <c r="C11" s="3">
        <v>0</v>
      </c>
      <c r="D11" s="2">
        <v>1</v>
      </c>
      <c r="E11" s="2">
        <v>1</v>
      </c>
      <c r="F11" s="2">
        <v>1</v>
      </c>
      <c r="G11" s="2">
        <v>1</v>
      </c>
      <c r="H11" s="2">
        <v>0</v>
      </c>
      <c r="I11" s="2">
        <v>1</v>
      </c>
      <c r="J11" s="2">
        <v>0.5</v>
      </c>
      <c r="K11" s="2">
        <v>0</v>
      </c>
      <c r="L11" s="2">
        <v>0.5</v>
      </c>
      <c r="M11" s="2">
        <v>1</v>
      </c>
      <c r="N11" s="2">
        <v>1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0.5</v>
      </c>
      <c r="W11" s="2">
        <v>1</v>
      </c>
      <c r="X11" s="2">
        <v>0</v>
      </c>
      <c r="Y11" s="2">
        <v>0.5</v>
      </c>
      <c r="Z11" s="2">
        <v>0</v>
      </c>
      <c r="AA11" s="2">
        <v>0</v>
      </c>
      <c r="AB11" s="2">
        <v>0.5</v>
      </c>
      <c r="AC11" s="2">
        <v>1</v>
      </c>
      <c r="AD11" s="2">
        <v>1</v>
      </c>
      <c r="AE11" s="2"/>
      <c r="AF11" s="2">
        <v>0</v>
      </c>
      <c r="AG11" s="2">
        <f t="shared" si="0"/>
        <v>29</v>
      </c>
      <c r="AH11" s="2">
        <f t="shared" si="1"/>
        <v>11</v>
      </c>
      <c r="AI11" s="2">
        <f t="shared" si="2"/>
        <v>13</v>
      </c>
      <c r="AJ11" s="2">
        <f t="shared" si="3"/>
        <v>5</v>
      </c>
      <c r="AK11" s="4">
        <f t="shared" si="4"/>
        <v>0.37931034482758619</v>
      </c>
      <c r="AL11" s="4">
        <f t="shared" si="5"/>
        <v>0.44827586206896552</v>
      </c>
      <c r="AM11" s="4">
        <f t="shared" si="6"/>
        <v>0.17241379310344829</v>
      </c>
      <c r="AN11" s="7">
        <f t="shared" si="7"/>
        <v>0.46551724137931033</v>
      </c>
    </row>
    <row r="12" spans="1:40" x14ac:dyDescent="0.2">
      <c r="A12">
        <v>9</v>
      </c>
      <c r="B12" s="1" t="s">
        <v>0</v>
      </c>
      <c r="C12" s="3"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1</v>
      </c>
      <c r="J12" s="2">
        <v>1</v>
      </c>
      <c r="K12" s="2">
        <v>0</v>
      </c>
      <c r="L12" s="2">
        <v>1</v>
      </c>
      <c r="M12" s="2">
        <v>0</v>
      </c>
      <c r="N12" s="2">
        <v>0</v>
      </c>
      <c r="O12" s="2"/>
      <c r="P12" s="2"/>
      <c r="Q12" s="2"/>
      <c r="R12" s="2"/>
      <c r="S12" s="2">
        <v>0</v>
      </c>
      <c r="T12" s="2">
        <v>0</v>
      </c>
      <c r="U12" s="2"/>
      <c r="V12" s="2"/>
      <c r="W12" s="2"/>
      <c r="X12" s="2"/>
      <c r="Y12" s="2">
        <v>0</v>
      </c>
      <c r="Z12" s="2">
        <v>0.5</v>
      </c>
      <c r="AA12" s="2">
        <v>0</v>
      </c>
      <c r="AB12" s="2">
        <v>1</v>
      </c>
      <c r="AC12" s="2">
        <v>1</v>
      </c>
      <c r="AD12" s="2">
        <v>1</v>
      </c>
      <c r="AE12" s="2">
        <v>0</v>
      </c>
      <c r="AF12" s="2">
        <v>0.5</v>
      </c>
      <c r="AG12" s="2">
        <f t="shared" si="0"/>
        <v>22</v>
      </c>
      <c r="AH12" s="2">
        <f t="shared" si="1"/>
        <v>7</v>
      </c>
      <c r="AI12" s="2">
        <f t="shared" si="2"/>
        <v>13</v>
      </c>
      <c r="AJ12" s="2">
        <f t="shared" si="3"/>
        <v>2</v>
      </c>
      <c r="AK12" s="4">
        <f t="shared" si="4"/>
        <v>0.31818181818181818</v>
      </c>
      <c r="AL12" s="4">
        <f t="shared" si="5"/>
        <v>0.59090909090909094</v>
      </c>
      <c r="AM12" s="4">
        <f t="shared" si="6"/>
        <v>9.0909090909090912E-2</v>
      </c>
      <c r="AN12" s="7">
        <f t="shared" si="7"/>
        <v>0.36363636363636365</v>
      </c>
    </row>
    <row r="13" spans="1:40" x14ac:dyDescent="0.2">
      <c r="A13">
        <v>10</v>
      </c>
      <c r="B13" s="1" t="s">
        <v>2</v>
      </c>
      <c r="C13" s="3"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f t="shared" si="0"/>
        <v>6</v>
      </c>
      <c r="AH13" s="2">
        <f t="shared" si="1"/>
        <v>1</v>
      </c>
      <c r="AI13" s="2">
        <f t="shared" si="2"/>
        <v>5</v>
      </c>
      <c r="AJ13" s="2">
        <f t="shared" si="3"/>
        <v>0</v>
      </c>
      <c r="AK13" s="4">
        <f t="shared" si="4"/>
        <v>0.16666666666666666</v>
      </c>
      <c r="AL13" s="4">
        <f t="shared" si="5"/>
        <v>0.83333333333333337</v>
      </c>
      <c r="AM13" s="4">
        <f t="shared" si="6"/>
        <v>0</v>
      </c>
      <c r="AN13" s="7">
        <f t="shared" si="7"/>
        <v>0.16666666666666666</v>
      </c>
    </row>
    <row r="14" spans="1:40" x14ac:dyDescent="0.2">
      <c r="B14" s="1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4"/>
      <c r="AL14" s="4"/>
      <c r="AM14" s="4"/>
      <c r="AN14" s="7"/>
    </row>
    <row r="15" spans="1:40" x14ac:dyDescent="0.2">
      <c r="A15" t="s">
        <v>38</v>
      </c>
      <c r="B15" s="1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4"/>
      <c r="AL15" s="4"/>
      <c r="AM15" s="4"/>
      <c r="AN15" s="7"/>
    </row>
    <row r="16" spans="1:40" x14ac:dyDescent="0.2">
      <c r="A16">
        <v>11</v>
      </c>
      <c r="B16" s="1" t="s">
        <v>17</v>
      </c>
      <c r="C16" s="2"/>
      <c r="D16" s="2"/>
      <c r="E16" s="2">
        <v>1</v>
      </c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>
        <f t="shared" si="0"/>
        <v>2</v>
      </c>
      <c r="AH16" s="2">
        <f t="shared" si="1"/>
        <v>2</v>
      </c>
      <c r="AI16" s="2">
        <f t="shared" si="2"/>
        <v>0</v>
      </c>
      <c r="AJ16" s="2">
        <f t="shared" si="3"/>
        <v>0</v>
      </c>
      <c r="AK16" s="4">
        <f t="shared" ref="AK16:AK25" si="8">AH16/$AG16</f>
        <v>1</v>
      </c>
      <c r="AL16" s="4">
        <f t="shared" ref="AL16:AL25" si="9">AI16/$AG16</f>
        <v>0</v>
      </c>
      <c r="AM16" s="4">
        <f t="shared" ref="AM16:AM25" si="10">AJ16/$AG16</f>
        <v>0</v>
      </c>
      <c r="AN16" s="7">
        <f t="shared" ref="AN16:AN25" si="11">(AH16+AJ16/2)/AG16</f>
        <v>1</v>
      </c>
    </row>
    <row r="17" spans="1:40" x14ac:dyDescent="0.2">
      <c r="A17">
        <v>12</v>
      </c>
      <c r="B17" s="1" t="s">
        <v>37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>
        <v>1</v>
      </c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f t="shared" si="0"/>
        <v>1</v>
      </c>
      <c r="AH17" s="2">
        <f t="shared" si="1"/>
        <v>1</v>
      </c>
      <c r="AI17" s="2">
        <f t="shared" si="2"/>
        <v>0</v>
      </c>
      <c r="AJ17" s="2">
        <f t="shared" si="3"/>
        <v>0</v>
      </c>
      <c r="AK17" s="4">
        <f t="shared" si="8"/>
        <v>1</v>
      </c>
      <c r="AL17" s="4">
        <f t="shared" si="9"/>
        <v>0</v>
      </c>
      <c r="AM17" s="4">
        <f t="shared" si="10"/>
        <v>0</v>
      </c>
      <c r="AN17" s="7">
        <f t="shared" si="11"/>
        <v>1</v>
      </c>
    </row>
    <row r="18" spans="1:40" x14ac:dyDescent="0.2">
      <c r="A18">
        <v>13</v>
      </c>
      <c r="B18" s="1" t="s">
        <v>36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0.5</v>
      </c>
      <c r="T18" s="2">
        <v>0</v>
      </c>
      <c r="U18" s="2">
        <v>0</v>
      </c>
      <c r="V18" s="2">
        <v>1</v>
      </c>
      <c r="W18" s="2">
        <v>1</v>
      </c>
      <c r="X18" s="2">
        <v>1</v>
      </c>
      <c r="Y18" s="2"/>
      <c r="Z18" s="2"/>
      <c r="AA18" s="2"/>
      <c r="AB18" s="2"/>
      <c r="AC18" s="2"/>
      <c r="AD18" s="2"/>
      <c r="AE18" s="2"/>
      <c r="AF18" s="2"/>
      <c r="AG18" s="2">
        <f t="shared" si="0"/>
        <v>6</v>
      </c>
      <c r="AH18" s="2">
        <f t="shared" si="1"/>
        <v>3</v>
      </c>
      <c r="AI18" s="2">
        <f t="shared" si="2"/>
        <v>2</v>
      </c>
      <c r="AJ18" s="2">
        <f t="shared" si="3"/>
        <v>1</v>
      </c>
      <c r="AK18" s="4">
        <f t="shared" si="8"/>
        <v>0.5</v>
      </c>
      <c r="AL18" s="4">
        <f t="shared" si="9"/>
        <v>0.33333333333333331</v>
      </c>
      <c r="AM18" s="4">
        <f t="shared" si="10"/>
        <v>0.16666666666666666</v>
      </c>
      <c r="AN18" s="7">
        <f t="shared" si="11"/>
        <v>0.58333333333333337</v>
      </c>
    </row>
    <row r="19" spans="1:40" x14ac:dyDescent="0.2">
      <c r="A19">
        <v>19</v>
      </c>
      <c r="B19" s="1" t="s">
        <v>18</v>
      </c>
      <c r="C19" s="2"/>
      <c r="D19" s="2"/>
      <c r="E19" s="2">
        <v>1</v>
      </c>
      <c r="F19" s="2">
        <v>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f t="shared" si="0"/>
        <v>2</v>
      </c>
      <c r="AH19" s="2">
        <f t="shared" si="1"/>
        <v>1</v>
      </c>
      <c r="AI19" s="2">
        <f t="shared" si="2"/>
        <v>1</v>
      </c>
      <c r="AJ19" s="2">
        <f t="shared" si="3"/>
        <v>0</v>
      </c>
      <c r="AK19" s="4">
        <f t="shared" si="8"/>
        <v>0.5</v>
      </c>
      <c r="AL19" s="4">
        <f t="shared" si="9"/>
        <v>0.5</v>
      </c>
      <c r="AM19" s="4">
        <f t="shared" si="10"/>
        <v>0</v>
      </c>
      <c r="AN19" s="7">
        <f t="shared" si="11"/>
        <v>0.5</v>
      </c>
    </row>
    <row r="20" spans="1:40" x14ac:dyDescent="0.2">
      <c r="A20">
        <v>14</v>
      </c>
      <c r="B20" s="1" t="s">
        <v>7</v>
      </c>
      <c r="C20" s="3">
        <v>0</v>
      </c>
      <c r="D20" s="2">
        <v>1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>
        <f t="shared" si="0"/>
        <v>4</v>
      </c>
      <c r="AH20" s="2">
        <f t="shared" si="1"/>
        <v>1</v>
      </c>
      <c r="AI20" s="2">
        <f t="shared" si="2"/>
        <v>3</v>
      </c>
      <c r="AJ20" s="2">
        <f t="shared" si="3"/>
        <v>0</v>
      </c>
      <c r="AK20" s="4">
        <f t="shared" si="8"/>
        <v>0.25</v>
      </c>
      <c r="AL20" s="4">
        <f t="shared" si="9"/>
        <v>0.75</v>
      </c>
      <c r="AM20" s="4">
        <f t="shared" si="10"/>
        <v>0</v>
      </c>
      <c r="AN20" s="7">
        <f t="shared" si="11"/>
        <v>0.25</v>
      </c>
    </row>
    <row r="21" spans="1:40" x14ac:dyDescent="0.2">
      <c r="A21">
        <v>15</v>
      </c>
      <c r="B21" s="1" t="s">
        <v>33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>
        <v>0</v>
      </c>
      <c r="R21" s="2"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f t="shared" si="0"/>
        <v>2</v>
      </c>
      <c r="AH21" s="2">
        <f t="shared" si="1"/>
        <v>0</v>
      </c>
      <c r="AI21" s="2">
        <f t="shared" si="2"/>
        <v>2</v>
      </c>
      <c r="AJ21" s="2">
        <f t="shared" si="3"/>
        <v>0</v>
      </c>
      <c r="AK21" s="4">
        <f t="shared" si="8"/>
        <v>0</v>
      </c>
      <c r="AL21" s="4">
        <f t="shared" si="9"/>
        <v>1</v>
      </c>
      <c r="AM21" s="4">
        <f t="shared" si="10"/>
        <v>0</v>
      </c>
      <c r="AN21" s="7">
        <f t="shared" si="11"/>
        <v>0</v>
      </c>
    </row>
    <row r="22" spans="1:40" x14ac:dyDescent="0.2">
      <c r="A22">
        <v>16</v>
      </c>
      <c r="B22" s="1" t="s">
        <v>21</v>
      </c>
      <c r="C22" s="2"/>
      <c r="D22" s="2"/>
      <c r="E22" s="2"/>
      <c r="F22" s="2"/>
      <c r="G22" s="2">
        <v>0</v>
      </c>
      <c r="H22" s="2"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>
        <f t="shared" si="0"/>
        <v>2</v>
      </c>
      <c r="AH22" s="2">
        <f t="shared" si="1"/>
        <v>0</v>
      </c>
      <c r="AI22" s="2">
        <f t="shared" si="2"/>
        <v>2</v>
      </c>
      <c r="AJ22" s="2">
        <f t="shared" si="3"/>
        <v>0</v>
      </c>
      <c r="AK22" s="4">
        <f t="shared" si="8"/>
        <v>0</v>
      </c>
      <c r="AL22" s="4">
        <f t="shared" si="9"/>
        <v>1</v>
      </c>
      <c r="AM22" s="4">
        <f t="shared" si="10"/>
        <v>0</v>
      </c>
      <c r="AN22" s="7">
        <f t="shared" si="11"/>
        <v>0</v>
      </c>
    </row>
    <row r="23" spans="1:40" x14ac:dyDescent="0.2">
      <c r="A23">
        <v>17</v>
      </c>
      <c r="B23" s="1" t="s">
        <v>41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f t="shared" si="0"/>
        <v>1</v>
      </c>
      <c r="AH23" s="2">
        <f t="shared" si="1"/>
        <v>0</v>
      </c>
      <c r="AI23" s="2">
        <f t="shared" si="2"/>
        <v>1</v>
      </c>
      <c r="AJ23" s="2">
        <f t="shared" si="3"/>
        <v>0</v>
      </c>
      <c r="AK23" s="4">
        <f t="shared" si="8"/>
        <v>0</v>
      </c>
      <c r="AL23" s="4">
        <f t="shared" si="9"/>
        <v>1</v>
      </c>
      <c r="AM23" s="4">
        <f t="shared" si="10"/>
        <v>0</v>
      </c>
      <c r="AN23" s="7">
        <f t="shared" si="11"/>
        <v>0</v>
      </c>
    </row>
    <row r="24" spans="1:40" x14ac:dyDescent="0.2">
      <c r="A24">
        <v>18</v>
      </c>
      <c r="B24" s="1" t="s">
        <v>42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>
        <v>0</v>
      </c>
      <c r="V24" s="2">
        <v>0.5</v>
      </c>
      <c r="W24" s="2">
        <v>1</v>
      </c>
      <c r="X24" s="2">
        <v>0</v>
      </c>
      <c r="Y24" s="2"/>
      <c r="Z24" s="2"/>
      <c r="AA24" s="2"/>
      <c r="AB24" s="2"/>
      <c r="AC24" s="2"/>
      <c r="AD24" s="2"/>
      <c r="AE24" s="2"/>
      <c r="AF24" s="2"/>
      <c r="AG24" s="2">
        <f t="shared" si="0"/>
        <v>4</v>
      </c>
      <c r="AH24" s="2">
        <f t="shared" si="1"/>
        <v>1</v>
      </c>
      <c r="AI24" s="2">
        <f t="shared" si="2"/>
        <v>2</v>
      </c>
      <c r="AJ24" s="2">
        <f t="shared" si="3"/>
        <v>1</v>
      </c>
      <c r="AK24" s="4">
        <f t="shared" ref="AK24" si="12">AH24/$AG24</f>
        <v>0.25</v>
      </c>
      <c r="AL24" s="4">
        <f t="shared" ref="AL24" si="13">AI24/$AG24</f>
        <v>0.5</v>
      </c>
      <c r="AM24" s="4">
        <f t="shared" ref="AM24" si="14">AJ24/$AG24</f>
        <v>0.25</v>
      </c>
      <c r="AN24" s="7">
        <f t="shared" ref="AN24" si="15">(AH24+AJ24/2)/AG24</f>
        <v>0.375</v>
      </c>
    </row>
    <row r="25" spans="1:40" x14ac:dyDescent="0.2">
      <c r="A25">
        <v>19</v>
      </c>
      <c r="B25" s="1" t="s">
        <v>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>
        <v>1</v>
      </c>
      <c r="AD25" s="2">
        <v>1</v>
      </c>
      <c r="AE25" s="2">
        <v>0</v>
      </c>
      <c r="AF25" s="2">
        <v>0</v>
      </c>
      <c r="AG25" s="2">
        <f t="shared" si="0"/>
        <v>4</v>
      </c>
      <c r="AH25" s="2">
        <f t="shared" si="1"/>
        <v>2</v>
      </c>
      <c r="AI25" s="2">
        <f t="shared" si="2"/>
        <v>2</v>
      </c>
      <c r="AJ25" s="2">
        <f t="shared" si="3"/>
        <v>0</v>
      </c>
      <c r="AK25" s="4">
        <f t="shared" si="8"/>
        <v>0.5</v>
      </c>
      <c r="AL25" s="4">
        <f t="shared" si="9"/>
        <v>0.5</v>
      </c>
      <c r="AM25" s="4">
        <f t="shared" si="10"/>
        <v>0</v>
      </c>
      <c r="AN25" s="7">
        <f t="shared" si="11"/>
        <v>0.5</v>
      </c>
    </row>
    <row r="26" spans="1:40" x14ac:dyDescent="0.2">
      <c r="B26" s="1" t="s">
        <v>19</v>
      </c>
      <c r="C26" s="3">
        <f t="shared" ref="C26:AJ26" si="16">SUM(C4:C25)</f>
        <v>4</v>
      </c>
      <c r="D26" s="3">
        <f t="shared" si="16"/>
        <v>4</v>
      </c>
      <c r="E26" s="3">
        <f t="shared" si="16"/>
        <v>4</v>
      </c>
      <c r="F26" s="3">
        <f t="shared" si="16"/>
        <v>4</v>
      </c>
      <c r="G26" s="3">
        <f t="shared" si="16"/>
        <v>4</v>
      </c>
      <c r="H26" s="3">
        <f t="shared" si="16"/>
        <v>2</v>
      </c>
      <c r="I26" s="3">
        <f t="shared" si="16"/>
        <v>8</v>
      </c>
      <c r="J26" s="3">
        <f t="shared" si="16"/>
        <v>7</v>
      </c>
      <c r="K26" s="3">
        <f t="shared" si="16"/>
        <v>2</v>
      </c>
      <c r="L26" s="3">
        <f t="shared" si="16"/>
        <v>5</v>
      </c>
      <c r="M26" s="3">
        <f t="shared" si="16"/>
        <v>4</v>
      </c>
      <c r="N26" s="3">
        <f t="shared" si="16"/>
        <v>2</v>
      </c>
      <c r="O26" s="3">
        <f t="shared" ref="O26" si="17">SUM(O4:O25)</f>
        <v>6</v>
      </c>
      <c r="P26" s="3">
        <f t="shared" ref="P26:Q26" si="18">SUM(P4:P25)</f>
        <v>3</v>
      </c>
      <c r="Q26" s="3">
        <f t="shared" si="18"/>
        <v>1</v>
      </c>
      <c r="R26" s="3">
        <f t="shared" ref="R26:AF26" si="19">SUM(R4:R25)</f>
        <v>4</v>
      </c>
      <c r="S26" s="3">
        <f t="shared" si="19"/>
        <v>3</v>
      </c>
      <c r="T26" s="3">
        <f t="shared" si="19"/>
        <v>4</v>
      </c>
      <c r="U26" s="3">
        <f t="shared" si="19"/>
        <v>4</v>
      </c>
      <c r="V26" s="3">
        <f t="shared" si="19"/>
        <v>5</v>
      </c>
      <c r="W26" s="3">
        <f t="shared" ref="W26:AD26" si="20">SUM(W4:W25)</f>
        <v>8</v>
      </c>
      <c r="X26" s="3">
        <f t="shared" si="20"/>
        <v>6</v>
      </c>
      <c r="Y26" s="3">
        <f t="shared" si="20"/>
        <v>3</v>
      </c>
      <c r="Z26" s="3">
        <f t="shared" si="20"/>
        <v>5</v>
      </c>
      <c r="AA26" s="3">
        <f t="shared" si="20"/>
        <v>0</v>
      </c>
      <c r="AB26" s="3">
        <f t="shared" si="20"/>
        <v>4</v>
      </c>
      <c r="AC26" s="3">
        <f t="shared" si="20"/>
        <v>6</v>
      </c>
      <c r="AD26" s="3">
        <f t="shared" si="20"/>
        <v>6</v>
      </c>
      <c r="AE26" s="3">
        <f t="shared" si="19"/>
        <v>2</v>
      </c>
      <c r="AF26" s="3">
        <f t="shared" si="19"/>
        <v>1.5</v>
      </c>
      <c r="AG26" s="3">
        <f>SUM(AG4:AG25)</f>
        <v>236</v>
      </c>
      <c r="AH26" s="3">
        <f t="shared" si="16"/>
        <v>111</v>
      </c>
      <c r="AI26" s="3">
        <f t="shared" si="16"/>
        <v>104</v>
      </c>
      <c r="AJ26" s="3">
        <f t="shared" si="16"/>
        <v>21</v>
      </c>
      <c r="AK26" s="5">
        <f t="shared" ref="AK26" si="21">AH26/$AG26</f>
        <v>0.47033898305084748</v>
      </c>
      <c r="AL26" s="5">
        <f t="shared" ref="AL26" si="22">AI26/$AG26</f>
        <v>0.44067796610169491</v>
      </c>
      <c r="AM26" s="5">
        <f t="shared" ref="AM26" si="23">AJ26/$AG26</f>
        <v>8.8983050847457626E-2</v>
      </c>
    </row>
    <row r="36" spans="21:22" x14ac:dyDescent="0.2">
      <c r="U36" s="8"/>
      <c r="V36" s="8"/>
    </row>
    <row r="37" spans="21:22" x14ac:dyDescent="0.2">
      <c r="U37" s="3"/>
      <c r="V37" s="3"/>
    </row>
    <row r="38" spans="21:22" x14ac:dyDescent="0.2">
      <c r="U38" s="2"/>
      <c r="V38" s="2"/>
    </row>
    <row r="39" spans="21:22" x14ac:dyDescent="0.2">
      <c r="U39" s="2"/>
      <c r="V39" s="2"/>
    </row>
    <row r="40" spans="21:22" x14ac:dyDescent="0.2">
      <c r="U40" s="2"/>
      <c r="V40" s="2"/>
    </row>
    <row r="41" spans="21:22" x14ac:dyDescent="0.2">
      <c r="U41" s="2"/>
      <c r="V41" s="2"/>
    </row>
    <row r="42" spans="21:22" x14ac:dyDescent="0.2">
      <c r="U42" s="2"/>
      <c r="V42" s="2"/>
    </row>
    <row r="43" spans="21:22" x14ac:dyDescent="0.2">
      <c r="U43" s="2"/>
      <c r="V43" s="2"/>
    </row>
    <row r="44" spans="21:22" x14ac:dyDescent="0.2">
      <c r="U44" s="2"/>
      <c r="V44" s="2"/>
    </row>
    <row r="45" spans="21:22" x14ac:dyDescent="0.2">
      <c r="U45" s="2"/>
      <c r="V45" s="2"/>
    </row>
    <row r="46" spans="21:22" x14ac:dyDescent="0.2">
      <c r="U46" s="2"/>
      <c r="V46" s="2"/>
    </row>
    <row r="47" spans="21:22" x14ac:dyDescent="0.2">
      <c r="U47" s="2"/>
      <c r="V47" s="2"/>
    </row>
    <row r="48" spans="21:22" x14ac:dyDescent="0.2">
      <c r="U48" s="2"/>
      <c r="V48" s="2"/>
    </row>
    <row r="49" spans="21:22" x14ac:dyDescent="0.2">
      <c r="U49" s="2"/>
      <c r="V49" s="2"/>
    </row>
    <row r="50" spans="21:22" x14ac:dyDescent="0.2">
      <c r="U50" s="2"/>
      <c r="V50" s="2"/>
    </row>
    <row r="51" spans="21:22" x14ac:dyDescent="0.2">
      <c r="U51" s="2"/>
      <c r="V51" s="2"/>
    </row>
    <row r="52" spans="21:22" x14ac:dyDescent="0.2">
      <c r="U52" s="2"/>
      <c r="V52" s="2"/>
    </row>
    <row r="53" spans="21:22" x14ac:dyDescent="0.2">
      <c r="U53" s="2"/>
      <c r="V53" s="2"/>
    </row>
    <row r="54" spans="21:22" x14ac:dyDescent="0.2">
      <c r="U54" s="2"/>
      <c r="V54" s="2"/>
    </row>
    <row r="55" spans="21:22" x14ac:dyDescent="0.2">
      <c r="U55" s="2"/>
      <c r="V55" s="2"/>
    </row>
    <row r="56" spans="21:22" x14ac:dyDescent="0.2">
      <c r="U56" s="2"/>
      <c r="V56" s="2"/>
    </row>
    <row r="57" spans="21:22" x14ac:dyDescent="0.2">
      <c r="U57" s="2"/>
      <c r="V57" s="2"/>
    </row>
    <row r="58" spans="21:22" x14ac:dyDescent="0.2">
      <c r="U58" s="2"/>
      <c r="V58" s="2"/>
    </row>
    <row r="59" spans="21:22" x14ac:dyDescent="0.2">
      <c r="U59" s="3"/>
      <c r="V59" s="3"/>
    </row>
  </sheetData>
  <sortState xmlns:xlrd2="http://schemas.microsoft.com/office/spreadsheetml/2017/richdata2" ref="A1:AN13">
    <sortCondition descending="1" ref="AN16:AN25"/>
  </sortState>
  <mergeCells count="16">
    <mergeCell ref="U36:V36"/>
    <mergeCell ref="AE2:AF2"/>
    <mergeCell ref="M2:N2"/>
    <mergeCell ref="C2:D2"/>
    <mergeCell ref="E2:F2"/>
    <mergeCell ref="G2:H2"/>
    <mergeCell ref="K2:L2"/>
    <mergeCell ref="I2:J2"/>
    <mergeCell ref="O2:P2"/>
    <mergeCell ref="Q2:R2"/>
    <mergeCell ref="S2:T2"/>
    <mergeCell ref="U2:V2"/>
    <mergeCell ref="W2:X2"/>
    <mergeCell ref="Y2:Z2"/>
    <mergeCell ref="AA2:AB2"/>
    <mergeCell ref="AC2:AD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Sidicks</dc:creator>
  <cp:lastModifiedBy>Simon Richards</cp:lastModifiedBy>
  <dcterms:created xsi:type="dcterms:W3CDTF">2010-11-13T16:15:09Z</dcterms:created>
  <dcterms:modified xsi:type="dcterms:W3CDTF">2025-05-21T20:46:58Z</dcterms:modified>
</cp:coreProperties>
</file>