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 activeTab="1"/>
  </bookViews>
  <sheets>
    <sheet name="Survey Data" sheetId="1" r:id="rId1"/>
    <sheet name="SUMMARY AND GRAPH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7" i="2" l="1"/>
  <c r="B16" i="2"/>
  <c r="B15" i="2"/>
  <c r="B14" i="2"/>
  <c r="B11" i="2"/>
  <c r="B10" i="2"/>
  <c r="B9" i="2"/>
  <c r="B8" i="2"/>
  <c r="B4" i="2"/>
  <c r="B3" i="2"/>
  <c r="B2" i="2"/>
</calcChain>
</file>

<file path=xl/sharedStrings.xml><?xml version="1.0" encoding="utf-8"?>
<sst xmlns="http://schemas.openxmlformats.org/spreadsheetml/2006/main" count="318" uniqueCount="121">
  <si>
    <t>Paul Junio</t>
  </si>
  <si>
    <t>Russel</t>
  </si>
  <si>
    <t>Dane Cayabyab</t>
  </si>
  <si>
    <t>Charlie</t>
  </si>
  <si>
    <t>Jonne</t>
  </si>
  <si>
    <t>Mark</t>
  </si>
  <si>
    <t>Rheyvin</t>
  </si>
  <si>
    <t>Aaron</t>
  </si>
  <si>
    <t>Andrea</t>
  </si>
  <si>
    <t>Sam</t>
  </si>
  <si>
    <t>Giselle</t>
  </si>
  <si>
    <t>Abdulhh</t>
  </si>
  <si>
    <t>Jennylyn</t>
  </si>
  <si>
    <t>Marife</t>
  </si>
  <si>
    <t>Benedick</t>
  </si>
  <si>
    <t>Sheen</t>
  </si>
  <si>
    <t>Allena</t>
  </si>
  <si>
    <t>Christine</t>
  </si>
  <si>
    <t>Jesse</t>
  </si>
  <si>
    <t>Janine</t>
  </si>
  <si>
    <t>Crizza</t>
  </si>
  <si>
    <t>Lloyd</t>
  </si>
  <si>
    <t>Elton</t>
  </si>
  <si>
    <t>Janell</t>
  </si>
  <si>
    <t>Hazel</t>
  </si>
  <si>
    <t>Rose</t>
  </si>
  <si>
    <t>Crystal</t>
  </si>
  <si>
    <t>Nikka</t>
  </si>
  <si>
    <t>Shatteah</t>
  </si>
  <si>
    <t>Alyanna</t>
  </si>
  <si>
    <t>Esther</t>
  </si>
  <si>
    <t>Ronaliza</t>
  </si>
  <si>
    <t>Sheila</t>
  </si>
  <si>
    <t>Kimberly</t>
  </si>
  <si>
    <t>Cassy</t>
  </si>
  <si>
    <t>Rowela</t>
  </si>
  <si>
    <t>Christopher</t>
  </si>
  <si>
    <t>Pee Jay</t>
  </si>
  <si>
    <t>Wendy</t>
  </si>
  <si>
    <t>Lhyza</t>
  </si>
  <si>
    <t>Katrina</t>
  </si>
  <si>
    <t>Steffany</t>
  </si>
  <si>
    <t>Elizabeth</t>
  </si>
  <si>
    <t>Gemar</t>
  </si>
  <si>
    <t>AL</t>
  </si>
  <si>
    <t>Joed</t>
  </si>
  <si>
    <t>Rheymark</t>
  </si>
  <si>
    <t>Giro</t>
  </si>
  <si>
    <t>Eduard</t>
  </si>
  <si>
    <t>Angel</t>
  </si>
  <si>
    <t>Rhoan</t>
  </si>
  <si>
    <t>Angiela</t>
  </si>
  <si>
    <t>Sophia</t>
  </si>
  <si>
    <t>Grazell</t>
  </si>
  <si>
    <t>Ariel</t>
  </si>
  <si>
    <t>Jerico</t>
  </si>
  <si>
    <t>Yexel</t>
  </si>
  <si>
    <t>Marie</t>
  </si>
  <si>
    <t>Mica</t>
  </si>
  <si>
    <t>CJ</t>
  </si>
  <si>
    <t>Stanley</t>
  </si>
  <si>
    <t>Robert</t>
  </si>
  <si>
    <t>Leonard</t>
  </si>
  <si>
    <t>Nicole</t>
  </si>
  <si>
    <t>Angeline</t>
  </si>
  <si>
    <t>Jerson</t>
  </si>
  <si>
    <t>Chris Jericho</t>
  </si>
  <si>
    <t>Leslie</t>
  </si>
  <si>
    <t>Jeffrey</t>
  </si>
  <si>
    <t>Cris</t>
  </si>
  <si>
    <t>John Henry</t>
  </si>
  <si>
    <t xml:space="preserve">Ron </t>
  </si>
  <si>
    <t>Cris Jericho</t>
  </si>
  <si>
    <t>Edward Angelo</t>
  </si>
  <si>
    <t>Jasper Rovic Tamondong</t>
  </si>
  <si>
    <t>Clint Jolo</t>
  </si>
  <si>
    <t>Chelsea Junio</t>
  </si>
  <si>
    <t>TVL - ICT</t>
  </si>
  <si>
    <t>Jennian</t>
  </si>
  <si>
    <t>Elaiza</t>
  </si>
  <si>
    <t>Ar-dhel</t>
  </si>
  <si>
    <t>Michael Bonnin</t>
  </si>
  <si>
    <t>Charliez Gurion</t>
  </si>
  <si>
    <t>Marco Balachica</t>
  </si>
  <si>
    <t>Angelito</t>
  </si>
  <si>
    <t>Joshua</t>
  </si>
  <si>
    <t>Akisha</t>
  </si>
  <si>
    <t>Felix</t>
  </si>
  <si>
    <t>Archie</t>
  </si>
  <si>
    <t>William</t>
  </si>
  <si>
    <t>Kristine</t>
  </si>
  <si>
    <t>Rovic</t>
  </si>
  <si>
    <t>Luisa</t>
  </si>
  <si>
    <t>Geraloine</t>
  </si>
  <si>
    <t>Sandara</t>
  </si>
  <si>
    <t>Jhaira</t>
  </si>
  <si>
    <t>Jason</t>
  </si>
  <si>
    <t>Rie Shin</t>
  </si>
  <si>
    <t>PLAN AFTER GRADUATION</t>
  </si>
  <si>
    <t>TRACK AND STRAND</t>
  </si>
  <si>
    <t>AGE</t>
  </si>
  <si>
    <t>NAME</t>
  </si>
  <si>
    <t>ACADEMIC STEM</t>
  </si>
  <si>
    <t>ACADEMIC HUMSS</t>
  </si>
  <si>
    <t>ACADEMIC ABM</t>
  </si>
  <si>
    <t>TVL ICT</t>
  </si>
  <si>
    <t>TVL HE</t>
  </si>
  <si>
    <t>RESPONDENT DETAILS SUMMARY</t>
  </si>
  <si>
    <t>Total Number of Respondents</t>
  </si>
  <si>
    <t>Highest Age of Respondents</t>
  </si>
  <si>
    <t>Lowest Age of Respondents</t>
  </si>
  <si>
    <t>Jassy Nicole</t>
  </si>
  <si>
    <t>COLLEGE</t>
  </si>
  <si>
    <t>WORK</t>
  </si>
  <si>
    <t>TAMBAY</t>
  </si>
  <si>
    <t>TOTAL NUMBER OF RESPONDENTS PER TRACK/STRAND</t>
  </si>
  <si>
    <t>STEM</t>
  </si>
  <si>
    <t>ABM</t>
  </si>
  <si>
    <t>TVL - HE</t>
  </si>
  <si>
    <t>HUMSS</t>
  </si>
  <si>
    <t>SUMMARY OF PLAN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</si>
</sst>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2"/>
      <color theme="1"/>
      <name val="Tohama"/>
    </font>
    <font>
      <sz val="12"/>
      <color theme="1"/>
      <name val="Tohama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Tahoma"/>
      <family val="2"/>
    </font>
    <font>
      <b/>
      <sz val="12"/>
      <color rgb="FF3F3F3F"/>
      <name val="Tahoma"/>
      <family val="2"/>
    </font>
    <font>
      <sz val="12"/>
      <color rgb="FF3F3F3F"/>
      <name val="Tahoma"/>
      <family val="2"/>
    </font>
    <font>
      <sz val="12"/>
      <color rgb="FF3F3F76"/>
      <name val="Tahoma"/>
      <family val="2"/>
    </font>
    <font>
      <b/>
      <sz val="12"/>
      <color rgb="FF3F3F76"/>
      <name val="Tahoma"/>
      <family val="2"/>
    </font>
    <font>
      <b/>
      <sz val="12"/>
      <color theme="0"/>
      <name val="Tahoma"/>
      <family val="2"/>
    </font>
    <font>
      <sz val="12"/>
      <color theme="0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18" borderId="3" applyNumberFormat="0" applyAlignment="0" applyProtection="0"/>
  </cellStyleXfs>
  <cellXfs count="24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17" borderId="2" xfId="2" applyFont="1" applyAlignment="1">
      <alignment horizontal="center"/>
    </xf>
    <xf numFmtId="0" fontId="8" fillId="17" borderId="2" xfId="2" applyFont="1" applyAlignment="1">
      <alignment horizontal="left"/>
    </xf>
    <xf numFmtId="0" fontId="9" fillId="16" borderId="1" xfId="1" applyFont="1"/>
    <xf numFmtId="0" fontId="10" fillId="16" borderId="1" xfId="1" applyFont="1" applyAlignment="1">
      <alignment horizontal="center"/>
    </xf>
    <xf numFmtId="0" fontId="11" fillId="18" borderId="3" xfId="3" applyFont="1" applyAlignment="1">
      <alignment horizontal="center"/>
    </xf>
    <xf numFmtId="0" fontId="12" fillId="18" borderId="3" xfId="3" applyFont="1"/>
  </cellXfs>
  <cellStyles count="4">
    <cellStyle name="Check Cell" xfId="3" builtinId="23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NUMBER OF RESPONDENTS PER TRACK/STRAND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2.2503512851514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2503512851514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2503512851514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2.250351285151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0701900049715718E-17"/>
                  <c:y val="-2.6254098326766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AND GRAPH'!$A$7:$A$11</c:f>
              <c:strCache>
                <c:ptCount val="5"/>
                <c:pt idx="0">
                  <c:v>STEM</c:v>
                </c:pt>
                <c:pt idx="1">
                  <c:v>ABM</c:v>
                </c:pt>
                <c:pt idx="2">
                  <c:v>TVL - ICT</c:v>
                </c:pt>
                <c:pt idx="3">
                  <c:v>TVL - HE</c:v>
                </c:pt>
                <c:pt idx="4">
                  <c:v>HUMSS</c:v>
                </c:pt>
              </c:strCache>
            </c:strRef>
          </c:cat>
          <c:val>
            <c:numRef>
              <c:f>'SUMMARY AND GRAPH'!$B$7:$B$11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23</c:v>
                </c:pt>
                <c:pt idx="3">
                  <c:v>10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6110080"/>
        <c:axId val="96313728"/>
        <c:axId val="0"/>
      </c:bar3DChart>
      <c:catAx>
        <c:axId val="961100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 b="1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n-US"/>
          </a:p>
        </c:txPr>
        <c:crossAx val="96313728"/>
        <c:crosses val="autoZero"/>
        <c:auto val="1"/>
        <c:lblAlgn val="ctr"/>
        <c:lblOffset val="100"/>
        <c:noMultiLvlLbl val="0"/>
      </c:catAx>
      <c:valAx>
        <c:axId val="96313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11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SUMMARY OF PLANS AFTER GRADUATION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972242678298305E-2"/>
          <c:y val="0.22209758410954036"/>
          <c:w val="0.74551199984893968"/>
          <c:h val="0.72710541026008813"/>
        </c:manualLayout>
      </c:layout>
      <c:pie3DChart>
        <c:varyColors val="1"/>
        <c:ser>
          <c:idx val="0"/>
          <c:order val="0"/>
          <c:dLbls>
            <c:dLbl>
              <c:idx val="0"/>
              <c:spPr/>
              <c:txPr>
                <a:bodyPr/>
                <a:lstStyle/>
                <a:p>
                  <a:pPr>
                    <a:defRPr sz="2800" b="1">
                      <a:latin typeface="Tahoma" pitchFamily="34" charset="0"/>
                      <a:ea typeface="Tahoma" pitchFamily="34" charset="0"/>
                      <a:cs typeface="Tahoma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100" b="1">
                      <a:latin typeface="Tahoma" pitchFamily="34" charset="0"/>
                      <a:ea typeface="Tahoma" pitchFamily="34" charset="0"/>
                      <a:cs typeface="Tahoma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200" b="1">
                    <a:latin typeface="Tahoma" pitchFamily="34" charset="0"/>
                    <a:ea typeface="Tahoma" pitchFamily="34" charset="0"/>
                    <a:cs typeface="Tahoma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'SUMMARY AND GRAPH'!$A$14:$A$16</c:f>
              <c:strCache>
                <c:ptCount val="3"/>
                <c:pt idx="0">
                  <c:v>COLLEGE</c:v>
                </c:pt>
                <c:pt idx="1">
                  <c:v>WORK</c:v>
                </c:pt>
                <c:pt idx="2">
                  <c:v>TAMBAY</c:v>
                </c:pt>
              </c:strCache>
            </c:strRef>
          </c:cat>
          <c:val>
            <c:numRef>
              <c:f>'SUMMARY AND GRAPH'!$B$14:$B$16</c:f>
              <c:numCache>
                <c:formatCode>General</c:formatCode>
                <c:ptCount val="3"/>
                <c:pt idx="0">
                  <c:v>95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>
            <a:defRPr sz="1100" b="1">
              <a:latin typeface="Tahoma" pitchFamily="34" charset="0"/>
              <a:ea typeface="Tahoma" pitchFamily="34" charset="0"/>
              <a:cs typeface="Tahoma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0</xdr:row>
      <xdr:rowOff>71436</xdr:rowOff>
    </xdr:from>
    <xdr:to>
      <xdr:col>11</xdr:col>
      <xdr:colOff>457200</xdr:colOff>
      <xdr:row>17</xdr:row>
      <xdr:rowOff>57149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19</xdr:row>
      <xdr:rowOff>4761</xdr:rowOff>
    </xdr:from>
    <xdr:to>
      <xdr:col>11</xdr:col>
      <xdr:colOff>409575</xdr:colOff>
      <xdr:row>35</xdr:row>
      <xdr:rowOff>142874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78" workbookViewId="0">
      <selection activeCell="G101" sqref="G101"/>
    </sheetView>
  </sheetViews>
  <sheetFormatPr defaultRowHeight="15"/>
  <cols>
    <col min="1" max="1" width="27.28515625" bestFit="1" customWidth="1"/>
    <col min="2" max="2" width="9.140625" style="1"/>
    <col min="3" max="3" width="25.85546875" bestFit="1" customWidth="1"/>
    <col min="4" max="4" width="32.5703125" bestFit="1" customWidth="1"/>
  </cols>
  <sheetData>
    <row r="1" spans="1:4" ht="15.75">
      <c r="A1" s="2" t="s">
        <v>101</v>
      </c>
      <c r="B1" s="2" t="s">
        <v>100</v>
      </c>
      <c r="C1" s="2" t="s">
        <v>99</v>
      </c>
      <c r="D1" s="2" t="s">
        <v>98</v>
      </c>
    </row>
    <row r="2" spans="1:4" ht="15.75">
      <c r="A2" s="3" t="s">
        <v>0</v>
      </c>
      <c r="B2" s="12">
        <v>18</v>
      </c>
      <c r="C2" s="4" t="s">
        <v>102</v>
      </c>
      <c r="D2" s="5" t="s">
        <v>112</v>
      </c>
    </row>
    <row r="3" spans="1:4" ht="15.75">
      <c r="A3" s="3" t="s">
        <v>1</v>
      </c>
      <c r="B3" s="12">
        <v>18</v>
      </c>
      <c r="C3" s="4" t="s">
        <v>102</v>
      </c>
      <c r="D3" s="5" t="s">
        <v>112</v>
      </c>
    </row>
    <row r="4" spans="1:4" ht="15.75">
      <c r="A4" s="3" t="s">
        <v>2</v>
      </c>
      <c r="B4" s="13">
        <v>17</v>
      </c>
      <c r="C4" s="4" t="s">
        <v>102</v>
      </c>
      <c r="D4" s="5" t="s">
        <v>112</v>
      </c>
    </row>
    <row r="5" spans="1:4" ht="15.75">
      <c r="A5" s="3" t="s">
        <v>3</v>
      </c>
      <c r="B5" s="12">
        <v>18</v>
      </c>
      <c r="C5" s="4" t="s">
        <v>102</v>
      </c>
      <c r="D5" s="5" t="s">
        <v>112</v>
      </c>
    </row>
    <row r="6" spans="1:4" ht="15.75">
      <c r="A6" s="3" t="s">
        <v>4</v>
      </c>
      <c r="B6" s="12">
        <v>18</v>
      </c>
      <c r="C6" s="4" t="s">
        <v>102</v>
      </c>
      <c r="D6" s="5" t="s">
        <v>112</v>
      </c>
    </row>
    <row r="7" spans="1:4" ht="15.75">
      <c r="A7" s="3" t="s">
        <v>5</v>
      </c>
      <c r="B7" s="14">
        <v>20</v>
      </c>
      <c r="C7" s="4" t="s">
        <v>102</v>
      </c>
      <c r="D7" s="5" t="s">
        <v>112</v>
      </c>
    </row>
    <row r="8" spans="1:4" ht="15.75">
      <c r="A8" s="3" t="s">
        <v>6</v>
      </c>
      <c r="B8" s="16">
        <v>19</v>
      </c>
      <c r="C8" s="6" t="s">
        <v>103</v>
      </c>
      <c r="D8" s="5" t="s">
        <v>112</v>
      </c>
    </row>
    <row r="9" spans="1:4" ht="15.75">
      <c r="A9" s="3" t="s">
        <v>7</v>
      </c>
      <c r="B9" s="13">
        <v>17</v>
      </c>
      <c r="C9" s="6" t="s">
        <v>103</v>
      </c>
      <c r="D9" s="5" t="s">
        <v>112</v>
      </c>
    </row>
    <row r="10" spans="1:4" ht="15.75">
      <c r="A10" s="3" t="s">
        <v>8</v>
      </c>
      <c r="B10" s="13">
        <v>17</v>
      </c>
      <c r="C10" s="4" t="s">
        <v>102</v>
      </c>
      <c r="D10" s="5" t="s">
        <v>112</v>
      </c>
    </row>
    <row r="11" spans="1:4" ht="15.75">
      <c r="A11" s="3" t="s">
        <v>9</v>
      </c>
      <c r="B11" s="12">
        <v>18</v>
      </c>
      <c r="C11" s="4" t="s">
        <v>102</v>
      </c>
      <c r="D11" s="5" t="s">
        <v>112</v>
      </c>
    </row>
    <row r="12" spans="1:4" ht="15.75">
      <c r="A12" s="3" t="s">
        <v>10</v>
      </c>
      <c r="B12" s="13">
        <v>17</v>
      </c>
      <c r="C12" s="4" t="s">
        <v>102</v>
      </c>
      <c r="D12" s="5" t="s">
        <v>112</v>
      </c>
    </row>
    <row r="13" spans="1:4" ht="15.75">
      <c r="A13" s="3" t="s">
        <v>3</v>
      </c>
      <c r="B13" s="13">
        <v>17</v>
      </c>
      <c r="C13" s="4" t="s">
        <v>102</v>
      </c>
      <c r="D13" s="5" t="s">
        <v>112</v>
      </c>
    </row>
    <row r="14" spans="1:4" ht="15.75">
      <c r="A14" s="3" t="s">
        <v>11</v>
      </c>
      <c r="B14" s="12">
        <v>18</v>
      </c>
      <c r="C14" s="4" t="s">
        <v>102</v>
      </c>
      <c r="D14" s="5" t="s">
        <v>112</v>
      </c>
    </row>
    <row r="15" spans="1:4" ht="15.75">
      <c r="A15" s="3" t="s">
        <v>12</v>
      </c>
      <c r="B15" s="12">
        <v>18</v>
      </c>
      <c r="C15" s="4" t="s">
        <v>102</v>
      </c>
      <c r="D15" s="5" t="s">
        <v>112</v>
      </c>
    </row>
    <row r="16" spans="1:4" ht="15.75">
      <c r="A16" s="3" t="s">
        <v>13</v>
      </c>
      <c r="B16" s="12">
        <v>18</v>
      </c>
      <c r="C16" s="4" t="s">
        <v>102</v>
      </c>
      <c r="D16" s="5" t="s">
        <v>112</v>
      </c>
    </row>
    <row r="17" spans="1:4" ht="15.75">
      <c r="A17" s="3" t="s">
        <v>14</v>
      </c>
      <c r="B17" s="13">
        <v>17</v>
      </c>
      <c r="C17" s="4" t="s">
        <v>102</v>
      </c>
      <c r="D17" s="5" t="s">
        <v>112</v>
      </c>
    </row>
    <row r="18" spans="1:4" ht="15.75">
      <c r="A18" s="3" t="s">
        <v>15</v>
      </c>
      <c r="B18" s="12">
        <v>18</v>
      </c>
      <c r="C18" s="4" t="s">
        <v>102</v>
      </c>
      <c r="D18" s="5" t="s">
        <v>112</v>
      </c>
    </row>
    <row r="19" spans="1:4" ht="15.75">
      <c r="A19" s="3" t="s">
        <v>16</v>
      </c>
      <c r="B19" s="13">
        <v>17</v>
      </c>
      <c r="C19" s="4" t="s">
        <v>102</v>
      </c>
      <c r="D19" s="5" t="s">
        <v>112</v>
      </c>
    </row>
    <row r="20" spans="1:4" ht="15.75">
      <c r="A20" s="3" t="s">
        <v>17</v>
      </c>
      <c r="B20" s="13">
        <v>17</v>
      </c>
      <c r="C20" s="4" t="s">
        <v>102</v>
      </c>
      <c r="D20" s="5" t="s">
        <v>112</v>
      </c>
    </row>
    <row r="21" spans="1:4" ht="15.75">
      <c r="A21" s="3" t="s">
        <v>18</v>
      </c>
      <c r="B21" s="13">
        <v>17</v>
      </c>
      <c r="C21" s="7" t="s">
        <v>104</v>
      </c>
      <c r="D21" s="5" t="s">
        <v>112</v>
      </c>
    </row>
    <row r="22" spans="1:4" ht="15.75">
      <c r="A22" s="3" t="s">
        <v>19</v>
      </c>
      <c r="B22" s="12">
        <v>18</v>
      </c>
      <c r="C22" s="7" t="s">
        <v>104</v>
      </c>
      <c r="D22" s="5" t="s">
        <v>112</v>
      </c>
    </row>
    <row r="23" spans="1:4" ht="15.75">
      <c r="A23" s="3" t="s">
        <v>20</v>
      </c>
      <c r="B23" s="13">
        <v>17</v>
      </c>
      <c r="C23" s="7" t="s">
        <v>104</v>
      </c>
      <c r="D23" s="5" t="s">
        <v>112</v>
      </c>
    </row>
    <row r="24" spans="1:4" ht="15.75">
      <c r="A24" s="3" t="s">
        <v>21</v>
      </c>
      <c r="B24" s="13">
        <v>17</v>
      </c>
      <c r="C24" s="7" t="s">
        <v>104</v>
      </c>
      <c r="D24" s="5" t="s">
        <v>112</v>
      </c>
    </row>
    <row r="25" spans="1:4" ht="15.75">
      <c r="A25" s="3" t="s">
        <v>22</v>
      </c>
      <c r="B25" s="13">
        <v>17</v>
      </c>
      <c r="C25" s="6" t="s">
        <v>103</v>
      </c>
      <c r="D25" s="5" t="s">
        <v>112</v>
      </c>
    </row>
    <row r="26" spans="1:4" ht="15.75">
      <c r="A26" s="3" t="s">
        <v>23</v>
      </c>
      <c r="B26" s="13">
        <v>17</v>
      </c>
      <c r="C26" s="6" t="s">
        <v>103</v>
      </c>
      <c r="D26" s="5" t="s">
        <v>112</v>
      </c>
    </row>
    <row r="27" spans="1:4" ht="15.75">
      <c r="A27" s="3" t="s">
        <v>24</v>
      </c>
      <c r="B27" s="13">
        <v>17</v>
      </c>
      <c r="C27" s="6" t="s">
        <v>103</v>
      </c>
      <c r="D27" s="5" t="s">
        <v>112</v>
      </c>
    </row>
    <row r="28" spans="1:4" ht="15.75">
      <c r="A28" s="3" t="s">
        <v>25</v>
      </c>
      <c r="B28" s="12">
        <v>18</v>
      </c>
      <c r="C28" s="6" t="s">
        <v>103</v>
      </c>
      <c r="D28" s="5" t="s">
        <v>112</v>
      </c>
    </row>
    <row r="29" spans="1:4" ht="15.75">
      <c r="A29" s="3" t="s">
        <v>26</v>
      </c>
      <c r="B29" s="12">
        <v>18</v>
      </c>
      <c r="C29" s="7" t="s">
        <v>104</v>
      </c>
      <c r="D29" s="5" t="s">
        <v>112</v>
      </c>
    </row>
    <row r="30" spans="1:4" ht="15.75">
      <c r="A30" s="3" t="s">
        <v>27</v>
      </c>
      <c r="B30" s="13">
        <v>17</v>
      </c>
      <c r="C30" s="7" t="s">
        <v>104</v>
      </c>
      <c r="D30" s="5" t="s">
        <v>112</v>
      </c>
    </row>
    <row r="31" spans="1:4" ht="15.75">
      <c r="A31" s="3" t="s">
        <v>28</v>
      </c>
      <c r="B31" s="12">
        <v>18</v>
      </c>
      <c r="C31" s="7" t="s">
        <v>104</v>
      </c>
      <c r="D31" s="5" t="s">
        <v>112</v>
      </c>
    </row>
    <row r="32" spans="1:4" ht="15.75">
      <c r="A32" s="3" t="s">
        <v>29</v>
      </c>
      <c r="B32" s="16">
        <v>19</v>
      </c>
      <c r="C32" s="7" t="s">
        <v>104</v>
      </c>
      <c r="D32" s="5" t="s">
        <v>112</v>
      </c>
    </row>
    <row r="33" spans="1:4" ht="15.75">
      <c r="A33" s="3" t="s">
        <v>30</v>
      </c>
      <c r="B33" s="12">
        <v>18</v>
      </c>
      <c r="C33" s="7" t="s">
        <v>104</v>
      </c>
      <c r="D33" s="5" t="s">
        <v>112</v>
      </c>
    </row>
    <row r="34" spans="1:4" ht="15.75">
      <c r="A34" s="3" t="s">
        <v>31</v>
      </c>
      <c r="B34" s="16">
        <v>19</v>
      </c>
      <c r="C34" s="7" t="s">
        <v>104</v>
      </c>
      <c r="D34" s="5" t="s">
        <v>112</v>
      </c>
    </row>
    <row r="35" spans="1:4" ht="15.75">
      <c r="A35" s="3" t="s">
        <v>32</v>
      </c>
      <c r="B35" s="13">
        <v>17</v>
      </c>
      <c r="C35" s="7" t="s">
        <v>104</v>
      </c>
      <c r="D35" s="5" t="s">
        <v>112</v>
      </c>
    </row>
    <row r="36" spans="1:4" ht="15.75">
      <c r="A36" s="3" t="s">
        <v>33</v>
      </c>
      <c r="B36" s="12">
        <v>18</v>
      </c>
      <c r="C36" s="6" t="s">
        <v>103</v>
      </c>
      <c r="D36" s="5" t="s">
        <v>112</v>
      </c>
    </row>
    <row r="37" spans="1:4" ht="15.75">
      <c r="A37" s="3" t="s">
        <v>34</v>
      </c>
      <c r="B37" s="12">
        <v>18</v>
      </c>
      <c r="C37" s="6" t="s">
        <v>103</v>
      </c>
      <c r="D37" s="5" t="s">
        <v>112</v>
      </c>
    </row>
    <row r="38" spans="1:4" ht="15.75">
      <c r="A38" s="3" t="s">
        <v>35</v>
      </c>
      <c r="B38" s="12">
        <v>18</v>
      </c>
      <c r="C38" s="7" t="s">
        <v>104</v>
      </c>
      <c r="D38" s="5" t="s">
        <v>112</v>
      </c>
    </row>
    <row r="39" spans="1:4" ht="15.75">
      <c r="A39" s="3" t="s">
        <v>36</v>
      </c>
      <c r="B39" s="13">
        <v>17</v>
      </c>
      <c r="C39" s="7" t="s">
        <v>104</v>
      </c>
      <c r="D39" s="5" t="s">
        <v>112</v>
      </c>
    </row>
    <row r="40" spans="1:4" ht="15.75">
      <c r="A40" s="3" t="s">
        <v>37</v>
      </c>
      <c r="B40" s="16">
        <v>19</v>
      </c>
      <c r="C40" s="7" t="s">
        <v>104</v>
      </c>
      <c r="D40" s="8" t="s">
        <v>113</v>
      </c>
    </row>
    <row r="41" spans="1:4" ht="15.75">
      <c r="A41" s="3" t="s">
        <v>38</v>
      </c>
      <c r="B41" s="12">
        <v>18</v>
      </c>
      <c r="C41" s="7" t="s">
        <v>104</v>
      </c>
      <c r="D41" s="5" t="s">
        <v>112</v>
      </c>
    </row>
    <row r="42" spans="1:4" ht="15.75">
      <c r="A42" s="3" t="s">
        <v>39</v>
      </c>
      <c r="B42" s="12">
        <v>18</v>
      </c>
      <c r="C42" s="7" t="s">
        <v>104</v>
      </c>
      <c r="D42" s="5" t="s">
        <v>112</v>
      </c>
    </row>
    <row r="43" spans="1:4" ht="15.75">
      <c r="A43" s="3" t="s">
        <v>40</v>
      </c>
      <c r="B43" s="13">
        <v>17</v>
      </c>
      <c r="C43" s="7" t="s">
        <v>104</v>
      </c>
      <c r="D43" s="5" t="s">
        <v>112</v>
      </c>
    </row>
    <row r="44" spans="1:4" ht="15.75">
      <c r="A44" s="3" t="s">
        <v>41</v>
      </c>
      <c r="B44" s="13">
        <v>17</v>
      </c>
      <c r="C44" s="7" t="s">
        <v>104</v>
      </c>
      <c r="D44" s="5" t="s">
        <v>112</v>
      </c>
    </row>
    <row r="45" spans="1:4" ht="15.75">
      <c r="A45" s="3" t="s">
        <v>42</v>
      </c>
      <c r="B45" s="13">
        <v>17</v>
      </c>
      <c r="C45" s="7" t="s">
        <v>104</v>
      </c>
      <c r="D45" s="5" t="s">
        <v>112</v>
      </c>
    </row>
    <row r="46" spans="1:4" ht="15.75">
      <c r="A46" s="3" t="s">
        <v>43</v>
      </c>
      <c r="B46" s="12">
        <v>18</v>
      </c>
      <c r="C46" s="6" t="s">
        <v>103</v>
      </c>
      <c r="D46" s="5" t="s">
        <v>112</v>
      </c>
    </row>
    <row r="47" spans="1:4" ht="15.75">
      <c r="A47" s="3" t="s">
        <v>44</v>
      </c>
      <c r="B47" s="12">
        <v>18</v>
      </c>
      <c r="C47" s="6" t="s">
        <v>103</v>
      </c>
      <c r="D47" s="5" t="s">
        <v>112</v>
      </c>
    </row>
    <row r="48" spans="1:4" ht="15.75">
      <c r="A48" s="3" t="s">
        <v>45</v>
      </c>
      <c r="B48" s="12">
        <v>18</v>
      </c>
      <c r="C48" s="6" t="s">
        <v>103</v>
      </c>
      <c r="D48" s="5" t="s">
        <v>112</v>
      </c>
    </row>
    <row r="49" spans="1:4" ht="15.75">
      <c r="A49" s="3" t="s">
        <v>46</v>
      </c>
      <c r="B49" s="12">
        <v>18</v>
      </c>
      <c r="C49" s="6" t="s">
        <v>103</v>
      </c>
      <c r="D49" s="5" t="s">
        <v>112</v>
      </c>
    </row>
    <row r="50" spans="1:4" ht="15.75">
      <c r="A50" s="3" t="s">
        <v>47</v>
      </c>
      <c r="B50" s="12">
        <v>18</v>
      </c>
      <c r="C50" s="6" t="s">
        <v>103</v>
      </c>
      <c r="D50" s="5" t="s">
        <v>112</v>
      </c>
    </row>
    <row r="51" spans="1:4" ht="15.75">
      <c r="A51" s="3" t="s">
        <v>48</v>
      </c>
      <c r="B51" s="14">
        <v>20</v>
      </c>
      <c r="C51" s="6" t="s">
        <v>103</v>
      </c>
      <c r="D51" s="5" t="s">
        <v>112</v>
      </c>
    </row>
    <row r="52" spans="1:4" ht="15.75">
      <c r="A52" s="3" t="s">
        <v>49</v>
      </c>
      <c r="B52" s="12">
        <v>18</v>
      </c>
      <c r="C52" s="6" t="s">
        <v>103</v>
      </c>
      <c r="D52" s="5" t="s">
        <v>112</v>
      </c>
    </row>
    <row r="53" spans="1:4" ht="15.75">
      <c r="A53" s="3" t="s">
        <v>50</v>
      </c>
      <c r="B53" s="13">
        <v>17</v>
      </c>
      <c r="C53" s="6" t="s">
        <v>103</v>
      </c>
      <c r="D53" s="5" t="s">
        <v>112</v>
      </c>
    </row>
    <row r="54" spans="1:4" ht="15.75">
      <c r="A54" s="3" t="s">
        <v>51</v>
      </c>
      <c r="B54" s="12">
        <v>18</v>
      </c>
      <c r="C54" s="6" t="s">
        <v>103</v>
      </c>
      <c r="D54" s="5" t="s">
        <v>112</v>
      </c>
    </row>
    <row r="55" spans="1:4" ht="15.75">
      <c r="A55" s="3" t="s">
        <v>52</v>
      </c>
      <c r="B55" s="12">
        <v>18</v>
      </c>
      <c r="C55" s="6" t="s">
        <v>103</v>
      </c>
      <c r="D55" s="5" t="s">
        <v>112</v>
      </c>
    </row>
    <row r="56" spans="1:4" ht="15.75">
      <c r="A56" s="3" t="s">
        <v>53</v>
      </c>
      <c r="B56" s="12">
        <v>18</v>
      </c>
      <c r="C56" s="6" t="s">
        <v>103</v>
      </c>
      <c r="D56" s="5" t="s">
        <v>112</v>
      </c>
    </row>
    <row r="57" spans="1:4" ht="15.75">
      <c r="A57" s="3" t="s">
        <v>54</v>
      </c>
      <c r="B57" s="13">
        <v>17</v>
      </c>
      <c r="C57" s="9" t="s">
        <v>105</v>
      </c>
      <c r="D57" s="10" t="s">
        <v>114</v>
      </c>
    </row>
    <row r="58" spans="1:4" ht="15.75">
      <c r="A58" s="3" t="s">
        <v>55</v>
      </c>
      <c r="B58" s="12">
        <v>18</v>
      </c>
      <c r="C58" s="9" t="s">
        <v>105</v>
      </c>
      <c r="D58" s="5" t="s">
        <v>112</v>
      </c>
    </row>
    <row r="59" spans="1:4" ht="15.75">
      <c r="A59" s="3" t="s">
        <v>56</v>
      </c>
      <c r="B59" s="15">
        <v>21</v>
      </c>
      <c r="C59" s="9" t="s">
        <v>105</v>
      </c>
      <c r="D59" s="10" t="s">
        <v>114</v>
      </c>
    </row>
    <row r="60" spans="1:4" ht="15.75">
      <c r="A60" s="3" t="s">
        <v>57</v>
      </c>
      <c r="B60" s="14">
        <v>20</v>
      </c>
      <c r="C60" s="11" t="s">
        <v>106</v>
      </c>
      <c r="D60" s="5" t="s">
        <v>112</v>
      </c>
    </row>
    <row r="61" spans="1:4" ht="15.75">
      <c r="A61" s="3" t="s">
        <v>58</v>
      </c>
      <c r="B61" s="13">
        <v>17</v>
      </c>
      <c r="C61" s="11" t="s">
        <v>106</v>
      </c>
      <c r="D61" s="5" t="s">
        <v>112</v>
      </c>
    </row>
    <row r="62" spans="1:4" ht="15.75">
      <c r="A62" s="3" t="s">
        <v>49</v>
      </c>
      <c r="B62" s="13">
        <v>17</v>
      </c>
      <c r="C62" s="11" t="s">
        <v>106</v>
      </c>
      <c r="D62" s="5" t="s">
        <v>112</v>
      </c>
    </row>
    <row r="63" spans="1:4" ht="15.75">
      <c r="A63" s="3" t="s">
        <v>60</v>
      </c>
      <c r="B63" s="13">
        <v>17</v>
      </c>
      <c r="C63" s="9" t="s">
        <v>105</v>
      </c>
      <c r="D63" s="5" t="s">
        <v>112</v>
      </c>
    </row>
    <row r="64" spans="1:4" ht="15.75">
      <c r="A64" s="3" t="s">
        <v>61</v>
      </c>
      <c r="B64" s="12">
        <v>18</v>
      </c>
      <c r="C64" s="9" t="s">
        <v>105</v>
      </c>
      <c r="D64" s="5" t="s">
        <v>112</v>
      </c>
    </row>
    <row r="65" spans="1:4" ht="15.75">
      <c r="A65" s="3" t="s">
        <v>62</v>
      </c>
      <c r="B65" s="12">
        <v>18</v>
      </c>
      <c r="C65" s="9" t="s">
        <v>105</v>
      </c>
      <c r="D65" s="5" t="s">
        <v>112</v>
      </c>
    </row>
    <row r="66" spans="1:4" ht="15.75">
      <c r="A66" s="3" t="s">
        <v>63</v>
      </c>
      <c r="B66" s="12">
        <v>18</v>
      </c>
      <c r="C66" s="9" t="s">
        <v>105</v>
      </c>
      <c r="D66" s="5" t="s">
        <v>112</v>
      </c>
    </row>
    <row r="67" spans="1:4" ht="15.75">
      <c r="A67" s="3" t="s">
        <v>64</v>
      </c>
      <c r="B67" s="12">
        <v>18</v>
      </c>
      <c r="C67" s="9" t="s">
        <v>105</v>
      </c>
      <c r="D67" s="5" t="s">
        <v>112</v>
      </c>
    </row>
    <row r="68" spans="1:4" ht="15.75">
      <c r="A68" s="3" t="s">
        <v>65</v>
      </c>
      <c r="B68" s="12">
        <v>18</v>
      </c>
      <c r="C68" s="9" t="s">
        <v>105</v>
      </c>
      <c r="D68" s="5" t="s">
        <v>112</v>
      </c>
    </row>
    <row r="69" spans="1:4" ht="15.75">
      <c r="A69" s="3" t="s">
        <v>66</v>
      </c>
      <c r="B69" s="14">
        <v>20</v>
      </c>
      <c r="C69" s="9" t="s">
        <v>105</v>
      </c>
      <c r="D69" s="5" t="s">
        <v>112</v>
      </c>
    </row>
    <row r="70" spans="1:4" ht="15.75">
      <c r="A70" s="3" t="s">
        <v>67</v>
      </c>
      <c r="B70" s="12">
        <v>18</v>
      </c>
      <c r="C70" s="9" t="s">
        <v>105</v>
      </c>
      <c r="D70" s="5" t="s">
        <v>112</v>
      </c>
    </row>
    <row r="71" spans="1:4" ht="15.75">
      <c r="A71" s="3" t="s">
        <v>68</v>
      </c>
      <c r="B71" s="13">
        <v>17</v>
      </c>
      <c r="C71" s="9" t="s">
        <v>105</v>
      </c>
      <c r="D71" s="5" t="s">
        <v>112</v>
      </c>
    </row>
    <row r="72" spans="1:4" ht="15.75">
      <c r="A72" s="3" t="s">
        <v>70</v>
      </c>
      <c r="B72" s="13">
        <v>17</v>
      </c>
      <c r="C72" s="9" t="s">
        <v>105</v>
      </c>
      <c r="D72" s="5" t="s">
        <v>112</v>
      </c>
    </row>
    <row r="73" spans="1:4" ht="15.75">
      <c r="A73" s="3" t="s">
        <v>69</v>
      </c>
      <c r="B73" s="13">
        <v>17</v>
      </c>
      <c r="C73" s="9" t="s">
        <v>105</v>
      </c>
      <c r="D73" s="5" t="s">
        <v>112</v>
      </c>
    </row>
    <row r="74" spans="1:4" ht="15.75">
      <c r="A74" s="3" t="s">
        <v>71</v>
      </c>
      <c r="B74" s="12">
        <v>18</v>
      </c>
      <c r="C74" s="9" t="s">
        <v>105</v>
      </c>
      <c r="D74" s="5" t="s">
        <v>112</v>
      </c>
    </row>
    <row r="75" spans="1:4" ht="15.75">
      <c r="A75" s="3" t="s">
        <v>72</v>
      </c>
      <c r="B75" s="13">
        <v>17</v>
      </c>
      <c r="C75" s="9" t="s">
        <v>105</v>
      </c>
      <c r="D75" s="5" t="s">
        <v>112</v>
      </c>
    </row>
    <row r="76" spans="1:4" ht="15.75">
      <c r="A76" s="3" t="s">
        <v>73</v>
      </c>
      <c r="B76" s="12">
        <v>18</v>
      </c>
      <c r="C76" s="9" t="s">
        <v>105</v>
      </c>
      <c r="D76" s="5" t="s">
        <v>112</v>
      </c>
    </row>
    <row r="77" spans="1:4" ht="15.75">
      <c r="A77" s="3" t="s">
        <v>74</v>
      </c>
      <c r="B77" s="13">
        <v>17</v>
      </c>
      <c r="C77" s="9" t="s">
        <v>105</v>
      </c>
      <c r="D77" s="5" t="s">
        <v>112</v>
      </c>
    </row>
    <row r="78" spans="1:4" ht="15.75">
      <c r="A78" s="3" t="s">
        <v>75</v>
      </c>
      <c r="B78" s="12">
        <v>18</v>
      </c>
      <c r="C78" s="4" t="s">
        <v>102</v>
      </c>
      <c r="D78" s="5" t="s">
        <v>112</v>
      </c>
    </row>
    <row r="79" spans="1:4" ht="15.75">
      <c r="A79" s="3" t="s">
        <v>76</v>
      </c>
      <c r="B79" s="13">
        <v>17</v>
      </c>
      <c r="C79" s="4" t="s">
        <v>102</v>
      </c>
      <c r="D79" s="5" t="s">
        <v>112</v>
      </c>
    </row>
    <row r="80" spans="1:4" ht="15.75">
      <c r="A80" s="3" t="s">
        <v>78</v>
      </c>
      <c r="B80" s="12">
        <v>18</v>
      </c>
      <c r="C80" s="4" t="s">
        <v>102</v>
      </c>
      <c r="D80" s="5" t="s">
        <v>112</v>
      </c>
    </row>
    <row r="81" spans="1:4" ht="15.75">
      <c r="A81" s="3" t="s">
        <v>79</v>
      </c>
      <c r="B81" s="13">
        <v>17</v>
      </c>
      <c r="C81" s="4" t="s">
        <v>102</v>
      </c>
      <c r="D81" s="5" t="s">
        <v>112</v>
      </c>
    </row>
    <row r="82" spans="1:4" ht="15.75">
      <c r="A82" s="3" t="s">
        <v>80</v>
      </c>
      <c r="B82" s="13">
        <v>17</v>
      </c>
      <c r="C82" s="6" t="s">
        <v>103</v>
      </c>
      <c r="D82" s="5" t="s">
        <v>112</v>
      </c>
    </row>
    <row r="83" spans="1:4" ht="15.75">
      <c r="A83" s="3" t="s">
        <v>81</v>
      </c>
      <c r="B83" s="14">
        <v>20</v>
      </c>
      <c r="C83" s="6" t="s">
        <v>103</v>
      </c>
      <c r="D83" s="5" t="s">
        <v>112</v>
      </c>
    </row>
    <row r="84" spans="1:4" ht="15.75">
      <c r="A84" s="3" t="s">
        <v>82</v>
      </c>
      <c r="B84" s="12">
        <v>18</v>
      </c>
      <c r="C84" s="9" t="s">
        <v>105</v>
      </c>
      <c r="D84" s="5" t="s">
        <v>112</v>
      </c>
    </row>
    <row r="85" spans="1:4" ht="15.75">
      <c r="A85" s="3" t="s">
        <v>94</v>
      </c>
      <c r="B85" s="13">
        <v>17</v>
      </c>
      <c r="C85" s="11" t="s">
        <v>106</v>
      </c>
      <c r="D85" s="5" t="s">
        <v>112</v>
      </c>
    </row>
    <row r="86" spans="1:4" ht="15.75">
      <c r="A86" s="3" t="s">
        <v>84</v>
      </c>
      <c r="B86" s="12">
        <v>18</v>
      </c>
      <c r="C86" s="6" t="s">
        <v>103</v>
      </c>
      <c r="D86" s="5" t="s">
        <v>112</v>
      </c>
    </row>
    <row r="87" spans="1:4" ht="15.75">
      <c r="A87" s="3" t="s">
        <v>87</v>
      </c>
      <c r="B87" s="12">
        <v>18</v>
      </c>
      <c r="C87" s="9" t="s">
        <v>105</v>
      </c>
      <c r="D87" s="5" t="s">
        <v>112</v>
      </c>
    </row>
    <row r="88" spans="1:4" ht="15.75">
      <c r="A88" s="3" t="s">
        <v>86</v>
      </c>
      <c r="B88" s="12">
        <v>18</v>
      </c>
      <c r="C88" s="7" t="s">
        <v>104</v>
      </c>
      <c r="D88" s="5" t="s">
        <v>112</v>
      </c>
    </row>
    <row r="89" spans="1:4" ht="15.75">
      <c r="A89" s="3" t="s">
        <v>92</v>
      </c>
      <c r="B89" s="13">
        <v>17</v>
      </c>
      <c r="C89" s="11" t="s">
        <v>106</v>
      </c>
      <c r="D89" s="5" t="s">
        <v>112</v>
      </c>
    </row>
    <row r="90" spans="1:4" ht="15.75">
      <c r="A90" s="3" t="s">
        <v>85</v>
      </c>
      <c r="B90" s="12">
        <v>18</v>
      </c>
      <c r="C90" s="6" t="s">
        <v>103</v>
      </c>
      <c r="D90" s="5" t="s">
        <v>112</v>
      </c>
    </row>
    <row r="91" spans="1:4" ht="15.75">
      <c r="A91" s="3" t="s">
        <v>89</v>
      </c>
      <c r="B91" s="13">
        <v>17</v>
      </c>
      <c r="C91" s="9" t="s">
        <v>105</v>
      </c>
      <c r="D91" s="5" t="s">
        <v>112</v>
      </c>
    </row>
    <row r="92" spans="1:4" ht="15.75">
      <c r="A92" s="3" t="s">
        <v>111</v>
      </c>
      <c r="B92" s="13">
        <v>17</v>
      </c>
      <c r="C92" s="11" t="s">
        <v>106</v>
      </c>
      <c r="D92" s="5" t="s">
        <v>112</v>
      </c>
    </row>
    <row r="93" spans="1:4" ht="15.75">
      <c r="A93" s="3" t="s">
        <v>91</v>
      </c>
      <c r="B93" s="12">
        <v>18</v>
      </c>
      <c r="C93" s="7" t="s">
        <v>104</v>
      </c>
      <c r="D93" s="8" t="s">
        <v>113</v>
      </c>
    </row>
    <row r="94" spans="1:4" ht="15.75">
      <c r="A94" s="3" t="s">
        <v>93</v>
      </c>
      <c r="B94" s="12">
        <v>18</v>
      </c>
      <c r="C94" s="11" t="s">
        <v>106</v>
      </c>
      <c r="D94" s="5" t="s">
        <v>112</v>
      </c>
    </row>
    <row r="95" spans="1:4" ht="15.75">
      <c r="A95" s="3" t="s">
        <v>90</v>
      </c>
      <c r="B95" s="16">
        <v>19</v>
      </c>
      <c r="C95" s="7" t="s">
        <v>104</v>
      </c>
      <c r="D95" s="8" t="s">
        <v>113</v>
      </c>
    </row>
    <row r="96" spans="1:4" ht="15.75">
      <c r="A96" s="3" t="s">
        <v>83</v>
      </c>
      <c r="B96" s="16">
        <v>19</v>
      </c>
      <c r="C96" s="4" t="s">
        <v>102</v>
      </c>
      <c r="D96" s="5" t="s">
        <v>112</v>
      </c>
    </row>
    <row r="97" spans="1:4" ht="15.75">
      <c r="A97" s="3" t="s">
        <v>95</v>
      </c>
      <c r="B97" s="13">
        <v>17</v>
      </c>
      <c r="C97" s="11" t="s">
        <v>106</v>
      </c>
      <c r="D97" s="5" t="s">
        <v>112</v>
      </c>
    </row>
    <row r="98" spans="1:4" ht="15.75">
      <c r="A98" s="3" t="s">
        <v>96</v>
      </c>
      <c r="B98" s="12">
        <v>18</v>
      </c>
      <c r="C98" s="11" t="s">
        <v>106</v>
      </c>
      <c r="D98" s="5" t="s">
        <v>112</v>
      </c>
    </row>
    <row r="99" spans="1:4" ht="15.75">
      <c r="A99" s="3" t="s">
        <v>59</v>
      </c>
      <c r="B99" s="12">
        <v>18</v>
      </c>
      <c r="C99" s="9" t="s">
        <v>105</v>
      </c>
      <c r="D99" s="5" t="s">
        <v>112</v>
      </c>
    </row>
    <row r="100" spans="1:4" ht="15.75">
      <c r="A100" s="3" t="s">
        <v>97</v>
      </c>
      <c r="B100" s="12">
        <v>18</v>
      </c>
      <c r="C100" s="11" t="s">
        <v>106</v>
      </c>
      <c r="D100" s="5" t="s">
        <v>112</v>
      </c>
    </row>
    <row r="101" spans="1:4" ht="15.75">
      <c r="A101" s="3" t="s">
        <v>88</v>
      </c>
      <c r="B101" s="13">
        <v>17</v>
      </c>
      <c r="C101" s="9" t="s">
        <v>105</v>
      </c>
      <c r="D101" s="5" t="s">
        <v>112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M12" sqref="M12"/>
    </sheetView>
  </sheetViews>
  <sheetFormatPr defaultRowHeight="15"/>
  <cols>
    <col min="1" max="1" width="50.42578125" bestFit="1" customWidth="1"/>
    <col min="2" max="2" width="17" customWidth="1"/>
  </cols>
  <sheetData>
    <row r="1" spans="1:2" ht="15.75">
      <c r="A1" s="17" t="s">
        <v>107</v>
      </c>
      <c r="B1" s="17"/>
    </row>
    <row r="2" spans="1:2" ht="15.75">
      <c r="A2" s="19" t="s">
        <v>108</v>
      </c>
      <c r="B2" s="18">
        <f>COUNTA('Survey Data'!A2:A101)</f>
        <v>100</v>
      </c>
    </row>
    <row r="3" spans="1:2" ht="15.75">
      <c r="A3" s="19" t="s">
        <v>109</v>
      </c>
      <c r="B3" s="18">
        <f>MAX('Survey Data'!B2:B101)</f>
        <v>21</v>
      </c>
    </row>
    <row r="4" spans="1:2" ht="15.75">
      <c r="A4" s="19" t="s">
        <v>110</v>
      </c>
      <c r="B4" s="18">
        <f>MIN('Survey Data'!B2:B101)</f>
        <v>17</v>
      </c>
    </row>
    <row r="6" spans="1:2" ht="15.75" customHeight="1">
      <c r="A6" s="17" t="s">
        <v>115</v>
      </c>
      <c r="B6" s="17"/>
    </row>
    <row r="7" spans="1:2" ht="15.75" customHeight="1">
      <c r="A7" s="20" t="s">
        <v>116</v>
      </c>
      <c r="B7" s="21">
        <f>COUNTIF('Survey Data'!C2:C101, "ACADEMIC STEM")</f>
        <v>22</v>
      </c>
    </row>
    <row r="8" spans="1:2" ht="15.75">
      <c r="A8" s="20" t="s">
        <v>117</v>
      </c>
      <c r="B8" s="21">
        <f>COUNTIF('Survey Data'!C2:C101, "ACADEMIC ABM")</f>
        <v>22</v>
      </c>
    </row>
    <row r="9" spans="1:2" ht="15.75">
      <c r="A9" s="20" t="s">
        <v>77</v>
      </c>
      <c r="B9" s="21">
        <f>COUNTIF('Survey Data'!C2:C101, "TVL ICT")</f>
        <v>23</v>
      </c>
    </row>
    <row r="10" spans="1:2" ht="15.75">
      <c r="A10" s="20" t="s">
        <v>118</v>
      </c>
      <c r="B10" s="21">
        <f>COUNTIF('Survey Data'!C2:C101,"TVL HE")</f>
        <v>10</v>
      </c>
    </row>
    <row r="11" spans="1:2" ht="15.75">
      <c r="A11" s="20" t="s">
        <v>119</v>
      </c>
      <c r="B11" s="21">
        <f>COUNTIF('Survey Data'!C2:C101, "ACADEMIC HUMSS")</f>
        <v>23</v>
      </c>
    </row>
    <row r="13" spans="1:2" ht="16.5" thickBot="1">
      <c r="A13" s="17" t="s">
        <v>120</v>
      </c>
      <c r="B13" s="17"/>
    </row>
    <row r="14" spans="1:2" ht="17.25" thickTop="1" thickBot="1">
      <c r="A14" s="23" t="s">
        <v>112</v>
      </c>
      <c r="B14" s="22">
        <f>COUNTIF('Survey Data'!D2:D101, "COLLEGE")</f>
        <v>95</v>
      </c>
    </row>
    <row r="15" spans="1:2" ht="17.25" thickTop="1" thickBot="1">
      <c r="A15" s="23" t="s">
        <v>113</v>
      </c>
      <c r="B15" s="22">
        <f>COUNTIF('Survey Data'!D2:D101, "WORK")</f>
        <v>3</v>
      </c>
    </row>
    <row r="16" spans="1:2" ht="17.25" thickTop="1" thickBot="1">
      <c r="A16" s="23" t="s">
        <v>114</v>
      </c>
      <c r="B16" s="22">
        <f>COUNTIF('Survey Data'!D2:D101, "TAMBAY")</f>
        <v>2</v>
      </c>
    </row>
    <row r="17" ht="15.75" thickTop="1"/>
  </sheetData>
  <mergeCells count="3">
    <mergeCell ref="A1:B1"/>
    <mergeCell ref="A6:B6"/>
    <mergeCell ref="A13:B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 Data</vt:lpstr>
      <vt:lpstr>SUMMARY AND GRAPH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7</cp:lastModifiedBy>
  <dcterms:created xsi:type="dcterms:W3CDTF">2023-03-22T13:04:57Z</dcterms:created>
  <dcterms:modified xsi:type="dcterms:W3CDTF">2023-03-25T17:54:38Z</dcterms:modified>
</cp:coreProperties>
</file>