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fff322994748b9f/Documents/"/>
    </mc:Choice>
  </mc:AlternateContent>
  <xr:revisionPtr revIDLastSave="0" documentId="14_{EB5EC01A-4B99-4D13-A08C-FCE164C78050}" xr6:coauthVersionLast="47" xr6:coauthVersionMax="47" xr10:uidLastSave="{00000000-0000-0000-0000-000000000000}"/>
  <bookViews>
    <workbookView xWindow="-100" yWindow="-100" windowWidth="21467" windowHeight="11443" firstSheet="1" activeTab="7" xr2:uid="{00000000-000D-0000-FFFF-FFFF00000000}"/>
  </bookViews>
  <sheets>
    <sheet name="Above-Ground" sheetId="3" state="hidden" r:id="rId1"/>
    <sheet name="AG" sheetId="11" r:id="rId2"/>
    <sheet name="Sheet3" sheetId="12" state="hidden" r:id="rId3"/>
    <sheet name="Spring Deciduous 2021" sheetId="14" state="hidden" r:id="rId4"/>
    <sheet name="Spring Evergreens 2021" sheetId="15" state="hidden" r:id="rId5"/>
    <sheet name="In-Ground" sheetId="1" state="hidden" r:id="rId6"/>
    <sheet name="Sp 2022" sheetId="19" r:id="rId7"/>
    <sheet name="Containers" sheetId="2" r:id="rId8"/>
    <sheet name="In-Ground 2022" sheetId="16" state="hidden" r:id="rId9"/>
    <sheet name="Spring Dig List" sheetId="18" state="hidden" r:id="rId10"/>
    <sheet name="Liners" sheetId="17" state="hidden" r:id="rId11"/>
    <sheet name="Natives Clearance" sheetId="20" state="hidden" r:id="rId12"/>
    <sheet name="Bare-Root" sheetId="13" state="hidden" r:id="rId13"/>
    <sheet name="Sheet2" sheetId="6" state="hidden" r:id="rId14"/>
    <sheet name="Sheet1" sheetId="5" state="hidden" r:id="rId15"/>
  </sheets>
  <definedNames>
    <definedName name="_xlnm.Print_Titles" localSheetId="0">'Above-Ground'!$1:$1</definedName>
    <definedName name="_xlnm.Print_Titles" localSheetId="1">AG!$1:$1</definedName>
    <definedName name="_xlnm.Print_Titles" localSheetId="7">Containers!$1:$1</definedName>
    <definedName name="_xlnm.Print_Titles" localSheetId="5">'In-Ground'!$1:$1</definedName>
    <definedName name="_xlnm.Print_Titles" localSheetId="8">'In-Ground 2022'!$1:$1</definedName>
    <definedName name="_xlnm.Print_Titles" localSheetId="10">Liners!$1:$1</definedName>
    <definedName name="_xlnm.Print_Titles" localSheetId="6">'Sp 2022'!$1:$1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6" i="11" l="1"/>
  <c r="H136" i="11"/>
  <c r="J136" i="11"/>
  <c r="K136" i="11" s="1"/>
  <c r="I20" i="2"/>
  <c r="F14" i="11"/>
  <c r="J14" i="11" s="1"/>
  <c r="K14" i="11" s="1"/>
  <c r="H14" i="11"/>
  <c r="F54" i="11"/>
  <c r="J54" i="11" s="1"/>
  <c r="K54" i="11" s="1"/>
  <c r="H54" i="11"/>
  <c r="F85" i="11"/>
  <c r="J85" i="11" s="1"/>
  <c r="K85" i="11" s="1"/>
  <c r="H85" i="11"/>
  <c r="F78" i="11"/>
  <c r="J78" i="11" s="1"/>
  <c r="K78" i="11" s="1"/>
  <c r="H78" i="11"/>
  <c r="F94" i="11"/>
  <c r="J94" i="11" s="1"/>
  <c r="K94" i="11" s="1"/>
  <c r="H94" i="11"/>
  <c r="F132" i="11"/>
  <c r="J132" i="11" s="1"/>
  <c r="K132" i="11" s="1"/>
  <c r="H132" i="11"/>
  <c r="F124" i="11"/>
  <c r="J124" i="11" s="1"/>
  <c r="K124" i="11" s="1"/>
  <c r="H124" i="11"/>
  <c r="F129" i="11"/>
  <c r="J129" i="11" s="1"/>
  <c r="K129" i="11" s="1"/>
  <c r="H129" i="11"/>
  <c r="F3" i="11"/>
  <c r="J3" i="11" s="1"/>
  <c r="K3" i="11" s="1"/>
  <c r="H3" i="11"/>
  <c r="F79" i="11"/>
  <c r="J79" i="11" s="1"/>
  <c r="K79" i="11" s="1"/>
  <c r="H79" i="11"/>
  <c r="F75" i="11"/>
  <c r="J75" i="11" s="1"/>
  <c r="K75" i="11" s="1"/>
  <c r="H75" i="11"/>
  <c r="F15" i="11"/>
  <c r="J15" i="11" s="1"/>
  <c r="K15" i="11" s="1"/>
  <c r="H15" i="11"/>
  <c r="F95" i="11"/>
  <c r="J95" i="11" s="1"/>
  <c r="K95" i="11" s="1"/>
  <c r="H95" i="11"/>
  <c r="F7" i="11"/>
  <c r="J7" i="11" s="1"/>
  <c r="K7" i="11" s="1"/>
  <c r="H7" i="11"/>
  <c r="F13" i="11"/>
  <c r="J13" i="11" s="1"/>
  <c r="K13" i="11" s="1"/>
  <c r="H13" i="11"/>
  <c r="F131" i="11"/>
  <c r="J131" i="11" s="1"/>
  <c r="K131" i="11" s="1"/>
  <c r="H131" i="11"/>
  <c r="F141" i="11"/>
  <c r="J141" i="11" s="1"/>
  <c r="K141" i="11" s="1"/>
  <c r="H141" i="11"/>
  <c r="F142" i="11"/>
  <c r="J142" i="11" s="1"/>
  <c r="K142" i="11" s="1"/>
  <c r="H142" i="11"/>
  <c r="F139" i="11"/>
  <c r="J139" i="11" s="1"/>
  <c r="K139" i="11" s="1"/>
  <c r="H139" i="11"/>
  <c r="F21" i="11"/>
  <c r="J21" i="11" s="1"/>
  <c r="K21" i="11" s="1"/>
  <c r="H21" i="11"/>
  <c r="F19" i="11"/>
  <c r="J19" i="11" s="1"/>
  <c r="K19" i="11" s="1"/>
  <c r="H19" i="11"/>
  <c r="F39" i="11"/>
  <c r="J39" i="11" s="1"/>
  <c r="K39" i="11" s="1"/>
  <c r="H39" i="11"/>
  <c r="F70" i="11"/>
  <c r="J70" i="11" s="1"/>
  <c r="K70" i="11" s="1"/>
  <c r="H70" i="11"/>
  <c r="F114" i="11"/>
  <c r="J114" i="11" s="1"/>
  <c r="K114" i="11" s="1"/>
  <c r="H114" i="11"/>
  <c r="F108" i="11"/>
  <c r="J108" i="11" s="1"/>
  <c r="K108" i="11" s="1"/>
  <c r="H108" i="11"/>
  <c r="F109" i="11"/>
  <c r="J109" i="11" s="1"/>
  <c r="K109" i="11" s="1"/>
  <c r="H109" i="11"/>
  <c r="F110" i="11"/>
  <c r="J110" i="11" s="1"/>
  <c r="K110" i="11" s="1"/>
  <c r="H110" i="11"/>
  <c r="F72" i="11"/>
  <c r="J72" i="11" s="1"/>
  <c r="K72" i="11" s="1"/>
  <c r="H72" i="11"/>
  <c r="F63" i="11"/>
  <c r="J63" i="11" s="1"/>
  <c r="K63" i="11" s="1"/>
  <c r="H63" i="11"/>
  <c r="Q50" i="16"/>
  <c r="Q66" i="16"/>
  <c r="Q114" i="16"/>
  <c r="Q130" i="16"/>
  <c r="Q178" i="16"/>
  <c r="Q194" i="16"/>
  <c r="Q242" i="16"/>
  <c r="Q258" i="16"/>
  <c r="F2" i="11"/>
  <c r="J2" i="11" s="1"/>
  <c r="K2" i="11" s="1"/>
  <c r="N2" i="11" s="1"/>
  <c r="O2" i="11" s="1"/>
  <c r="F4" i="11"/>
  <c r="J4" i="11" s="1"/>
  <c r="K4" i="11" s="1"/>
  <c r="N4" i="11" s="1"/>
  <c r="F5" i="11"/>
  <c r="J5" i="11" s="1"/>
  <c r="K5" i="11" s="1"/>
  <c r="N5" i="11" s="1"/>
  <c r="F6" i="11"/>
  <c r="J6" i="11" s="1"/>
  <c r="K6" i="11" s="1"/>
  <c r="N6" i="11" s="1"/>
  <c r="O6" i="11" s="1"/>
  <c r="F8" i="11"/>
  <c r="J8" i="11" s="1"/>
  <c r="K8" i="11" s="1"/>
  <c r="N8" i="11" s="1"/>
  <c r="O8" i="11" s="1"/>
  <c r="F9" i="11"/>
  <c r="J9" i="11" s="1"/>
  <c r="K9" i="11" s="1"/>
  <c r="N9" i="11" s="1"/>
  <c r="O9" i="11" s="1"/>
  <c r="F10" i="11"/>
  <c r="J10" i="11" s="1"/>
  <c r="K10" i="11" s="1"/>
  <c r="N10" i="11" s="1"/>
  <c r="O10" i="11" s="1"/>
  <c r="F11" i="11"/>
  <c r="J11" i="11" s="1"/>
  <c r="K11" i="11" s="1"/>
  <c r="N11" i="11" s="1"/>
  <c r="O11" i="11" s="1"/>
  <c r="F12" i="11"/>
  <c r="J12" i="11" s="1"/>
  <c r="K12" i="11" s="1"/>
  <c r="N12" i="11" s="1"/>
  <c r="O12" i="11" s="1"/>
  <c r="F16" i="11"/>
  <c r="J16" i="11" s="1"/>
  <c r="K16" i="11" s="1"/>
  <c r="N16" i="11" s="1"/>
  <c r="F17" i="11"/>
  <c r="J17" i="11" s="1"/>
  <c r="K17" i="11" s="1"/>
  <c r="N17" i="11" s="1"/>
  <c r="F18" i="11"/>
  <c r="J18" i="11" s="1"/>
  <c r="K18" i="11" s="1"/>
  <c r="N18" i="11" s="1"/>
  <c r="F20" i="11"/>
  <c r="J20" i="11" s="1"/>
  <c r="K20" i="11" s="1"/>
  <c r="N20" i="11" s="1"/>
  <c r="F22" i="11"/>
  <c r="J22" i="11" s="1"/>
  <c r="K22" i="11" s="1"/>
  <c r="N22" i="11" s="1"/>
  <c r="O22" i="11" s="1"/>
  <c r="F23" i="11"/>
  <c r="J23" i="11" s="1"/>
  <c r="K23" i="11" s="1"/>
  <c r="N23" i="11" s="1"/>
  <c r="O23" i="11" s="1"/>
  <c r="F24" i="11"/>
  <c r="J24" i="11" s="1"/>
  <c r="K24" i="11" s="1"/>
  <c r="N24" i="11" s="1"/>
  <c r="O24" i="11" s="1"/>
  <c r="F25" i="11"/>
  <c r="J25" i="11" s="1"/>
  <c r="K25" i="11" s="1"/>
  <c r="N25" i="11" s="1"/>
  <c r="O25" i="11" s="1"/>
  <c r="F26" i="11"/>
  <c r="J26" i="11" s="1"/>
  <c r="K26" i="11" s="1"/>
  <c r="N26" i="11" s="1"/>
  <c r="O26" i="11" s="1"/>
  <c r="F27" i="11"/>
  <c r="J27" i="11" s="1"/>
  <c r="K27" i="11" s="1"/>
  <c r="N27" i="11" s="1"/>
  <c r="O27" i="11" s="1"/>
  <c r="F28" i="11"/>
  <c r="J28" i="11" s="1"/>
  <c r="K28" i="11" s="1"/>
  <c r="N28" i="11" s="1"/>
  <c r="O28" i="11" s="1"/>
  <c r="F29" i="11"/>
  <c r="J29" i="11" s="1"/>
  <c r="K29" i="11" s="1"/>
  <c r="N29" i="11" s="1"/>
  <c r="O29" i="11" s="1"/>
  <c r="F30" i="11"/>
  <c r="J30" i="11" s="1"/>
  <c r="K30" i="11" s="1"/>
  <c r="N30" i="11" s="1"/>
  <c r="O30" i="11" s="1"/>
  <c r="F31" i="11"/>
  <c r="J31" i="11" s="1"/>
  <c r="K31" i="11" s="1"/>
  <c r="N31" i="11" s="1"/>
  <c r="O31" i="11" s="1"/>
  <c r="F32" i="11"/>
  <c r="J32" i="11" s="1"/>
  <c r="K32" i="11" s="1"/>
  <c r="N32" i="11" s="1"/>
  <c r="F33" i="11"/>
  <c r="J33" i="11" s="1"/>
  <c r="K33" i="11" s="1"/>
  <c r="N33" i="11" s="1"/>
  <c r="F34" i="11"/>
  <c r="J34" i="11" s="1"/>
  <c r="K34" i="11" s="1"/>
  <c r="N34" i="11" s="1"/>
  <c r="O34" i="11" s="1"/>
  <c r="F35" i="11"/>
  <c r="J35" i="11" s="1"/>
  <c r="K35" i="11" s="1"/>
  <c r="N35" i="11" s="1"/>
  <c r="O35" i="11" s="1"/>
  <c r="F36" i="11"/>
  <c r="J36" i="11" s="1"/>
  <c r="K36" i="11" s="1"/>
  <c r="N36" i="11" s="1"/>
  <c r="O36" i="11" s="1"/>
  <c r="F37" i="11"/>
  <c r="J37" i="11" s="1"/>
  <c r="K37" i="11" s="1"/>
  <c r="N37" i="11" s="1"/>
  <c r="O37" i="11" s="1"/>
  <c r="F38" i="11"/>
  <c r="J38" i="11" s="1"/>
  <c r="K38" i="11" s="1"/>
  <c r="N38" i="11" s="1"/>
  <c r="O38" i="11" s="1"/>
  <c r="F40" i="11"/>
  <c r="J40" i="11" s="1"/>
  <c r="K40" i="11" s="1"/>
  <c r="N40" i="11" s="1"/>
  <c r="F41" i="11"/>
  <c r="J41" i="11" s="1"/>
  <c r="K41" i="11" s="1"/>
  <c r="N41" i="11" s="1"/>
  <c r="O41" i="11" s="1"/>
  <c r="F42" i="11"/>
  <c r="J42" i="11" s="1"/>
  <c r="K42" i="11" s="1"/>
  <c r="N42" i="11" s="1"/>
  <c r="O42" i="11" s="1"/>
  <c r="F43" i="11"/>
  <c r="J43" i="11" s="1"/>
  <c r="K43" i="11" s="1"/>
  <c r="N43" i="11" s="1"/>
  <c r="O43" i="11" s="1"/>
  <c r="F44" i="11"/>
  <c r="J44" i="11" s="1"/>
  <c r="K44" i="11" s="1"/>
  <c r="N44" i="11" s="1"/>
  <c r="O44" i="11" s="1"/>
  <c r="F45" i="11"/>
  <c r="J45" i="11" s="1"/>
  <c r="K45" i="11" s="1"/>
  <c r="N45" i="11" s="1"/>
  <c r="O45" i="11" s="1"/>
  <c r="F46" i="11"/>
  <c r="J46" i="11" s="1"/>
  <c r="K46" i="11" s="1"/>
  <c r="N46" i="11" s="1"/>
  <c r="O46" i="11" s="1"/>
  <c r="F47" i="11"/>
  <c r="J47" i="11" s="1"/>
  <c r="K47" i="11" s="1"/>
  <c r="N47" i="11" s="1"/>
  <c r="O47" i="11" s="1"/>
  <c r="F48" i="11"/>
  <c r="J48" i="11" s="1"/>
  <c r="K48" i="11" s="1"/>
  <c r="N48" i="11" s="1"/>
  <c r="O48" i="11" s="1"/>
  <c r="F49" i="11"/>
  <c r="J49" i="11" s="1"/>
  <c r="K49" i="11" s="1"/>
  <c r="N49" i="11" s="1"/>
  <c r="O49" i="11" s="1"/>
  <c r="F50" i="11"/>
  <c r="J50" i="11" s="1"/>
  <c r="K50" i="11" s="1"/>
  <c r="N50" i="11" s="1"/>
  <c r="O50" i="11" s="1"/>
  <c r="F51" i="11"/>
  <c r="J51" i="11" s="1"/>
  <c r="K51" i="11" s="1"/>
  <c r="N51" i="11" s="1"/>
  <c r="O51" i="11" s="1"/>
  <c r="F52" i="11"/>
  <c r="J52" i="11" s="1"/>
  <c r="K52" i="11" s="1"/>
  <c r="N52" i="11" s="1"/>
  <c r="O52" i="11" s="1"/>
  <c r="F53" i="11"/>
  <c r="J53" i="11" s="1"/>
  <c r="K53" i="11" s="1"/>
  <c r="N53" i="11" s="1"/>
  <c r="F55" i="11"/>
  <c r="J55" i="11" s="1"/>
  <c r="K55" i="11" s="1"/>
  <c r="N55" i="11" s="1"/>
  <c r="F56" i="11"/>
  <c r="J56" i="11" s="1"/>
  <c r="K56" i="11" s="1"/>
  <c r="N56" i="11" s="1"/>
  <c r="O56" i="11" s="1"/>
  <c r="F57" i="11"/>
  <c r="J57" i="11" s="1"/>
  <c r="K57" i="11" s="1"/>
  <c r="N57" i="11" s="1"/>
  <c r="F58" i="11"/>
  <c r="J58" i="11" s="1"/>
  <c r="K58" i="11" s="1"/>
  <c r="N58" i="11" s="1"/>
  <c r="O58" i="11" s="1"/>
  <c r="F59" i="11"/>
  <c r="J59" i="11" s="1"/>
  <c r="K59" i="11" s="1"/>
  <c r="N59" i="11" s="1"/>
  <c r="O59" i="11" s="1"/>
  <c r="F60" i="11"/>
  <c r="J60" i="11" s="1"/>
  <c r="K60" i="11" s="1"/>
  <c r="N60" i="11" s="1"/>
  <c r="O60" i="11" s="1"/>
  <c r="F61" i="11"/>
  <c r="J61" i="11" s="1"/>
  <c r="K61" i="11" s="1"/>
  <c r="N61" i="11" s="1"/>
  <c r="F62" i="11"/>
  <c r="J62" i="11" s="1"/>
  <c r="K62" i="11" s="1"/>
  <c r="N62" i="11" s="1"/>
  <c r="O62" i="11" s="1"/>
  <c r="F64" i="11"/>
  <c r="J64" i="11" s="1"/>
  <c r="K64" i="11" s="1"/>
  <c r="N64" i="11" s="1"/>
  <c r="F65" i="11"/>
  <c r="J65" i="11" s="1"/>
  <c r="K65" i="11" s="1"/>
  <c r="N65" i="11" s="1"/>
  <c r="F66" i="11"/>
  <c r="J66" i="11" s="1"/>
  <c r="K66" i="11" s="1"/>
  <c r="N66" i="11" s="1"/>
  <c r="F67" i="11"/>
  <c r="J67" i="11" s="1"/>
  <c r="K67" i="11" s="1"/>
  <c r="N67" i="11" s="1"/>
  <c r="F68" i="11"/>
  <c r="J68" i="11" s="1"/>
  <c r="K68" i="11" s="1"/>
  <c r="N68" i="11" s="1"/>
  <c r="F69" i="11"/>
  <c r="J69" i="11" s="1"/>
  <c r="K69" i="11" s="1"/>
  <c r="N69" i="11" s="1"/>
  <c r="F71" i="11"/>
  <c r="J71" i="11" s="1"/>
  <c r="K71" i="11" s="1"/>
  <c r="N71" i="11" s="1"/>
  <c r="F73" i="11"/>
  <c r="J73" i="11" s="1"/>
  <c r="K73" i="11" s="1"/>
  <c r="N73" i="11" s="1"/>
  <c r="F74" i="11"/>
  <c r="J74" i="11" s="1"/>
  <c r="K74" i="11" s="1"/>
  <c r="N74" i="11" s="1"/>
  <c r="F76" i="11"/>
  <c r="J76" i="11" s="1"/>
  <c r="K76" i="11" s="1"/>
  <c r="N76" i="11" s="1"/>
  <c r="O76" i="11" s="1"/>
  <c r="F77" i="11"/>
  <c r="J77" i="11" s="1"/>
  <c r="K77" i="11" s="1"/>
  <c r="N77" i="11" s="1"/>
  <c r="O77" i="11" s="1"/>
  <c r="F80" i="11"/>
  <c r="J80" i="11" s="1"/>
  <c r="K80" i="11" s="1"/>
  <c r="N80" i="11" s="1"/>
  <c r="O80" i="11" s="1"/>
  <c r="F81" i="11"/>
  <c r="J81" i="11" s="1"/>
  <c r="K81" i="11" s="1"/>
  <c r="N81" i="11" s="1"/>
  <c r="O81" i="11" s="1"/>
  <c r="F82" i="11"/>
  <c r="J82" i="11" s="1"/>
  <c r="K82" i="11" s="1"/>
  <c r="N82" i="11" s="1"/>
  <c r="O82" i="11" s="1"/>
  <c r="F83" i="11"/>
  <c r="J83" i="11" s="1"/>
  <c r="K83" i="11" s="1"/>
  <c r="N83" i="11" s="1"/>
  <c r="O83" i="11" s="1"/>
  <c r="F84" i="11"/>
  <c r="J84" i="11" s="1"/>
  <c r="K84" i="11" s="1"/>
  <c r="N84" i="11" s="1"/>
  <c r="F86" i="11"/>
  <c r="J86" i="11" s="1"/>
  <c r="K86" i="11" s="1"/>
  <c r="N86" i="11" s="1"/>
  <c r="O86" i="11" s="1"/>
  <c r="F87" i="11"/>
  <c r="J87" i="11" s="1"/>
  <c r="K87" i="11" s="1"/>
  <c r="N87" i="11" s="1"/>
  <c r="O87" i="11" s="1"/>
  <c r="F88" i="11"/>
  <c r="J88" i="11" s="1"/>
  <c r="K88" i="11" s="1"/>
  <c r="N88" i="11" s="1"/>
  <c r="O88" i="11" s="1"/>
  <c r="F89" i="11"/>
  <c r="J89" i="11" s="1"/>
  <c r="K89" i="11" s="1"/>
  <c r="N89" i="11" s="1"/>
  <c r="O89" i="11" s="1"/>
  <c r="F90" i="11"/>
  <c r="J90" i="11" s="1"/>
  <c r="K90" i="11" s="1"/>
  <c r="N90" i="11" s="1"/>
  <c r="O90" i="11" s="1"/>
  <c r="F91" i="11"/>
  <c r="J91" i="11" s="1"/>
  <c r="K91" i="11" s="1"/>
  <c r="N91" i="11" s="1"/>
  <c r="O91" i="11" s="1"/>
  <c r="F92" i="11"/>
  <c r="J92" i="11" s="1"/>
  <c r="K92" i="11" s="1"/>
  <c r="N92" i="11" s="1"/>
  <c r="O92" i="11" s="1"/>
  <c r="F93" i="11"/>
  <c r="J93" i="11" s="1"/>
  <c r="K93" i="11" s="1"/>
  <c r="N93" i="11" s="1"/>
  <c r="O93" i="11" s="1"/>
  <c r="F96" i="11"/>
  <c r="J96" i="11" s="1"/>
  <c r="K96" i="11" s="1"/>
  <c r="N96" i="11" s="1"/>
  <c r="F97" i="11"/>
  <c r="J97" i="11" s="1"/>
  <c r="K97" i="11" s="1"/>
  <c r="N97" i="11" s="1"/>
  <c r="O97" i="11" s="1"/>
  <c r="F98" i="11"/>
  <c r="J98" i="11" s="1"/>
  <c r="K98" i="11" s="1"/>
  <c r="N98" i="11" s="1"/>
  <c r="O98" i="11" s="1"/>
  <c r="F99" i="11"/>
  <c r="J99" i="11" s="1"/>
  <c r="K99" i="11" s="1"/>
  <c r="N99" i="11" s="1"/>
  <c r="O99" i="11" s="1"/>
  <c r="F100" i="11"/>
  <c r="J100" i="11" s="1"/>
  <c r="K100" i="11" s="1"/>
  <c r="N100" i="11" s="1"/>
  <c r="O100" i="11" s="1"/>
  <c r="F101" i="11"/>
  <c r="J101" i="11" s="1"/>
  <c r="K101" i="11" s="1"/>
  <c r="N101" i="11" s="1"/>
  <c r="O101" i="11" s="1"/>
  <c r="F102" i="11"/>
  <c r="J102" i="11" s="1"/>
  <c r="K102" i="11" s="1"/>
  <c r="N102" i="11" s="1"/>
  <c r="F103" i="11"/>
  <c r="J103" i="11" s="1"/>
  <c r="K103" i="11" s="1"/>
  <c r="N103" i="11" s="1"/>
  <c r="F104" i="11"/>
  <c r="J104" i="11" s="1"/>
  <c r="K104" i="11" s="1"/>
  <c r="N104" i="11" s="1"/>
  <c r="O104" i="11" s="1"/>
  <c r="F105" i="11"/>
  <c r="J105" i="11" s="1"/>
  <c r="K105" i="11" s="1"/>
  <c r="N105" i="11" s="1"/>
  <c r="O105" i="11" s="1"/>
  <c r="F106" i="11"/>
  <c r="J106" i="11" s="1"/>
  <c r="K106" i="11" s="1"/>
  <c r="N106" i="11" s="1"/>
  <c r="O106" i="11" s="1"/>
  <c r="F107" i="11"/>
  <c r="J107" i="11" s="1"/>
  <c r="K107" i="11" s="1"/>
  <c r="N107" i="11" s="1"/>
  <c r="O107" i="11" s="1"/>
  <c r="F111" i="11"/>
  <c r="J111" i="11" s="1"/>
  <c r="K111" i="11" s="1"/>
  <c r="N111" i="11" s="1"/>
  <c r="O111" i="11" s="1"/>
  <c r="F112" i="11"/>
  <c r="J112" i="11" s="1"/>
  <c r="K112" i="11" s="1"/>
  <c r="N112" i="11" s="1"/>
  <c r="O112" i="11" s="1"/>
  <c r="F113" i="11"/>
  <c r="J113" i="11" s="1"/>
  <c r="K113" i="11" s="1"/>
  <c r="N113" i="11" s="1"/>
  <c r="O113" i="11" s="1"/>
  <c r="F115" i="11"/>
  <c r="J115" i="11" s="1"/>
  <c r="K115" i="11" s="1"/>
  <c r="N115" i="11" s="1"/>
  <c r="F116" i="11"/>
  <c r="J116" i="11" s="1"/>
  <c r="K116" i="11" s="1"/>
  <c r="N116" i="11" s="1"/>
  <c r="O116" i="11" s="1"/>
  <c r="F117" i="11"/>
  <c r="J117" i="11" s="1"/>
  <c r="K117" i="11" s="1"/>
  <c r="N117" i="11" s="1"/>
  <c r="O117" i="11" s="1"/>
  <c r="F118" i="11"/>
  <c r="J118" i="11" s="1"/>
  <c r="K118" i="11" s="1"/>
  <c r="N118" i="11" s="1"/>
  <c r="O118" i="11" s="1"/>
  <c r="F119" i="11"/>
  <c r="J119" i="11" s="1"/>
  <c r="K119" i="11" s="1"/>
  <c r="N119" i="11" s="1"/>
  <c r="O119" i="11" s="1"/>
  <c r="F120" i="11"/>
  <c r="J120" i="11" s="1"/>
  <c r="K120" i="11" s="1"/>
  <c r="N120" i="11" s="1"/>
  <c r="O120" i="11" s="1"/>
  <c r="F121" i="11"/>
  <c r="J121" i="11" s="1"/>
  <c r="K121" i="11" s="1"/>
  <c r="N121" i="11" s="1"/>
  <c r="F122" i="11"/>
  <c r="J122" i="11" s="1"/>
  <c r="K122" i="11" s="1"/>
  <c r="N122" i="11" s="1"/>
  <c r="O122" i="11" s="1"/>
  <c r="F123" i="11"/>
  <c r="J123" i="11" s="1"/>
  <c r="K123" i="11" s="1"/>
  <c r="N123" i="11" s="1"/>
  <c r="O123" i="11" s="1"/>
  <c r="F125" i="11"/>
  <c r="J125" i="11" s="1"/>
  <c r="K125" i="11" s="1"/>
  <c r="N125" i="11" s="1"/>
  <c r="O125" i="11" s="1"/>
  <c r="F126" i="11"/>
  <c r="J126" i="11" s="1"/>
  <c r="K126" i="11" s="1"/>
  <c r="N126" i="11" s="1"/>
  <c r="O126" i="11" s="1"/>
  <c r="F127" i="11"/>
  <c r="J127" i="11" s="1"/>
  <c r="K127" i="11" s="1"/>
  <c r="N127" i="11" s="1"/>
  <c r="O127" i="11" s="1"/>
  <c r="F128" i="11"/>
  <c r="J128" i="11" s="1"/>
  <c r="K128" i="11" s="1"/>
  <c r="N128" i="11" s="1"/>
  <c r="O128" i="11" s="1"/>
  <c r="F130" i="11"/>
  <c r="J130" i="11" s="1"/>
  <c r="K130" i="11" s="1"/>
  <c r="N130" i="11" s="1"/>
  <c r="F133" i="11"/>
  <c r="J133" i="11" s="1"/>
  <c r="K133" i="11" s="1"/>
  <c r="N133" i="11" s="1"/>
  <c r="O133" i="11" s="1"/>
  <c r="F134" i="11"/>
  <c r="J134" i="11" s="1"/>
  <c r="K134" i="11" s="1"/>
  <c r="N134" i="11" s="1"/>
  <c r="O134" i="11" s="1"/>
  <c r="F135" i="11"/>
  <c r="J135" i="11" s="1"/>
  <c r="K135" i="11" s="1"/>
  <c r="N135" i="11" s="1"/>
  <c r="F137" i="11"/>
  <c r="J137" i="11" s="1"/>
  <c r="K137" i="11" s="1"/>
  <c r="N137" i="11" s="1"/>
  <c r="O137" i="11" s="1"/>
  <c r="F138" i="11"/>
  <c r="J138" i="11" s="1"/>
  <c r="K138" i="11" s="1"/>
  <c r="N138" i="11" s="1"/>
  <c r="F140" i="11"/>
  <c r="J140" i="11" s="1"/>
  <c r="K140" i="11" s="1"/>
  <c r="N140" i="11" s="1"/>
  <c r="F143" i="11"/>
  <c r="J143" i="11" s="1"/>
  <c r="K143" i="11" s="1"/>
  <c r="N143" i="11" s="1"/>
  <c r="F144" i="11"/>
  <c r="J144" i="11" s="1"/>
  <c r="K144" i="11" s="1"/>
  <c r="N144" i="11" s="1"/>
  <c r="F145" i="11"/>
  <c r="J145" i="11" s="1"/>
  <c r="K145" i="11" s="1"/>
  <c r="N145" i="11" s="1"/>
  <c r="F146" i="11"/>
  <c r="J146" i="11" s="1"/>
  <c r="K146" i="11" s="1"/>
  <c r="N146" i="11" s="1"/>
  <c r="O146" i="11" s="1"/>
  <c r="F147" i="11"/>
  <c r="J147" i="11" s="1"/>
  <c r="K147" i="11" s="1"/>
  <c r="N147" i="11" s="1"/>
  <c r="O147" i="11" s="1"/>
  <c r="F148" i="11"/>
  <c r="J148" i="11" s="1"/>
  <c r="K148" i="11" s="1"/>
  <c r="N148" i="11" s="1"/>
  <c r="O148" i="11" s="1"/>
  <c r="F149" i="11"/>
  <c r="J149" i="11" s="1"/>
  <c r="K149" i="11" s="1"/>
  <c r="N149" i="11" s="1"/>
  <c r="O149" i="11" s="1"/>
  <c r="M2" i="16"/>
  <c r="N2" i="16" s="1"/>
  <c r="Q2" i="16" s="1"/>
  <c r="M3" i="16"/>
  <c r="N3" i="16" s="1"/>
  <c r="Q3" i="16" s="1"/>
  <c r="M4" i="16"/>
  <c r="N4" i="16" s="1"/>
  <c r="M6" i="16"/>
  <c r="N6" i="16" s="1"/>
  <c r="Q6" i="16" s="1"/>
  <c r="M7" i="16"/>
  <c r="N7" i="16" s="1"/>
  <c r="Q7" i="16" s="1"/>
  <c r="M9" i="16"/>
  <c r="N9" i="16" s="1"/>
  <c r="Q9" i="16" s="1"/>
  <c r="M11" i="16"/>
  <c r="N11" i="16" s="1"/>
  <c r="Q11" i="16" s="1"/>
  <c r="M12" i="16"/>
  <c r="N12" i="16" s="1"/>
  <c r="Q12" i="16" s="1"/>
  <c r="M13" i="16"/>
  <c r="N13" i="16" s="1"/>
  <c r="Q13" i="16" s="1"/>
  <c r="M14" i="16"/>
  <c r="N14" i="16" s="1"/>
  <c r="Q14" i="16" s="1"/>
  <c r="G2" i="16"/>
  <c r="G3" i="16"/>
  <c r="G4" i="16"/>
  <c r="G5" i="16"/>
  <c r="L5" i="16" s="1"/>
  <c r="M5" i="16" s="1"/>
  <c r="N5" i="16" s="1"/>
  <c r="Q5" i="16" s="1"/>
  <c r="G6" i="16"/>
  <c r="G7" i="16"/>
  <c r="G8" i="16"/>
  <c r="L8" i="16" s="1"/>
  <c r="M8" i="16" s="1"/>
  <c r="N8" i="16" s="1"/>
  <c r="Q8" i="16" s="1"/>
  <c r="G9" i="16"/>
  <c r="G10" i="16"/>
  <c r="L10" i="16" s="1"/>
  <c r="M10" i="16" s="1"/>
  <c r="N10" i="16" s="1"/>
  <c r="Q10" i="16" s="1"/>
  <c r="G11" i="16"/>
  <c r="G12" i="16"/>
  <c r="G13" i="16"/>
  <c r="G14" i="16"/>
  <c r="G15" i="16"/>
  <c r="L15" i="16" s="1"/>
  <c r="M15" i="16" s="1"/>
  <c r="N15" i="16" s="1"/>
  <c r="Q15" i="16" s="1"/>
  <c r="G16" i="16"/>
  <c r="L16" i="16" s="1"/>
  <c r="M16" i="16" s="1"/>
  <c r="N16" i="16" s="1"/>
  <c r="Q16" i="16" s="1"/>
  <c r="G17" i="16"/>
  <c r="L17" i="16" s="1"/>
  <c r="M17" i="16" s="1"/>
  <c r="N17" i="16" s="1"/>
  <c r="Q17" i="16" s="1"/>
  <c r="G18" i="16"/>
  <c r="L18" i="16" s="1"/>
  <c r="M18" i="16" s="1"/>
  <c r="N18" i="16" s="1"/>
  <c r="Q18" i="16" s="1"/>
  <c r="G19" i="16"/>
  <c r="L19" i="16" s="1"/>
  <c r="M19" i="16" s="1"/>
  <c r="N19" i="16" s="1"/>
  <c r="Q19" i="16" s="1"/>
  <c r="G20" i="16"/>
  <c r="L20" i="16" s="1"/>
  <c r="M20" i="16" s="1"/>
  <c r="N20" i="16" s="1"/>
  <c r="Q20" i="16" s="1"/>
  <c r="G21" i="16"/>
  <c r="L21" i="16" s="1"/>
  <c r="M21" i="16" s="1"/>
  <c r="N21" i="16" s="1"/>
  <c r="Q21" i="16" s="1"/>
  <c r="G22" i="16"/>
  <c r="G23" i="16"/>
  <c r="G24" i="16"/>
  <c r="L24" i="16" s="1"/>
  <c r="M24" i="16" s="1"/>
  <c r="N24" i="16" s="1"/>
  <c r="G25" i="16"/>
  <c r="L25" i="16" s="1"/>
  <c r="M25" i="16" s="1"/>
  <c r="N25" i="16" s="1"/>
  <c r="G26" i="16"/>
  <c r="L26" i="16" s="1"/>
  <c r="M26" i="16" s="1"/>
  <c r="N26" i="16" s="1"/>
  <c r="Q26" i="16" s="1"/>
  <c r="G27" i="16"/>
  <c r="L27" i="16" s="1"/>
  <c r="M27" i="16" s="1"/>
  <c r="N27" i="16" s="1"/>
  <c r="G28" i="16"/>
  <c r="L28" i="16" s="1"/>
  <c r="M28" i="16" s="1"/>
  <c r="N28" i="16" s="1"/>
  <c r="G29" i="16"/>
  <c r="L29" i="16" s="1"/>
  <c r="M29" i="16" s="1"/>
  <c r="N29" i="16" s="1"/>
  <c r="G30" i="16"/>
  <c r="G31" i="16"/>
  <c r="G32" i="16"/>
  <c r="L32" i="16" s="1"/>
  <c r="M32" i="16" s="1"/>
  <c r="N32" i="16" s="1"/>
  <c r="G33" i="16"/>
  <c r="L33" i="16" s="1"/>
  <c r="M33" i="16" s="1"/>
  <c r="N33" i="16" s="1"/>
  <c r="G34" i="16"/>
  <c r="L34" i="16" s="1"/>
  <c r="M34" i="16" s="1"/>
  <c r="N34" i="16" s="1"/>
  <c r="G35" i="16"/>
  <c r="G36" i="16"/>
  <c r="L36" i="16" s="1"/>
  <c r="M36" i="16" s="1"/>
  <c r="N36" i="16" s="1"/>
  <c r="G37" i="16"/>
  <c r="L37" i="16" s="1"/>
  <c r="M37" i="16" s="1"/>
  <c r="N37" i="16" s="1"/>
  <c r="G38" i="16"/>
  <c r="G39" i="16"/>
  <c r="L39" i="16" s="1"/>
  <c r="M39" i="16" s="1"/>
  <c r="N39" i="16" s="1"/>
  <c r="G40" i="16"/>
  <c r="L40" i="16" s="1"/>
  <c r="M40" i="16" s="1"/>
  <c r="N40" i="16" s="1"/>
  <c r="G41" i="16"/>
  <c r="L41" i="16" s="1"/>
  <c r="M41" i="16" s="1"/>
  <c r="N41" i="16" s="1"/>
  <c r="G42" i="16"/>
  <c r="L42" i="16" s="1"/>
  <c r="M42" i="16" s="1"/>
  <c r="N42" i="16" s="1"/>
  <c r="G43" i="16"/>
  <c r="G44" i="16"/>
  <c r="L44" i="16" s="1"/>
  <c r="M44" i="16" s="1"/>
  <c r="N44" i="16" s="1"/>
  <c r="Q44" i="16" s="1"/>
  <c r="G45" i="16"/>
  <c r="L45" i="16" s="1"/>
  <c r="M45" i="16" s="1"/>
  <c r="N45" i="16" s="1"/>
  <c r="Q45" i="16" s="1"/>
  <c r="G46" i="16"/>
  <c r="G47" i="16"/>
  <c r="G48" i="16"/>
  <c r="L48" i="16" s="1"/>
  <c r="M48" i="16" s="1"/>
  <c r="N48" i="16" s="1"/>
  <c r="Q48" i="16" s="1"/>
  <c r="G49" i="16"/>
  <c r="L49" i="16" s="1"/>
  <c r="M49" i="16" s="1"/>
  <c r="N49" i="16" s="1"/>
  <c r="Q49" i="16" s="1"/>
  <c r="G50" i="16"/>
  <c r="L50" i="16" s="1"/>
  <c r="M50" i="16" s="1"/>
  <c r="N50" i="16" s="1"/>
  <c r="G51" i="16"/>
  <c r="G52" i="16"/>
  <c r="L52" i="16" s="1"/>
  <c r="M52" i="16" s="1"/>
  <c r="N52" i="16" s="1"/>
  <c r="Q52" i="16" s="1"/>
  <c r="G53" i="16"/>
  <c r="L53" i="16" s="1"/>
  <c r="M53" i="16" s="1"/>
  <c r="N53" i="16" s="1"/>
  <c r="Q53" i="16" s="1"/>
  <c r="G54" i="16"/>
  <c r="G55" i="16"/>
  <c r="L55" i="16" s="1"/>
  <c r="M55" i="16" s="1"/>
  <c r="N55" i="16" s="1"/>
  <c r="Q55" i="16" s="1"/>
  <c r="G56" i="16"/>
  <c r="L56" i="16" s="1"/>
  <c r="M56" i="16" s="1"/>
  <c r="N56" i="16" s="1"/>
  <c r="G57" i="16"/>
  <c r="L57" i="16" s="1"/>
  <c r="M57" i="16" s="1"/>
  <c r="N57" i="16" s="1"/>
  <c r="Q57" i="16" s="1"/>
  <c r="G58" i="16"/>
  <c r="L58" i="16" s="1"/>
  <c r="M58" i="16" s="1"/>
  <c r="N58" i="16" s="1"/>
  <c r="Q58" i="16" s="1"/>
  <c r="G59" i="16"/>
  <c r="L59" i="16" s="1"/>
  <c r="M59" i="16" s="1"/>
  <c r="N59" i="16" s="1"/>
  <c r="Q59" i="16" s="1"/>
  <c r="G60" i="16"/>
  <c r="G61" i="16"/>
  <c r="L61" i="16" s="1"/>
  <c r="M61" i="16" s="1"/>
  <c r="N61" i="16" s="1"/>
  <c r="Q61" i="16" s="1"/>
  <c r="G62" i="16"/>
  <c r="G63" i="16"/>
  <c r="L63" i="16" s="1"/>
  <c r="M63" i="16" s="1"/>
  <c r="N63" i="16" s="1"/>
  <c r="Q63" i="16" s="1"/>
  <c r="G64" i="16"/>
  <c r="L64" i="16" s="1"/>
  <c r="M64" i="16" s="1"/>
  <c r="N64" i="16" s="1"/>
  <c r="Q64" i="16" s="1"/>
  <c r="G65" i="16"/>
  <c r="L65" i="16" s="1"/>
  <c r="M65" i="16" s="1"/>
  <c r="N65" i="16" s="1"/>
  <c r="Q65" i="16" s="1"/>
  <c r="G66" i="16"/>
  <c r="L66" i="16" s="1"/>
  <c r="M66" i="16" s="1"/>
  <c r="N66" i="16" s="1"/>
  <c r="G67" i="16"/>
  <c r="L67" i="16" s="1"/>
  <c r="M67" i="16" s="1"/>
  <c r="N67" i="16" s="1"/>
  <c r="Q67" i="16" s="1"/>
  <c r="G68" i="16"/>
  <c r="L68" i="16" s="1"/>
  <c r="M68" i="16" s="1"/>
  <c r="N68" i="16" s="1"/>
  <c r="Q68" i="16" s="1"/>
  <c r="G69" i="16"/>
  <c r="L69" i="16" s="1"/>
  <c r="M69" i="16" s="1"/>
  <c r="N69" i="16" s="1"/>
  <c r="Q69" i="16" s="1"/>
  <c r="G70" i="16"/>
  <c r="G71" i="16"/>
  <c r="G72" i="16"/>
  <c r="L72" i="16" s="1"/>
  <c r="M72" i="16" s="1"/>
  <c r="N72" i="16" s="1"/>
  <c r="Q72" i="16" s="1"/>
  <c r="G73" i="16"/>
  <c r="L73" i="16" s="1"/>
  <c r="M73" i="16" s="1"/>
  <c r="N73" i="16" s="1"/>
  <c r="Q73" i="16" s="1"/>
  <c r="G74" i="16"/>
  <c r="L74" i="16" s="1"/>
  <c r="M74" i="16" s="1"/>
  <c r="N74" i="16" s="1"/>
  <c r="Q74" i="16" s="1"/>
  <c r="G75" i="16"/>
  <c r="L75" i="16" s="1"/>
  <c r="M75" i="16" s="1"/>
  <c r="N75" i="16" s="1"/>
  <c r="Q75" i="16" s="1"/>
  <c r="G76" i="16"/>
  <c r="L76" i="16" s="1"/>
  <c r="M76" i="16" s="1"/>
  <c r="N76" i="16" s="1"/>
  <c r="Q76" i="16" s="1"/>
  <c r="G77" i="16"/>
  <c r="L77" i="16" s="1"/>
  <c r="M77" i="16" s="1"/>
  <c r="N77" i="16" s="1"/>
  <c r="Q77" i="16" s="1"/>
  <c r="G78" i="16"/>
  <c r="G79" i="16"/>
  <c r="L79" i="16" s="1"/>
  <c r="M79" i="16" s="1"/>
  <c r="N79" i="16" s="1"/>
  <c r="Q79" i="16" s="1"/>
  <c r="G80" i="16"/>
  <c r="L80" i="16" s="1"/>
  <c r="M80" i="16" s="1"/>
  <c r="N80" i="16" s="1"/>
  <c r="Q80" i="16" s="1"/>
  <c r="G81" i="16"/>
  <c r="L81" i="16" s="1"/>
  <c r="M81" i="16" s="1"/>
  <c r="N81" i="16" s="1"/>
  <c r="Q81" i="16" s="1"/>
  <c r="G82" i="16"/>
  <c r="L82" i="16" s="1"/>
  <c r="M82" i="16" s="1"/>
  <c r="N82" i="16" s="1"/>
  <c r="Q82" i="16" s="1"/>
  <c r="G83" i="16"/>
  <c r="G84" i="16"/>
  <c r="G85" i="16"/>
  <c r="L85" i="16" s="1"/>
  <c r="M85" i="16" s="1"/>
  <c r="N85" i="16" s="1"/>
  <c r="Q85" i="16" s="1"/>
  <c r="G86" i="16"/>
  <c r="G87" i="16"/>
  <c r="G88" i="16"/>
  <c r="L88" i="16" s="1"/>
  <c r="M88" i="16" s="1"/>
  <c r="N88" i="16" s="1"/>
  <c r="G89" i="16"/>
  <c r="L89" i="16" s="1"/>
  <c r="M89" i="16" s="1"/>
  <c r="N89" i="16" s="1"/>
  <c r="Q89" i="16" s="1"/>
  <c r="G90" i="16"/>
  <c r="L90" i="16" s="1"/>
  <c r="M90" i="16" s="1"/>
  <c r="N90" i="16" s="1"/>
  <c r="G91" i="16"/>
  <c r="G92" i="16"/>
  <c r="L92" i="16" s="1"/>
  <c r="M92" i="16" s="1"/>
  <c r="N92" i="16" s="1"/>
  <c r="G93" i="16"/>
  <c r="L93" i="16" s="1"/>
  <c r="M93" i="16" s="1"/>
  <c r="N93" i="16" s="1"/>
  <c r="Q93" i="16" s="1"/>
  <c r="G94" i="16"/>
  <c r="G95" i="16"/>
  <c r="G96" i="16"/>
  <c r="L96" i="16" s="1"/>
  <c r="M96" i="16" s="1"/>
  <c r="N96" i="16" s="1"/>
  <c r="Q96" i="16" s="1"/>
  <c r="G97" i="16"/>
  <c r="L97" i="16" s="1"/>
  <c r="M97" i="16" s="1"/>
  <c r="N97" i="16" s="1"/>
  <c r="G98" i="16"/>
  <c r="L98" i="16" s="1"/>
  <c r="M98" i="16" s="1"/>
  <c r="N98" i="16" s="1"/>
  <c r="G99" i="16"/>
  <c r="G100" i="16"/>
  <c r="L100" i="16" s="1"/>
  <c r="M100" i="16" s="1"/>
  <c r="N100" i="16" s="1"/>
  <c r="Q100" i="16" s="1"/>
  <c r="G101" i="16"/>
  <c r="L101" i="16" s="1"/>
  <c r="M101" i="16" s="1"/>
  <c r="N101" i="16" s="1"/>
  <c r="G102" i="16"/>
  <c r="G103" i="16"/>
  <c r="L103" i="16" s="1"/>
  <c r="M103" i="16" s="1"/>
  <c r="N103" i="16" s="1"/>
  <c r="Q103" i="16" s="1"/>
  <c r="G104" i="16"/>
  <c r="L104" i="16" s="1"/>
  <c r="M104" i="16" s="1"/>
  <c r="N104" i="16" s="1"/>
  <c r="Q104" i="16" s="1"/>
  <c r="G105" i="16"/>
  <c r="L105" i="16" s="1"/>
  <c r="M105" i="16" s="1"/>
  <c r="N105" i="16" s="1"/>
  <c r="Q105" i="16" s="1"/>
  <c r="G106" i="16"/>
  <c r="L106" i="16" s="1"/>
  <c r="M106" i="16" s="1"/>
  <c r="N106" i="16" s="1"/>
  <c r="Q106" i="16" s="1"/>
  <c r="G107" i="16"/>
  <c r="L107" i="16" s="1"/>
  <c r="M107" i="16" s="1"/>
  <c r="N107" i="16" s="1"/>
  <c r="Q107" i="16" s="1"/>
  <c r="G108" i="16"/>
  <c r="L108" i="16" s="1"/>
  <c r="M108" i="16" s="1"/>
  <c r="N108" i="16" s="1"/>
  <c r="Q108" i="16" s="1"/>
  <c r="G109" i="16"/>
  <c r="L109" i="16" s="1"/>
  <c r="M109" i="16" s="1"/>
  <c r="N109" i="16" s="1"/>
  <c r="Q109" i="16" s="1"/>
  <c r="G110" i="16"/>
  <c r="G111" i="16"/>
  <c r="G112" i="16"/>
  <c r="L112" i="16" s="1"/>
  <c r="M112" i="16" s="1"/>
  <c r="N112" i="16" s="1"/>
  <c r="Q112" i="16" s="1"/>
  <c r="G113" i="16"/>
  <c r="L113" i="16" s="1"/>
  <c r="M113" i="16" s="1"/>
  <c r="N113" i="16" s="1"/>
  <c r="Q113" i="16" s="1"/>
  <c r="G114" i="16"/>
  <c r="L114" i="16" s="1"/>
  <c r="M114" i="16" s="1"/>
  <c r="N114" i="16" s="1"/>
  <c r="G115" i="16"/>
  <c r="G116" i="16"/>
  <c r="L116" i="16" s="1"/>
  <c r="M116" i="16" s="1"/>
  <c r="N116" i="16" s="1"/>
  <c r="Q116" i="16" s="1"/>
  <c r="G117" i="16"/>
  <c r="L117" i="16" s="1"/>
  <c r="M117" i="16" s="1"/>
  <c r="N117" i="16" s="1"/>
  <c r="Q117" i="16" s="1"/>
  <c r="G118" i="16"/>
  <c r="G119" i="16"/>
  <c r="L119" i="16" s="1"/>
  <c r="M119" i="16" s="1"/>
  <c r="N119" i="16" s="1"/>
  <c r="Q119" i="16" s="1"/>
  <c r="G120" i="16"/>
  <c r="L120" i="16" s="1"/>
  <c r="M120" i="16" s="1"/>
  <c r="N120" i="16" s="1"/>
  <c r="Q120" i="16" s="1"/>
  <c r="G121" i="16"/>
  <c r="L121" i="16" s="1"/>
  <c r="M121" i="16" s="1"/>
  <c r="N121" i="16" s="1"/>
  <c r="Q121" i="16" s="1"/>
  <c r="G122" i="16"/>
  <c r="L122" i="16" s="1"/>
  <c r="M122" i="16" s="1"/>
  <c r="N122" i="16" s="1"/>
  <c r="Q122" i="16" s="1"/>
  <c r="G123" i="16"/>
  <c r="G124" i="16"/>
  <c r="L124" i="16" s="1"/>
  <c r="M124" i="16" s="1"/>
  <c r="N124" i="16" s="1"/>
  <c r="Q124" i="16" s="1"/>
  <c r="G125" i="16"/>
  <c r="L125" i="16" s="1"/>
  <c r="M125" i="16" s="1"/>
  <c r="N125" i="16" s="1"/>
  <c r="Q125" i="16" s="1"/>
  <c r="G126" i="16"/>
  <c r="G127" i="16"/>
  <c r="L127" i="16" s="1"/>
  <c r="M127" i="16" s="1"/>
  <c r="N127" i="16" s="1"/>
  <c r="Q127" i="16" s="1"/>
  <c r="G128" i="16"/>
  <c r="L128" i="16" s="1"/>
  <c r="M128" i="16" s="1"/>
  <c r="N128" i="16" s="1"/>
  <c r="Q128" i="16" s="1"/>
  <c r="G129" i="16"/>
  <c r="L129" i="16" s="1"/>
  <c r="M129" i="16" s="1"/>
  <c r="N129" i="16" s="1"/>
  <c r="Q129" i="16" s="1"/>
  <c r="G130" i="16"/>
  <c r="L130" i="16" s="1"/>
  <c r="M130" i="16" s="1"/>
  <c r="N130" i="16" s="1"/>
  <c r="G131" i="16"/>
  <c r="L131" i="16" s="1"/>
  <c r="M131" i="16" s="1"/>
  <c r="N131" i="16" s="1"/>
  <c r="Q131" i="16" s="1"/>
  <c r="G132" i="16"/>
  <c r="L132" i="16" s="1"/>
  <c r="M132" i="16" s="1"/>
  <c r="N132" i="16" s="1"/>
  <c r="Q132" i="16" s="1"/>
  <c r="G133" i="16"/>
  <c r="L133" i="16" s="1"/>
  <c r="M133" i="16" s="1"/>
  <c r="N133" i="16" s="1"/>
  <c r="Q133" i="16" s="1"/>
  <c r="G134" i="16"/>
  <c r="G135" i="16"/>
  <c r="G136" i="16"/>
  <c r="L136" i="16" s="1"/>
  <c r="M136" i="16" s="1"/>
  <c r="N136" i="16" s="1"/>
  <c r="Q136" i="16" s="1"/>
  <c r="G137" i="16"/>
  <c r="L137" i="16" s="1"/>
  <c r="M137" i="16" s="1"/>
  <c r="N137" i="16" s="1"/>
  <c r="Q137" i="16" s="1"/>
  <c r="G138" i="16"/>
  <c r="L138" i="16" s="1"/>
  <c r="M138" i="16" s="1"/>
  <c r="N138" i="16" s="1"/>
  <c r="Q138" i="16" s="1"/>
  <c r="G139" i="16"/>
  <c r="G140" i="16"/>
  <c r="L140" i="16" s="1"/>
  <c r="M140" i="16" s="1"/>
  <c r="N140" i="16" s="1"/>
  <c r="G141" i="16"/>
  <c r="L141" i="16" s="1"/>
  <c r="M141" i="16" s="1"/>
  <c r="N141" i="16" s="1"/>
  <c r="G142" i="16"/>
  <c r="G143" i="16"/>
  <c r="L143" i="16" s="1"/>
  <c r="M143" i="16" s="1"/>
  <c r="N143" i="16" s="1"/>
  <c r="G144" i="16"/>
  <c r="L144" i="16" s="1"/>
  <c r="M144" i="16" s="1"/>
  <c r="N144" i="16" s="1"/>
  <c r="G145" i="16"/>
  <c r="L145" i="16" s="1"/>
  <c r="M145" i="16" s="1"/>
  <c r="N145" i="16" s="1"/>
  <c r="G146" i="16"/>
  <c r="L146" i="16" s="1"/>
  <c r="M146" i="16" s="1"/>
  <c r="N146" i="16" s="1"/>
  <c r="G147" i="16"/>
  <c r="G148" i="16"/>
  <c r="L148" i="16" s="1"/>
  <c r="M148" i="16" s="1"/>
  <c r="N148" i="16" s="1"/>
  <c r="G149" i="16"/>
  <c r="L149" i="16" s="1"/>
  <c r="M149" i="16" s="1"/>
  <c r="N149" i="16" s="1"/>
  <c r="Q149" i="16" s="1"/>
  <c r="G150" i="16"/>
  <c r="G151" i="16"/>
  <c r="G152" i="16"/>
  <c r="L152" i="16" s="1"/>
  <c r="M152" i="16" s="1"/>
  <c r="N152" i="16" s="1"/>
  <c r="G153" i="16"/>
  <c r="L153" i="16" s="1"/>
  <c r="M153" i="16" s="1"/>
  <c r="N153" i="16" s="1"/>
  <c r="Q153" i="16" s="1"/>
  <c r="G154" i="16"/>
  <c r="L154" i="16" s="1"/>
  <c r="M154" i="16" s="1"/>
  <c r="N154" i="16" s="1"/>
  <c r="Q154" i="16" s="1"/>
  <c r="G155" i="16"/>
  <c r="G156" i="16"/>
  <c r="L156" i="16" s="1"/>
  <c r="M156" i="16" s="1"/>
  <c r="N156" i="16" s="1"/>
  <c r="Q156" i="16" s="1"/>
  <c r="G157" i="16"/>
  <c r="L157" i="16" s="1"/>
  <c r="M157" i="16" s="1"/>
  <c r="N157" i="16" s="1"/>
  <c r="Q157" i="16" s="1"/>
  <c r="G158" i="16"/>
  <c r="G159" i="16"/>
  <c r="G160" i="16"/>
  <c r="L160" i="16" s="1"/>
  <c r="M160" i="16" s="1"/>
  <c r="N160" i="16" s="1"/>
  <c r="Q160" i="16" s="1"/>
  <c r="G161" i="16"/>
  <c r="L161" i="16" s="1"/>
  <c r="M161" i="16" s="1"/>
  <c r="N161" i="16" s="1"/>
  <c r="Q161" i="16" s="1"/>
  <c r="G162" i="16"/>
  <c r="L162" i="16" s="1"/>
  <c r="M162" i="16" s="1"/>
  <c r="N162" i="16" s="1"/>
  <c r="Q162" i="16" s="1"/>
  <c r="G163" i="16"/>
  <c r="G164" i="16"/>
  <c r="L164" i="16" s="1"/>
  <c r="M164" i="16" s="1"/>
  <c r="N164" i="16" s="1"/>
  <c r="Q164" i="16" s="1"/>
  <c r="G165" i="16"/>
  <c r="L165" i="16" s="1"/>
  <c r="M165" i="16" s="1"/>
  <c r="N165" i="16" s="1"/>
  <c r="Q165" i="16" s="1"/>
  <c r="G166" i="16"/>
  <c r="G167" i="16"/>
  <c r="L167" i="16" s="1"/>
  <c r="M167" i="16" s="1"/>
  <c r="N167" i="16" s="1"/>
  <c r="Q167" i="16" s="1"/>
  <c r="G168" i="16"/>
  <c r="L168" i="16" s="1"/>
  <c r="M168" i="16" s="1"/>
  <c r="N168" i="16" s="1"/>
  <c r="G169" i="16"/>
  <c r="L169" i="16" s="1"/>
  <c r="M169" i="16" s="1"/>
  <c r="N169" i="16" s="1"/>
  <c r="G170" i="16"/>
  <c r="L170" i="16" s="1"/>
  <c r="M170" i="16" s="1"/>
  <c r="N170" i="16" s="1"/>
  <c r="Q170" i="16" s="1"/>
  <c r="G171" i="16"/>
  <c r="L171" i="16" s="1"/>
  <c r="M171" i="16" s="1"/>
  <c r="N171" i="16" s="1"/>
  <c r="Q171" i="16" s="1"/>
  <c r="G172" i="16"/>
  <c r="L172" i="16" s="1"/>
  <c r="M172" i="16" s="1"/>
  <c r="N172" i="16" s="1"/>
  <c r="Q172" i="16" s="1"/>
  <c r="G173" i="16"/>
  <c r="L173" i="16" s="1"/>
  <c r="M173" i="16" s="1"/>
  <c r="N173" i="16" s="1"/>
  <c r="Q173" i="16" s="1"/>
  <c r="G174" i="16"/>
  <c r="G175" i="16"/>
  <c r="L175" i="16" s="1"/>
  <c r="M175" i="16" s="1"/>
  <c r="N175" i="16" s="1"/>
  <c r="Q175" i="16" s="1"/>
  <c r="G176" i="16"/>
  <c r="L176" i="16" s="1"/>
  <c r="M176" i="16" s="1"/>
  <c r="N176" i="16" s="1"/>
  <c r="Q176" i="16" s="1"/>
  <c r="G177" i="16"/>
  <c r="L177" i="16" s="1"/>
  <c r="M177" i="16" s="1"/>
  <c r="N177" i="16" s="1"/>
  <c r="Q177" i="16" s="1"/>
  <c r="G178" i="16"/>
  <c r="L178" i="16" s="1"/>
  <c r="M178" i="16" s="1"/>
  <c r="N178" i="16" s="1"/>
  <c r="G179" i="16"/>
  <c r="G180" i="16"/>
  <c r="L180" i="16" s="1"/>
  <c r="M180" i="16" s="1"/>
  <c r="N180" i="16" s="1"/>
  <c r="Q180" i="16" s="1"/>
  <c r="G181" i="16"/>
  <c r="L181" i="16" s="1"/>
  <c r="M181" i="16" s="1"/>
  <c r="N181" i="16" s="1"/>
  <c r="Q181" i="16" s="1"/>
  <c r="G182" i="16"/>
  <c r="G183" i="16"/>
  <c r="G184" i="16"/>
  <c r="L184" i="16" s="1"/>
  <c r="M184" i="16" s="1"/>
  <c r="N184" i="16" s="1"/>
  <c r="Q184" i="16" s="1"/>
  <c r="G185" i="16"/>
  <c r="L185" i="16" s="1"/>
  <c r="M185" i="16" s="1"/>
  <c r="N185" i="16" s="1"/>
  <c r="Q185" i="16" s="1"/>
  <c r="G186" i="16"/>
  <c r="L186" i="16" s="1"/>
  <c r="M186" i="16" s="1"/>
  <c r="N186" i="16" s="1"/>
  <c r="Q186" i="16" s="1"/>
  <c r="G187" i="16"/>
  <c r="L187" i="16" s="1"/>
  <c r="M187" i="16" s="1"/>
  <c r="N187" i="16" s="1"/>
  <c r="Q187" i="16" s="1"/>
  <c r="G188" i="16"/>
  <c r="L188" i="16" s="1"/>
  <c r="M188" i="16" s="1"/>
  <c r="N188" i="16" s="1"/>
  <c r="Q188" i="16" s="1"/>
  <c r="G189" i="16"/>
  <c r="L189" i="16" s="1"/>
  <c r="M189" i="16" s="1"/>
  <c r="N189" i="16" s="1"/>
  <c r="Q189" i="16" s="1"/>
  <c r="G190" i="16"/>
  <c r="G191" i="16"/>
  <c r="L191" i="16" s="1"/>
  <c r="M191" i="16" s="1"/>
  <c r="N191" i="16" s="1"/>
  <c r="Q191" i="16" s="1"/>
  <c r="G192" i="16"/>
  <c r="L192" i="16" s="1"/>
  <c r="M192" i="16" s="1"/>
  <c r="N192" i="16" s="1"/>
  <c r="Q192" i="16" s="1"/>
  <c r="G193" i="16"/>
  <c r="L193" i="16" s="1"/>
  <c r="M193" i="16" s="1"/>
  <c r="N193" i="16" s="1"/>
  <c r="Q193" i="16" s="1"/>
  <c r="G194" i="16"/>
  <c r="L194" i="16" s="1"/>
  <c r="M194" i="16" s="1"/>
  <c r="N194" i="16" s="1"/>
  <c r="G195" i="16"/>
  <c r="L195" i="16" s="1"/>
  <c r="M195" i="16" s="1"/>
  <c r="N195" i="16" s="1"/>
  <c r="Q195" i="16" s="1"/>
  <c r="G196" i="16"/>
  <c r="L196" i="16" s="1"/>
  <c r="M196" i="16" s="1"/>
  <c r="N196" i="16" s="1"/>
  <c r="Q196" i="16" s="1"/>
  <c r="G197" i="16"/>
  <c r="L197" i="16" s="1"/>
  <c r="M197" i="16" s="1"/>
  <c r="N197" i="16" s="1"/>
  <c r="Q197" i="16" s="1"/>
  <c r="G198" i="16"/>
  <c r="G199" i="16"/>
  <c r="L199" i="16" s="1"/>
  <c r="M199" i="16" s="1"/>
  <c r="N199" i="16" s="1"/>
  <c r="Q199" i="16" s="1"/>
  <c r="G200" i="16"/>
  <c r="L200" i="16" s="1"/>
  <c r="M200" i="16" s="1"/>
  <c r="N200" i="16" s="1"/>
  <c r="Q200" i="16" s="1"/>
  <c r="G201" i="16"/>
  <c r="L201" i="16" s="1"/>
  <c r="M201" i="16" s="1"/>
  <c r="N201" i="16" s="1"/>
  <c r="Q201" i="16" s="1"/>
  <c r="G202" i="16"/>
  <c r="L202" i="16" s="1"/>
  <c r="M202" i="16" s="1"/>
  <c r="N202" i="16" s="1"/>
  <c r="Q202" i="16" s="1"/>
  <c r="G203" i="16"/>
  <c r="L203" i="16" s="1"/>
  <c r="M203" i="16" s="1"/>
  <c r="N203" i="16" s="1"/>
  <c r="Q203" i="16" s="1"/>
  <c r="G204" i="16"/>
  <c r="L204" i="16" s="1"/>
  <c r="M204" i="16" s="1"/>
  <c r="N204" i="16" s="1"/>
  <c r="Q204" i="16" s="1"/>
  <c r="G205" i="16"/>
  <c r="L205" i="16" s="1"/>
  <c r="M205" i="16" s="1"/>
  <c r="N205" i="16" s="1"/>
  <c r="Q205" i="16" s="1"/>
  <c r="G206" i="16"/>
  <c r="G207" i="16"/>
  <c r="G208" i="16"/>
  <c r="L208" i="16" s="1"/>
  <c r="M208" i="16" s="1"/>
  <c r="N208" i="16" s="1"/>
  <c r="Q208" i="16" s="1"/>
  <c r="G209" i="16"/>
  <c r="L209" i="16" s="1"/>
  <c r="M209" i="16" s="1"/>
  <c r="N209" i="16" s="1"/>
  <c r="Q209" i="16" s="1"/>
  <c r="G210" i="16"/>
  <c r="L210" i="16" s="1"/>
  <c r="M210" i="16" s="1"/>
  <c r="N210" i="16" s="1"/>
  <c r="Q210" i="16" s="1"/>
  <c r="G211" i="16"/>
  <c r="L211" i="16" s="1"/>
  <c r="M211" i="16" s="1"/>
  <c r="N211" i="16" s="1"/>
  <c r="Q211" i="16" s="1"/>
  <c r="G212" i="16"/>
  <c r="L212" i="16" s="1"/>
  <c r="M212" i="16" s="1"/>
  <c r="N212" i="16" s="1"/>
  <c r="G213" i="16"/>
  <c r="L213" i="16" s="1"/>
  <c r="M213" i="16" s="1"/>
  <c r="N213" i="16" s="1"/>
  <c r="G214" i="16"/>
  <c r="G215" i="16"/>
  <c r="L215" i="16" s="1"/>
  <c r="M215" i="16" s="1"/>
  <c r="N215" i="16" s="1"/>
  <c r="G216" i="16"/>
  <c r="L216" i="16" s="1"/>
  <c r="M216" i="16" s="1"/>
  <c r="N216" i="16" s="1"/>
  <c r="G217" i="16"/>
  <c r="L217" i="16" s="1"/>
  <c r="M217" i="16" s="1"/>
  <c r="N217" i="16" s="1"/>
  <c r="G218" i="16"/>
  <c r="L218" i="16" s="1"/>
  <c r="M218" i="16" s="1"/>
  <c r="N218" i="16" s="1"/>
  <c r="G219" i="16"/>
  <c r="L219" i="16" s="1"/>
  <c r="M219" i="16" s="1"/>
  <c r="N219" i="16" s="1"/>
  <c r="G220" i="16"/>
  <c r="L220" i="16" s="1"/>
  <c r="M220" i="16" s="1"/>
  <c r="N220" i="16" s="1"/>
  <c r="Q220" i="16" s="1"/>
  <c r="G221" i="16"/>
  <c r="L221" i="16" s="1"/>
  <c r="M221" i="16" s="1"/>
  <c r="N221" i="16" s="1"/>
  <c r="Q221" i="16" s="1"/>
  <c r="G222" i="16"/>
  <c r="G223" i="16"/>
  <c r="L223" i="16" s="1"/>
  <c r="M223" i="16" s="1"/>
  <c r="N223" i="16" s="1"/>
  <c r="G224" i="16"/>
  <c r="L224" i="16" s="1"/>
  <c r="M224" i="16" s="1"/>
  <c r="N224" i="16" s="1"/>
  <c r="Q224" i="16" s="1"/>
  <c r="G225" i="16"/>
  <c r="L225" i="16" s="1"/>
  <c r="M225" i="16" s="1"/>
  <c r="N225" i="16" s="1"/>
  <c r="Q225" i="16" s="1"/>
  <c r="G226" i="16"/>
  <c r="L226" i="16" s="1"/>
  <c r="M226" i="16" s="1"/>
  <c r="N226" i="16" s="1"/>
  <c r="Q226" i="16" s="1"/>
  <c r="G227" i="16"/>
  <c r="G228" i="16"/>
  <c r="L228" i="16" s="1"/>
  <c r="M228" i="16" s="1"/>
  <c r="N228" i="16" s="1"/>
  <c r="Q228" i="16" s="1"/>
  <c r="G229" i="16"/>
  <c r="L229" i="16" s="1"/>
  <c r="M229" i="16" s="1"/>
  <c r="N229" i="16" s="1"/>
  <c r="Q229" i="16" s="1"/>
  <c r="G230" i="16"/>
  <c r="G231" i="16"/>
  <c r="L231" i="16" s="1"/>
  <c r="M231" i="16" s="1"/>
  <c r="N231" i="16" s="1"/>
  <c r="Q231" i="16" s="1"/>
  <c r="G232" i="16"/>
  <c r="L232" i="16" s="1"/>
  <c r="M232" i="16" s="1"/>
  <c r="N232" i="16" s="1"/>
  <c r="Q232" i="16" s="1"/>
  <c r="G233" i="16"/>
  <c r="L233" i="16" s="1"/>
  <c r="M233" i="16" s="1"/>
  <c r="N233" i="16" s="1"/>
  <c r="Q233" i="16" s="1"/>
  <c r="G234" i="16"/>
  <c r="L234" i="16" s="1"/>
  <c r="M234" i="16" s="1"/>
  <c r="N234" i="16" s="1"/>
  <c r="Q234" i="16" s="1"/>
  <c r="G235" i="16"/>
  <c r="L235" i="16" s="1"/>
  <c r="M235" i="16" s="1"/>
  <c r="N235" i="16" s="1"/>
  <c r="Q235" i="16" s="1"/>
  <c r="G236" i="16"/>
  <c r="L236" i="16" s="1"/>
  <c r="M236" i="16" s="1"/>
  <c r="N236" i="16" s="1"/>
  <c r="Q236" i="16" s="1"/>
  <c r="G237" i="16"/>
  <c r="L237" i="16" s="1"/>
  <c r="M237" i="16" s="1"/>
  <c r="N237" i="16" s="1"/>
  <c r="Q237" i="16" s="1"/>
  <c r="G238" i="16"/>
  <c r="G239" i="16"/>
  <c r="G240" i="16"/>
  <c r="L240" i="16" s="1"/>
  <c r="M240" i="16" s="1"/>
  <c r="N240" i="16" s="1"/>
  <c r="Q240" i="16" s="1"/>
  <c r="G241" i="16"/>
  <c r="L241" i="16" s="1"/>
  <c r="M241" i="16" s="1"/>
  <c r="N241" i="16" s="1"/>
  <c r="Q241" i="16" s="1"/>
  <c r="G242" i="16"/>
  <c r="L242" i="16" s="1"/>
  <c r="M242" i="16" s="1"/>
  <c r="N242" i="16" s="1"/>
  <c r="G243" i="16"/>
  <c r="L243" i="16" s="1"/>
  <c r="M243" i="16" s="1"/>
  <c r="N243" i="16" s="1"/>
  <c r="Q243" i="16" s="1"/>
  <c r="G244" i="16"/>
  <c r="L244" i="16" s="1"/>
  <c r="M244" i="16" s="1"/>
  <c r="N244" i="16" s="1"/>
  <c r="Q244" i="16" s="1"/>
  <c r="G245" i="16"/>
  <c r="L245" i="16" s="1"/>
  <c r="M245" i="16" s="1"/>
  <c r="N245" i="16" s="1"/>
  <c r="Q245" i="16" s="1"/>
  <c r="G246" i="16"/>
  <c r="G247" i="16"/>
  <c r="L247" i="16" s="1"/>
  <c r="M247" i="16" s="1"/>
  <c r="N247" i="16" s="1"/>
  <c r="Q247" i="16" s="1"/>
  <c r="G248" i="16"/>
  <c r="L248" i="16" s="1"/>
  <c r="M248" i="16" s="1"/>
  <c r="N248" i="16" s="1"/>
  <c r="Q248" i="16" s="1"/>
  <c r="G249" i="16"/>
  <c r="L249" i="16" s="1"/>
  <c r="M249" i="16" s="1"/>
  <c r="N249" i="16" s="1"/>
  <c r="Q249" i="16" s="1"/>
  <c r="G250" i="16"/>
  <c r="L250" i="16" s="1"/>
  <c r="M250" i="16" s="1"/>
  <c r="N250" i="16" s="1"/>
  <c r="Q250" i="16" s="1"/>
  <c r="G251" i="16"/>
  <c r="L251" i="16" s="1"/>
  <c r="M251" i="16" s="1"/>
  <c r="N251" i="16" s="1"/>
  <c r="Q251" i="16" s="1"/>
  <c r="G252" i="16"/>
  <c r="L252" i="16" s="1"/>
  <c r="M252" i="16" s="1"/>
  <c r="N252" i="16" s="1"/>
  <c r="Q252" i="16" s="1"/>
  <c r="G253" i="16"/>
  <c r="L253" i="16" s="1"/>
  <c r="M253" i="16" s="1"/>
  <c r="N253" i="16" s="1"/>
  <c r="Q253" i="16" s="1"/>
  <c r="G254" i="16"/>
  <c r="L254" i="16" s="1"/>
  <c r="M254" i="16" s="1"/>
  <c r="N254" i="16" s="1"/>
  <c r="Q254" i="16" s="1"/>
  <c r="G255" i="16"/>
  <c r="L255" i="16" s="1"/>
  <c r="M255" i="16" s="1"/>
  <c r="N255" i="16" s="1"/>
  <c r="Q255" i="16" s="1"/>
  <c r="G256" i="16"/>
  <c r="L256" i="16" s="1"/>
  <c r="M256" i="16" s="1"/>
  <c r="N256" i="16" s="1"/>
  <c r="Q256" i="16" s="1"/>
  <c r="G257" i="16"/>
  <c r="L257" i="16" s="1"/>
  <c r="M257" i="16" s="1"/>
  <c r="N257" i="16" s="1"/>
  <c r="Q257" i="16" s="1"/>
  <c r="G258" i="16"/>
  <c r="L258" i="16" s="1"/>
  <c r="M258" i="16" s="1"/>
  <c r="N258" i="16" s="1"/>
  <c r="G259" i="16"/>
  <c r="L259" i="16" s="1"/>
  <c r="M259" i="16" s="1"/>
  <c r="N259" i="16" s="1"/>
  <c r="Q259" i="16" s="1"/>
  <c r="G260" i="16"/>
  <c r="L260" i="16" s="1"/>
  <c r="M260" i="16" s="1"/>
  <c r="N260" i="16" s="1"/>
  <c r="Q260" i="16" s="1"/>
  <c r="G261" i="16"/>
  <c r="L261" i="16" s="1"/>
  <c r="M261" i="16" s="1"/>
  <c r="N261" i="16" s="1"/>
  <c r="Q261" i="16" s="1"/>
  <c r="L35" i="16"/>
  <c r="M35" i="16" s="1"/>
  <c r="N35" i="16" s="1"/>
  <c r="L43" i="16"/>
  <c r="M43" i="16" s="1"/>
  <c r="N43" i="16" s="1"/>
  <c r="L51" i="16"/>
  <c r="M51" i="16" s="1"/>
  <c r="N51" i="16" s="1"/>
  <c r="Q51" i="16" s="1"/>
  <c r="L60" i="16"/>
  <c r="M60" i="16" s="1"/>
  <c r="N60" i="16" s="1"/>
  <c r="Q60" i="16" s="1"/>
  <c r="L83" i="16"/>
  <c r="M83" i="16" s="1"/>
  <c r="N83" i="16" s="1"/>
  <c r="Q83" i="16" s="1"/>
  <c r="L84" i="16"/>
  <c r="M84" i="16" s="1"/>
  <c r="N84" i="16" s="1"/>
  <c r="Q84" i="16" s="1"/>
  <c r="L91" i="16"/>
  <c r="M91" i="16" s="1"/>
  <c r="N91" i="16" s="1"/>
  <c r="L115" i="16"/>
  <c r="M115" i="16" s="1"/>
  <c r="N115" i="16" s="1"/>
  <c r="Q115" i="16" s="1"/>
  <c r="L123" i="16"/>
  <c r="M123" i="16" s="1"/>
  <c r="N123" i="16" s="1"/>
  <c r="Q123" i="16" s="1"/>
  <c r="L139" i="16"/>
  <c r="M139" i="16" s="1"/>
  <c r="N139" i="16" s="1"/>
  <c r="Q139" i="16" s="1"/>
  <c r="L147" i="16"/>
  <c r="M147" i="16" s="1"/>
  <c r="N147" i="16" s="1"/>
  <c r="L155" i="16"/>
  <c r="M155" i="16" s="1"/>
  <c r="N155" i="16" s="1"/>
  <c r="Q155" i="16" s="1"/>
  <c r="L179" i="16"/>
  <c r="M179" i="16" s="1"/>
  <c r="N179" i="16" s="1"/>
  <c r="Q179" i="16" s="1"/>
  <c r="L22" i="16"/>
  <c r="M22" i="16" s="1"/>
  <c r="N22" i="16" s="1"/>
  <c r="Q22" i="16" s="1"/>
  <c r="L30" i="16"/>
  <c r="M30" i="16" s="1"/>
  <c r="N30" i="16" s="1"/>
  <c r="L38" i="16"/>
  <c r="M38" i="16" s="1"/>
  <c r="N38" i="16" s="1"/>
  <c r="L46" i="16"/>
  <c r="M46" i="16" s="1"/>
  <c r="N46" i="16" s="1"/>
  <c r="Q46" i="16" s="1"/>
  <c r="L54" i="16"/>
  <c r="M54" i="16" s="1"/>
  <c r="N54" i="16" s="1"/>
  <c r="Q54" i="16" s="1"/>
  <c r="L62" i="16"/>
  <c r="M62" i="16" s="1"/>
  <c r="N62" i="16" s="1"/>
  <c r="Q62" i="16" s="1"/>
  <c r="L70" i="16"/>
  <c r="M70" i="16" s="1"/>
  <c r="N70" i="16" s="1"/>
  <c r="Q70" i="16" s="1"/>
  <c r="L78" i="16"/>
  <c r="M78" i="16" s="1"/>
  <c r="N78" i="16" s="1"/>
  <c r="Q78" i="16" s="1"/>
  <c r="L86" i="16"/>
  <c r="M86" i="16" s="1"/>
  <c r="N86" i="16" s="1"/>
  <c r="L94" i="16"/>
  <c r="M94" i="16" s="1"/>
  <c r="N94" i="16" s="1"/>
  <c r="L99" i="16"/>
  <c r="M99" i="16" s="1"/>
  <c r="N99" i="16" s="1"/>
  <c r="L102" i="16"/>
  <c r="M102" i="16" s="1"/>
  <c r="N102" i="16" s="1"/>
  <c r="L110" i="16"/>
  <c r="M110" i="16" s="1"/>
  <c r="N110" i="16" s="1"/>
  <c r="Q110" i="16" s="1"/>
  <c r="L118" i="16"/>
  <c r="M118" i="16" s="1"/>
  <c r="N118" i="16" s="1"/>
  <c r="Q118" i="16" s="1"/>
  <c r="L126" i="16"/>
  <c r="M126" i="16" s="1"/>
  <c r="N126" i="16" s="1"/>
  <c r="Q126" i="16" s="1"/>
  <c r="L134" i="16"/>
  <c r="M134" i="16" s="1"/>
  <c r="N134" i="16" s="1"/>
  <c r="Q134" i="16" s="1"/>
  <c r="L142" i="16"/>
  <c r="M142" i="16" s="1"/>
  <c r="N142" i="16" s="1"/>
  <c r="L150" i="16"/>
  <c r="M150" i="16" s="1"/>
  <c r="N150" i="16" s="1"/>
  <c r="L158" i="16"/>
  <c r="M158" i="16" s="1"/>
  <c r="N158" i="16" s="1"/>
  <c r="Q158" i="16" s="1"/>
  <c r="L163" i="16"/>
  <c r="M163" i="16" s="1"/>
  <c r="N163" i="16" s="1"/>
  <c r="Q163" i="16" s="1"/>
  <c r="L166" i="16"/>
  <c r="M166" i="16" s="1"/>
  <c r="N166" i="16" s="1"/>
  <c r="Q166" i="16" s="1"/>
  <c r="L174" i="16"/>
  <c r="M174" i="16" s="1"/>
  <c r="N174" i="16" s="1"/>
  <c r="Q174" i="16" s="1"/>
  <c r="L182" i="16"/>
  <c r="M182" i="16" s="1"/>
  <c r="N182" i="16" s="1"/>
  <c r="Q182" i="16" s="1"/>
  <c r="L190" i="16"/>
  <c r="M190" i="16" s="1"/>
  <c r="N190" i="16" s="1"/>
  <c r="Q190" i="16" s="1"/>
  <c r="L198" i="16"/>
  <c r="M198" i="16" s="1"/>
  <c r="N198" i="16" s="1"/>
  <c r="Q198" i="16" s="1"/>
  <c r="L206" i="16"/>
  <c r="M206" i="16" s="1"/>
  <c r="N206" i="16" s="1"/>
  <c r="Q206" i="16" s="1"/>
  <c r="L214" i="16"/>
  <c r="M214" i="16" s="1"/>
  <c r="N214" i="16" s="1"/>
  <c r="L222" i="16"/>
  <c r="M222" i="16" s="1"/>
  <c r="N222" i="16" s="1"/>
  <c r="L227" i="16"/>
  <c r="M227" i="16" s="1"/>
  <c r="N227" i="16" s="1"/>
  <c r="Q227" i="16" s="1"/>
  <c r="L230" i="16"/>
  <c r="M230" i="16" s="1"/>
  <c r="N230" i="16" s="1"/>
  <c r="Q230" i="16" s="1"/>
  <c r="L238" i="16"/>
  <c r="M238" i="16" s="1"/>
  <c r="N238" i="16" s="1"/>
  <c r="Q238" i="16" s="1"/>
  <c r="L246" i="16"/>
  <c r="M246" i="16" s="1"/>
  <c r="N246" i="16" s="1"/>
  <c r="Q246" i="16" s="1"/>
  <c r="L23" i="16"/>
  <c r="M23" i="16" s="1"/>
  <c r="N23" i="16" s="1"/>
  <c r="L31" i="16"/>
  <c r="M31" i="16" s="1"/>
  <c r="N31" i="16" s="1"/>
  <c r="L47" i="16"/>
  <c r="M47" i="16" s="1"/>
  <c r="N47" i="16" s="1"/>
  <c r="Q47" i="16" s="1"/>
  <c r="L71" i="16"/>
  <c r="M71" i="16" s="1"/>
  <c r="N71" i="16" s="1"/>
  <c r="Q71" i="16" s="1"/>
  <c r="L87" i="16"/>
  <c r="M87" i="16" s="1"/>
  <c r="N87" i="16" s="1"/>
  <c r="L95" i="16"/>
  <c r="M95" i="16" s="1"/>
  <c r="N95" i="16" s="1"/>
  <c r="Q95" i="16" s="1"/>
  <c r="L111" i="16"/>
  <c r="M111" i="16" s="1"/>
  <c r="N111" i="16" s="1"/>
  <c r="Q111" i="16" s="1"/>
  <c r="L135" i="16"/>
  <c r="M135" i="16" s="1"/>
  <c r="N135" i="16" s="1"/>
  <c r="Q135" i="16" s="1"/>
  <c r="L151" i="16"/>
  <c r="M151" i="16" s="1"/>
  <c r="N151" i="16" s="1"/>
  <c r="Q151" i="16" s="1"/>
  <c r="L159" i="16"/>
  <c r="M159" i="16" s="1"/>
  <c r="N159" i="16" s="1"/>
  <c r="Q159" i="16" s="1"/>
  <c r="L183" i="16"/>
  <c r="M183" i="16" s="1"/>
  <c r="N183" i="16" s="1"/>
  <c r="Q183" i="16" s="1"/>
  <c r="L207" i="16"/>
  <c r="M207" i="16" s="1"/>
  <c r="N207" i="16" s="1"/>
  <c r="Q207" i="16" s="1"/>
  <c r="L239" i="16"/>
  <c r="M239" i="16" s="1"/>
  <c r="N239" i="16" s="1"/>
  <c r="Q239" i="16" s="1"/>
  <c r="G3" i="18"/>
  <c r="G4" i="18"/>
  <c r="G5" i="18"/>
  <c r="G6" i="18"/>
  <c r="G7" i="18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2" i="18"/>
  <c r="F54" i="17"/>
  <c r="F3" i="17"/>
  <c r="F2" i="17"/>
  <c r="J2" i="16"/>
  <c r="J3" i="16"/>
  <c r="J4" i="16"/>
  <c r="J5" i="16"/>
  <c r="J6" i="16"/>
  <c r="J7" i="16"/>
  <c r="J8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45" i="16"/>
  <c r="J46" i="16"/>
  <c r="J47" i="16"/>
  <c r="J48" i="16"/>
  <c r="J49" i="16"/>
  <c r="J50" i="16"/>
  <c r="J51" i="16"/>
  <c r="J52" i="16"/>
  <c r="J53" i="16"/>
  <c r="J54" i="16"/>
  <c r="J55" i="16"/>
  <c r="J56" i="16"/>
  <c r="J57" i="16"/>
  <c r="J58" i="16"/>
  <c r="J59" i="16"/>
  <c r="J60" i="16"/>
  <c r="J61" i="16"/>
  <c r="J62" i="16"/>
  <c r="J63" i="16"/>
  <c r="J64" i="16"/>
  <c r="J65" i="16"/>
  <c r="J66" i="16"/>
  <c r="J67" i="16"/>
  <c r="J68" i="16"/>
  <c r="J69" i="16"/>
  <c r="J70" i="16"/>
  <c r="J71" i="16"/>
  <c r="J72" i="16"/>
  <c r="J73" i="16"/>
  <c r="J74" i="16"/>
  <c r="J75" i="16"/>
  <c r="J76" i="16"/>
  <c r="J77" i="16"/>
  <c r="J78" i="16"/>
  <c r="J79" i="16"/>
  <c r="J80" i="16"/>
  <c r="J81" i="16"/>
  <c r="J82" i="16"/>
  <c r="J83" i="16"/>
  <c r="J84" i="16"/>
  <c r="J85" i="16"/>
  <c r="J86" i="16"/>
  <c r="J87" i="16"/>
  <c r="J88" i="16"/>
  <c r="J89" i="16"/>
  <c r="J90" i="16"/>
  <c r="J91" i="16"/>
  <c r="J92" i="16"/>
  <c r="J93" i="16"/>
  <c r="J94" i="16"/>
  <c r="J95" i="16"/>
  <c r="J96" i="16"/>
  <c r="J97" i="16"/>
  <c r="J98" i="16"/>
  <c r="J99" i="16"/>
  <c r="J100" i="16"/>
  <c r="J101" i="16"/>
  <c r="J102" i="16"/>
  <c r="J103" i="16"/>
  <c r="J104" i="16"/>
  <c r="J105" i="16"/>
  <c r="J106" i="16"/>
  <c r="J107" i="16"/>
  <c r="J108" i="16"/>
  <c r="J109" i="16"/>
  <c r="J110" i="16"/>
  <c r="J111" i="16"/>
  <c r="J112" i="16"/>
  <c r="J113" i="16"/>
  <c r="J114" i="16"/>
  <c r="J115" i="16"/>
  <c r="J116" i="16"/>
  <c r="J117" i="16"/>
  <c r="J118" i="16"/>
  <c r="J119" i="16"/>
  <c r="J120" i="16"/>
  <c r="J121" i="16"/>
  <c r="J122" i="16"/>
  <c r="J123" i="16"/>
  <c r="J124" i="16"/>
  <c r="J125" i="16"/>
  <c r="J126" i="16"/>
  <c r="J127" i="16"/>
  <c r="J128" i="16"/>
  <c r="J129" i="16"/>
  <c r="J130" i="16"/>
  <c r="J131" i="16"/>
  <c r="J132" i="16"/>
  <c r="J133" i="16"/>
  <c r="J134" i="16"/>
  <c r="J135" i="16"/>
  <c r="J136" i="16"/>
  <c r="J137" i="16"/>
  <c r="J138" i="16"/>
  <c r="J139" i="16"/>
  <c r="J140" i="16"/>
  <c r="J141" i="16"/>
  <c r="J142" i="16"/>
  <c r="J143" i="16"/>
  <c r="J144" i="16"/>
  <c r="J145" i="16"/>
  <c r="J146" i="16"/>
  <c r="J147" i="16"/>
  <c r="J148" i="16"/>
  <c r="J149" i="16"/>
  <c r="J150" i="16"/>
  <c r="J151" i="16"/>
  <c r="J152" i="16"/>
  <c r="J153" i="16"/>
  <c r="J154" i="16"/>
  <c r="J155" i="16"/>
  <c r="J156" i="16"/>
  <c r="J157" i="16"/>
  <c r="J158" i="16"/>
  <c r="J159" i="16"/>
  <c r="J160" i="16"/>
  <c r="J161" i="16"/>
  <c r="J162" i="16"/>
  <c r="J163" i="16"/>
  <c r="J164" i="16"/>
  <c r="J165" i="16"/>
  <c r="J166" i="16"/>
  <c r="J167" i="16"/>
  <c r="J168" i="16"/>
  <c r="J169" i="16"/>
  <c r="J170" i="16"/>
  <c r="J171" i="16"/>
  <c r="J172" i="16"/>
  <c r="J173" i="16"/>
  <c r="J174" i="16"/>
  <c r="J175" i="16"/>
  <c r="J176" i="16"/>
  <c r="J177" i="16"/>
  <c r="J178" i="16"/>
  <c r="J179" i="16"/>
  <c r="J180" i="16"/>
  <c r="J181" i="16"/>
  <c r="J182" i="16"/>
  <c r="J183" i="16"/>
  <c r="J184" i="16"/>
  <c r="J185" i="16"/>
  <c r="J186" i="16"/>
  <c r="J187" i="16"/>
  <c r="J188" i="16"/>
  <c r="J189" i="16"/>
  <c r="J190" i="16"/>
  <c r="J191" i="16"/>
  <c r="J192" i="16"/>
  <c r="J193" i="16"/>
  <c r="J194" i="16"/>
  <c r="J195" i="16"/>
  <c r="J196" i="16"/>
  <c r="J197" i="16"/>
  <c r="J198" i="16"/>
  <c r="J199" i="16"/>
  <c r="J200" i="16"/>
  <c r="J201" i="16"/>
  <c r="J202" i="16"/>
  <c r="J203" i="16"/>
  <c r="J204" i="16"/>
  <c r="J205" i="16"/>
  <c r="J206" i="16"/>
  <c r="J207" i="16"/>
  <c r="J208" i="16"/>
  <c r="J209" i="16"/>
  <c r="J210" i="16"/>
  <c r="J211" i="16"/>
  <c r="J212" i="16"/>
  <c r="J213" i="16"/>
  <c r="J214" i="16"/>
  <c r="J215" i="16"/>
  <c r="J216" i="16"/>
  <c r="J217" i="16"/>
  <c r="J218" i="16"/>
  <c r="J219" i="16"/>
  <c r="J220" i="16"/>
  <c r="J221" i="16"/>
  <c r="J222" i="16"/>
  <c r="J223" i="16"/>
  <c r="J224" i="16"/>
  <c r="J225" i="16"/>
  <c r="J226" i="16"/>
  <c r="J227" i="16"/>
  <c r="J228" i="16"/>
  <c r="J229" i="16"/>
  <c r="J230" i="16"/>
  <c r="J231" i="16"/>
  <c r="J232" i="16"/>
  <c r="J233" i="16"/>
  <c r="J234" i="16"/>
  <c r="J235" i="16"/>
  <c r="J236" i="16"/>
  <c r="J237" i="16"/>
  <c r="J238" i="16"/>
  <c r="J239" i="16"/>
  <c r="J240" i="16"/>
  <c r="J241" i="16"/>
  <c r="J242" i="16"/>
  <c r="J243" i="16"/>
  <c r="J244" i="16"/>
  <c r="J245" i="16"/>
  <c r="J246" i="16"/>
  <c r="J247" i="16"/>
  <c r="J248" i="16"/>
  <c r="J249" i="16"/>
  <c r="J250" i="16"/>
  <c r="J251" i="16"/>
  <c r="J252" i="16"/>
  <c r="J253" i="16"/>
  <c r="J254" i="16"/>
  <c r="J255" i="16"/>
  <c r="J256" i="16"/>
  <c r="J257" i="16"/>
  <c r="J258" i="16"/>
  <c r="J259" i="16"/>
  <c r="J260" i="16"/>
  <c r="J261" i="16"/>
  <c r="H2" i="11"/>
  <c r="H4" i="11"/>
  <c r="H5" i="11"/>
  <c r="H6" i="11"/>
  <c r="H8" i="11"/>
  <c r="H9" i="11"/>
  <c r="H10" i="11"/>
  <c r="H11" i="11"/>
  <c r="H12" i="11"/>
  <c r="H16" i="11"/>
  <c r="H17" i="11"/>
  <c r="H18" i="11"/>
  <c r="H20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5" i="11"/>
  <c r="H56" i="11"/>
  <c r="H57" i="11"/>
  <c r="H58" i="11"/>
  <c r="H59" i="11"/>
  <c r="H60" i="11"/>
  <c r="H61" i="11"/>
  <c r="H62" i="11"/>
  <c r="H64" i="11"/>
  <c r="H65" i="11"/>
  <c r="H66" i="11"/>
  <c r="H67" i="11"/>
  <c r="H68" i="11"/>
  <c r="H69" i="11"/>
  <c r="H71" i="11"/>
  <c r="H73" i="11"/>
  <c r="H74" i="11"/>
  <c r="H76" i="11"/>
  <c r="H77" i="11"/>
  <c r="H80" i="11"/>
  <c r="H81" i="11"/>
  <c r="H82" i="11"/>
  <c r="H83" i="11"/>
  <c r="H84" i="11"/>
  <c r="H86" i="11"/>
  <c r="H87" i="11"/>
  <c r="H88" i="11"/>
  <c r="H89" i="11"/>
  <c r="H90" i="11"/>
  <c r="H91" i="11"/>
  <c r="H92" i="11"/>
  <c r="H93" i="11"/>
  <c r="H96" i="11"/>
  <c r="H97" i="11"/>
  <c r="H98" i="11"/>
  <c r="H99" i="11"/>
  <c r="H100" i="11"/>
  <c r="H101" i="11"/>
  <c r="H102" i="11"/>
  <c r="H103" i="11"/>
  <c r="H104" i="11"/>
  <c r="H105" i="11"/>
  <c r="H106" i="11"/>
  <c r="H107" i="11"/>
  <c r="H111" i="11"/>
  <c r="H112" i="11"/>
  <c r="H113" i="11"/>
  <c r="H115" i="11"/>
  <c r="H116" i="11"/>
  <c r="H117" i="11"/>
  <c r="H118" i="11"/>
  <c r="H119" i="11"/>
  <c r="H120" i="11"/>
  <c r="H121" i="11"/>
  <c r="H122" i="11"/>
  <c r="H123" i="11"/>
  <c r="H125" i="11"/>
  <c r="H126" i="11"/>
  <c r="H127" i="11"/>
  <c r="H128" i="11"/>
  <c r="H130" i="11"/>
  <c r="H133" i="11"/>
  <c r="H134" i="11"/>
  <c r="H135" i="11"/>
  <c r="H137" i="11"/>
  <c r="H138" i="11"/>
  <c r="H140" i="11"/>
  <c r="H143" i="11"/>
  <c r="H144" i="11"/>
  <c r="H145" i="11"/>
  <c r="H146" i="11"/>
  <c r="H147" i="11"/>
  <c r="H148" i="11"/>
  <c r="H149" i="11"/>
  <c r="I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D1048576" i="1"/>
  <c r="I164" i="2" l="1"/>
  <c r="J262" i="16"/>
  <c r="H150" i="11"/>
</calcChain>
</file>

<file path=xl/sharedStrings.xml><?xml version="1.0" encoding="utf-8"?>
<sst xmlns="http://schemas.openxmlformats.org/spreadsheetml/2006/main" count="7934" uniqueCount="801">
  <si>
    <t>Botanical Name</t>
  </si>
  <si>
    <t>Size</t>
  </si>
  <si>
    <t>Grade</t>
  </si>
  <si>
    <t>Ready</t>
  </si>
  <si>
    <t/>
  </si>
  <si>
    <t>Abies balsamea</t>
  </si>
  <si>
    <t>2-3'</t>
  </si>
  <si>
    <t>BB</t>
  </si>
  <si>
    <t>3-4'</t>
  </si>
  <si>
    <t>4-5'</t>
  </si>
  <si>
    <t>5-6'</t>
  </si>
  <si>
    <t>6-7'</t>
  </si>
  <si>
    <t>7-8'</t>
  </si>
  <si>
    <t>8-10'</t>
  </si>
  <si>
    <t>10-12'</t>
  </si>
  <si>
    <t>12-14'</t>
  </si>
  <si>
    <t>14-16'</t>
  </si>
  <si>
    <t>Abies concolor</t>
  </si>
  <si>
    <t>Abies fraseri</t>
  </si>
  <si>
    <t>Acer negundo</t>
  </si>
  <si>
    <t>18-24"</t>
  </si>
  <si>
    <t>2g</t>
  </si>
  <si>
    <t>L</t>
  </si>
  <si>
    <t>4-6'</t>
  </si>
  <si>
    <t>GB</t>
  </si>
  <si>
    <t>1.5-2"</t>
  </si>
  <si>
    <t>10g</t>
  </si>
  <si>
    <t>2-2.5"</t>
  </si>
  <si>
    <t>Acer pennsylvanicum</t>
  </si>
  <si>
    <t>12-18"</t>
  </si>
  <si>
    <t>1.5g</t>
  </si>
  <si>
    <t>Acer rubrum</t>
  </si>
  <si>
    <t>1g</t>
  </si>
  <si>
    <t>3g</t>
  </si>
  <si>
    <t>6-8'</t>
  </si>
  <si>
    <t>2.5-3"</t>
  </si>
  <si>
    <t>3-3.5"</t>
  </si>
  <si>
    <t>3.5-4"</t>
  </si>
  <si>
    <t>4-4.5"</t>
  </si>
  <si>
    <t>4.5-5"</t>
  </si>
  <si>
    <t>Acer rubrum 'Northfire'</t>
  </si>
  <si>
    <t>5-6"</t>
  </si>
  <si>
    <t>Acer rubrum 'October Glory'</t>
  </si>
  <si>
    <t>Acer saccharinum</t>
  </si>
  <si>
    <t>Acer saccharum</t>
  </si>
  <si>
    <t>1"</t>
  </si>
  <si>
    <t>1-1.5"</t>
  </si>
  <si>
    <t>Acer saccharum 'Commemoration'</t>
  </si>
  <si>
    <t>Acer saccharum 'Fairview'</t>
  </si>
  <si>
    <t>Acer saccharum 'Fall Fiesta'</t>
  </si>
  <si>
    <t>Acer saccharum 'Green Mountain'</t>
  </si>
  <si>
    <t>Acer saccharum 'Legacy'</t>
  </si>
  <si>
    <t>Alnus incana</t>
  </si>
  <si>
    <t>38's</t>
  </si>
  <si>
    <t>Amelanchier arborea</t>
  </si>
  <si>
    <t>Amelanchier canadensis</t>
  </si>
  <si>
    <t>Amelanchier x grandiflora  'Autumn Brilliance'</t>
  </si>
  <si>
    <t>Andromeda polifolia 'Blue Ice'</t>
  </si>
  <si>
    <t>Arctostaphylos uva-ursi</t>
  </si>
  <si>
    <t>.5g</t>
  </si>
  <si>
    <t>Aronia arbutifolia</t>
  </si>
  <si>
    <t>Aronia melanocarpa</t>
  </si>
  <si>
    <t>5g</t>
  </si>
  <si>
    <t>Aronia prunifolia</t>
  </si>
  <si>
    <t>Betula alleghaniensis</t>
  </si>
  <si>
    <t>Betula 'Crimson Frost'</t>
  </si>
  <si>
    <t>Betula lenta</t>
  </si>
  <si>
    <t>Betula nigra</t>
  </si>
  <si>
    <t>Betula nigra 'Heritage'</t>
  </si>
  <si>
    <t>Betula papyrifera</t>
  </si>
  <si>
    <t>Betula populifolia</t>
  </si>
  <si>
    <t>7g</t>
  </si>
  <si>
    <t>Buxus sempivirens 'Green Mountain'</t>
  </si>
  <si>
    <t>Carpinus caroliniana</t>
  </si>
  <si>
    <t>Celtis occidentalis</t>
  </si>
  <si>
    <t>Cephalanthus occidentalis</t>
  </si>
  <si>
    <t>12"</t>
  </si>
  <si>
    <t>Cercis canadensis</t>
  </si>
  <si>
    <t>Chaenomeles speciosa</t>
  </si>
  <si>
    <t>15-18"</t>
  </si>
  <si>
    <t>Chamaecyparis pisifera 'Filifera'</t>
  </si>
  <si>
    <t>Chamaecyparis thyoides</t>
  </si>
  <si>
    <t>Chamaedaphne calycuta</t>
  </si>
  <si>
    <t>Clethra alnifolia</t>
  </si>
  <si>
    <t>Clethra alnifolia 'Hummingbird'</t>
  </si>
  <si>
    <t>Clethra alnifolia 'Ruby Spice'</t>
  </si>
  <si>
    <t>24-30"</t>
  </si>
  <si>
    <t>30-36"</t>
  </si>
  <si>
    <t>Comptonia peregrina</t>
  </si>
  <si>
    <t>12-15"</t>
  </si>
  <si>
    <t>Cornus alternifolia</t>
  </si>
  <si>
    <t>Cornus amomum</t>
  </si>
  <si>
    <t>Cornus florida</t>
  </si>
  <si>
    <t>Cornus racemosa</t>
  </si>
  <si>
    <t>Cornus sericea</t>
  </si>
  <si>
    <t>Cornus sericea 'Kelseyi'</t>
  </si>
  <si>
    <t>Corylus americana</t>
  </si>
  <si>
    <t>8'x8'</t>
  </si>
  <si>
    <t>Cotinus coggygria 'Royal Purple'</t>
  </si>
  <si>
    <t>Cotoneaster apiculatus</t>
  </si>
  <si>
    <t>Crataegus crus-galli</t>
  </si>
  <si>
    <t>Daphne burkwoodii 'Carol Mackie'</t>
  </si>
  <si>
    <t>36-42"</t>
  </si>
  <si>
    <t>42-48"</t>
  </si>
  <si>
    <t>Dulichium arundinaceum</t>
  </si>
  <si>
    <t>50's</t>
  </si>
  <si>
    <t>Enkianthus campanulatus</t>
  </si>
  <si>
    <t>Euonymous fortunei 'Emerald Gaiety'</t>
  </si>
  <si>
    <t>Fagus grandifolia</t>
  </si>
  <si>
    <t>Forsythia x intermedia 'New Hampshire Gold'</t>
  </si>
  <si>
    <t>Fraxinus americana</t>
  </si>
  <si>
    <t>Fraxinus pennsylvanica</t>
  </si>
  <si>
    <t>Gaultheria procumbens</t>
  </si>
  <si>
    <t>Gaylussacia baccata</t>
  </si>
  <si>
    <t>Gleditsia triacanthos inermis 'Skyline'</t>
  </si>
  <si>
    <t>Hamamelis virginiana</t>
  </si>
  <si>
    <t>Hibiscus syriacus 'Aphrodite'</t>
  </si>
  <si>
    <t>Hydrangea  paniculata 'Grandiflora'</t>
  </si>
  <si>
    <t>Hydrangea arborescens 'Annabelle'</t>
  </si>
  <si>
    <t>Ilex glabra</t>
  </si>
  <si>
    <t>Ilex glabra 'Nordic'</t>
  </si>
  <si>
    <t>Ilex verticillata</t>
  </si>
  <si>
    <t>Ilex verticillata 'Jim Dandy'</t>
  </si>
  <si>
    <t>Ilex verticillata 'Red Sprite'</t>
  </si>
  <si>
    <t>Ilex verticillata 'Southern Gent'</t>
  </si>
  <si>
    <t>Ilex verticillata 'Sparkleberry'</t>
  </si>
  <si>
    <t>Ilex verticillata 'Winter Red'</t>
  </si>
  <si>
    <t>Juglans cinerea</t>
  </si>
  <si>
    <t>Juglans nigra</t>
  </si>
  <si>
    <t>Juniperus chinensis 'Keteleeri'</t>
  </si>
  <si>
    <t>Juniperus chinensis 'Pfitzeriana Aurea'</t>
  </si>
  <si>
    <t>Juniperus chinensis 'Robusta Green'</t>
  </si>
  <si>
    <t>Juniperus chinensis sargentii</t>
  </si>
  <si>
    <t>Juniperus chinensis 'Sea Green'</t>
  </si>
  <si>
    <t>Juniperus chinensis 'Spartan'</t>
  </si>
  <si>
    <t>Juniperus communis</t>
  </si>
  <si>
    <t>Juniperus communis 'repanda'</t>
  </si>
  <si>
    <t>Juniperus procumbens 'nana'</t>
  </si>
  <si>
    <t>Juniperus scopulorum 'Wichita Blue'</t>
  </si>
  <si>
    <t>Juniperus virginiana</t>
  </si>
  <si>
    <t>Juniperus virginiana 'Dundee'</t>
  </si>
  <si>
    <t>Juniperus virginiana 'Grey Owl'</t>
  </si>
  <si>
    <t>Juniperus x horizontalis 'Bar Harbor'</t>
  </si>
  <si>
    <t>Kalmia angustifolia</t>
  </si>
  <si>
    <t>Kalmia latifolia</t>
  </si>
  <si>
    <t>Kolkwitzia amabilis</t>
  </si>
  <si>
    <t>Larix laricina</t>
  </si>
  <si>
    <t>Ledum groenlandicum</t>
  </si>
  <si>
    <t>Leersia oryzoides</t>
  </si>
  <si>
    <t>Lindera benzoin</t>
  </si>
  <si>
    <t>Liriodendron tulipifera</t>
  </si>
  <si>
    <t>Lobelia cardinalis</t>
  </si>
  <si>
    <t>lobelia siphilitica</t>
  </si>
  <si>
    <t>Lyonia ligustrina</t>
  </si>
  <si>
    <t>Malus 'Adams'</t>
  </si>
  <si>
    <t>Malus 'Coralcole' (Coralburst)</t>
  </si>
  <si>
    <t>Malus 'Donald Wyman'</t>
  </si>
  <si>
    <t>Malus 'Hazen'</t>
  </si>
  <si>
    <t>Malus 'Liberty'</t>
  </si>
  <si>
    <t>Malus 'Prairiefire'</t>
  </si>
  <si>
    <t>Malus 'Spring Snow'</t>
  </si>
  <si>
    <t>Malus 'Sugar Tyme'</t>
  </si>
  <si>
    <t>6-7"</t>
  </si>
  <si>
    <t>Malus 'Thunderchild'</t>
  </si>
  <si>
    <t>Microbiota decussata</t>
  </si>
  <si>
    <t>Mimulus ringens</t>
  </si>
  <si>
    <t>Morella pensylvanica</t>
  </si>
  <si>
    <t>Myrica gale</t>
  </si>
  <si>
    <t>Nemopanthus mucronatus</t>
  </si>
  <si>
    <t>Nyssa sylvatica</t>
  </si>
  <si>
    <t>Onoclea sensibilis</t>
  </si>
  <si>
    <t>Osmunda cinnamomea</t>
  </si>
  <si>
    <t>Osmunda regalis</t>
  </si>
  <si>
    <t>Panicum virgatum</t>
  </si>
  <si>
    <t>Paxisitima canbyi</t>
  </si>
  <si>
    <t>Peltandra virginica</t>
  </si>
  <si>
    <t>Philadelphus x virginana 'Minnesota Snowflake'</t>
  </si>
  <si>
    <t>Physocarpus opulifolius 'Diablo'</t>
  </si>
  <si>
    <t>Picea abies</t>
  </si>
  <si>
    <t>Picea abies 'Pendula'</t>
  </si>
  <si>
    <t>Picea glauca</t>
  </si>
  <si>
    <t>Picea mariana</t>
  </si>
  <si>
    <t>Picea omorika</t>
  </si>
  <si>
    <t>Picea pungens</t>
  </si>
  <si>
    <t>Picea pungens 'Glauca'</t>
  </si>
  <si>
    <t>Pieris 'Brouwer's Beauty'</t>
  </si>
  <si>
    <t>Pieris floribunda</t>
  </si>
  <si>
    <t>Pinus resinosa</t>
  </si>
  <si>
    <t>Pinus rigida</t>
  </si>
  <si>
    <t>Pinus strobus</t>
  </si>
  <si>
    <t>Platanus occidentalis</t>
  </si>
  <si>
    <t>Pontederia cordata</t>
  </si>
  <si>
    <t>Populus deltoides</t>
  </si>
  <si>
    <t>Populus tremuloides</t>
  </si>
  <si>
    <t>Potentilla fruticosa 'Abbottswood'</t>
  </si>
  <si>
    <t>Potentilla fruticosa 'Goldfinger'</t>
  </si>
  <si>
    <t>Potentilla fruticosa 'Mango Tango'</t>
  </si>
  <si>
    <t>Potentilla fruticosa 'Pink Beauty'</t>
  </si>
  <si>
    <t>Prunus americana</t>
  </si>
  <si>
    <t>Prunus cerasifera 'Newport'</t>
  </si>
  <si>
    <t>Prunus depressa</t>
  </si>
  <si>
    <t>Prunus glandulosa</t>
  </si>
  <si>
    <t>Prunus maritima</t>
  </si>
  <si>
    <t>Prunus serotina</t>
  </si>
  <si>
    <t>Prunus subhirtella 'Pendula Plena Rosea'</t>
  </si>
  <si>
    <t>Prunus virginiana</t>
  </si>
  <si>
    <t>Prunus virginiana 'Canada Red Select'</t>
  </si>
  <si>
    <t>Prunus x cistena</t>
  </si>
  <si>
    <t>Pyrus calleryana 'Autumn Blaze'</t>
  </si>
  <si>
    <t>Quercus alba</t>
  </si>
  <si>
    <t>Quercus bicolor</t>
  </si>
  <si>
    <t>Quercus coccinea</t>
  </si>
  <si>
    <t>Quercus ilicifolia</t>
  </si>
  <si>
    <t>Quercus palustris</t>
  </si>
  <si>
    <t>Quercus rubra</t>
  </si>
  <si>
    <t>Rhododendron 'Aglo'</t>
  </si>
  <si>
    <t>Rhododendron canadense</t>
  </si>
  <si>
    <t>Rhododendron 'Catawbiense Album'</t>
  </si>
  <si>
    <t>Rhododendron 'Catawbiense Boursault'</t>
  </si>
  <si>
    <t>Rhododendron catawbiense 'Grandiflorum'</t>
  </si>
  <si>
    <t>Rhododendron 'Chionoides'</t>
  </si>
  <si>
    <t>Rhododendron 'Lee's Dark Purple'</t>
  </si>
  <si>
    <t>Rhododendron maximum</t>
  </si>
  <si>
    <t>Rhododendron maximum pink</t>
  </si>
  <si>
    <t>Rhododendron mucronulatum 'Cornell Pink'</t>
  </si>
  <si>
    <t>Rhododendron 'Nova Zembla'</t>
  </si>
  <si>
    <t>Rhododendron 'Pioneer Silvery Pink'</t>
  </si>
  <si>
    <t>Rhododendron 'PJM'</t>
  </si>
  <si>
    <t>Rhododendron 'Roseum Elegans'</t>
  </si>
  <si>
    <t>Rhododendron viscosum</t>
  </si>
  <si>
    <t>Rhododendron x 'Wilsonii'</t>
  </si>
  <si>
    <t>Rhus aromatica</t>
  </si>
  <si>
    <t>Rhus copallina</t>
  </si>
  <si>
    <t>Rhus glabra</t>
  </si>
  <si>
    <t>Rhus typhina</t>
  </si>
  <si>
    <t>Rosa caroliniana</t>
  </si>
  <si>
    <t>Rosa palustris</t>
  </si>
  <si>
    <t>Rosa virginiana</t>
  </si>
  <si>
    <t>Rudbeckia hirta</t>
  </si>
  <si>
    <t>Sagittaria latifolia</t>
  </si>
  <si>
    <t>Salix alba 'Tristis'</t>
  </si>
  <si>
    <t>Salix bebbiana</t>
  </si>
  <si>
    <t>Stakes</t>
  </si>
  <si>
    <t>Salix discolor</t>
  </si>
  <si>
    <t>Salix eriocephala</t>
  </si>
  <si>
    <t>Salix exigua</t>
  </si>
  <si>
    <t>Salix nigra</t>
  </si>
  <si>
    <t>Salix purpurea</t>
  </si>
  <si>
    <t>Salix purpurea 'Streamco'</t>
  </si>
  <si>
    <t>Salix rigida</t>
  </si>
  <si>
    <t>Salix sericea</t>
  </si>
  <si>
    <t>Sambucus canadensis</t>
  </si>
  <si>
    <t>Sambucus pubens</t>
  </si>
  <si>
    <t>Sassafrass albidum</t>
  </si>
  <si>
    <t>Schizachyrium scoparium</t>
  </si>
  <si>
    <t>Schoenoplectus tabernaemontani</t>
  </si>
  <si>
    <t>Scirpus atrovirens</t>
  </si>
  <si>
    <t>Scirpus cyperinus</t>
  </si>
  <si>
    <t>Sparganium americanum</t>
  </si>
  <si>
    <t>Spiraea japonica 'Goldmound'</t>
  </si>
  <si>
    <t>Spiraea japonica 'Little Princess'</t>
  </si>
  <si>
    <t>Spiraea latifolia</t>
  </si>
  <si>
    <t>Spiraea nipponica 'Snowmound'</t>
  </si>
  <si>
    <t>Spiraea tomentosa</t>
  </si>
  <si>
    <t>Spiraea x  arguta</t>
  </si>
  <si>
    <t>Spiraea x arguta</t>
  </si>
  <si>
    <t>Spiraea x bumalda 'Anthony Waterer'</t>
  </si>
  <si>
    <t>Syringa- Light Blue</t>
  </si>
  <si>
    <t>Syringa patula 'Miss Kim'</t>
  </si>
  <si>
    <t>Syringa reticilata</t>
  </si>
  <si>
    <t>Syringa reticulata 'Ivory Silk'</t>
  </si>
  <si>
    <t>Syringa unk Pink</t>
  </si>
  <si>
    <t>Syringa vulgaris</t>
  </si>
  <si>
    <t>Syringa vulgaris 'Katherine Havermeyer'</t>
  </si>
  <si>
    <t>Syringa vulgaris 'Krasavitsa Moskvy'</t>
  </si>
  <si>
    <t>Syringa vulgaris 'Miss Ellen Willmott'</t>
  </si>
  <si>
    <t>Syringa vulgaris 'Mme Lemoine'</t>
  </si>
  <si>
    <t>Syringa vulgaris 'Montaigne'</t>
  </si>
  <si>
    <t>Syringa vulgaris 'Paul Thirion'</t>
  </si>
  <si>
    <t>Syringa vulgaris 'Pres Grevy'</t>
  </si>
  <si>
    <t>Syringa vulgaris 'President Lincoln'</t>
  </si>
  <si>
    <t>Syringa vulgaris 'Sensation'</t>
  </si>
  <si>
    <t>Syringa x hyacinthaflora 'Aesessippi'</t>
  </si>
  <si>
    <t>Syringa x hyacinthaflora 'Maiden's Blush'</t>
  </si>
  <si>
    <t>Syringa x hyacinthaflora 'Mt Baker'</t>
  </si>
  <si>
    <t>Syringa x hyacinthaflora 'Pocahontas'</t>
  </si>
  <si>
    <t>Syringa x hycinthaflora 'Pocohontas'</t>
  </si>
  <si>
    <t>Syringa x prestonaie 'James Macfarlane'</t>
  </si>
  <si>
    <t>Taxus canadensis</t>
  </si>
  <si>
    <t>Taxus cuspidata 'Capitata'</t>
  </si>
  <si>
    <t>8-9'</t>
  </si>
  <si>
    <t>Taxus cuspidata 'Nigra'</t>
  </si>
  <si>
    <t>Taxus x media 'Brownii'</t>
  </si>
  <si>
    <t>Taxus x media 'Densiformis'</t>
  </si>
  <si>
    <t>Taxus x media 'Hicksii'</t>
  </si>
  <si>
    <t>Thelypteris noveborancensis</t>
  </si>
  <si>
    <t>Thuja occidentalis 'Nigra'</t>
  </si>
  <si>
    <t>Thuja occidentalis 'Pyramidalis'</t>
  </si>
  <si>
    <t>Thuja occidentalis 'Rosenthal'</t>
  </si>
  <si>
    <t>Thuja occidentalis 'Smaragd'</t>
  </si>
  <si>
    <t>Thuja occidentalis 'Techny'</t>
  </si>
  <si>
    <t>Thuja occidentalis 'Woodwardii'</t>
  </si>
  <si>
    <t>Tilia americana</t>
  </si>
  <si>
    <t>Tsuga canadensis</t>
  </si>
  <si>
    <t>Ulmus americana</t>
  </si>
  <si>
    <t>Ulmus americana 'Princeton'</t>
  </si>
  <si>
    <t>Ulmus americana 'Valley Forge'</t>
  </si>
  <si>
    <t>Ulmus rubra</t>
  </si>
  <si>
    <t>Vaccinium angustifolium</t>
  </si>
  <si>
    <t>Vaccinium corymbosum</t>
  </si>
  <si>
    <t>Verbena hastata</t>
  </si>
  <si>
    <t>Vernonia noveboracensis</t>
  </si>
  <si>
    <t>Viburnum acerifolium</t>
  </si>
  <si>
    <t>Viburnum alnifolium</t>
  </si>
  <si>
    <t>Viburnum carlesii</t>
  </si>
  <si>
    <t>Viburnum cassinoides</t>
  </si>
  <si>
    <t>Viburnum dentatum</t>
  </si>
  <si>
    <t>Viburnum lantana</t>
  </si>
  <si>
    <t>Viburnum lantana 'Mohican'</t>
  </si>
  <si>
    <t>Viburnum lentago</t>
  </si>
  <si>
    <t>Viburnum sargentii 'Onondaga'</t>
  </si>
  <si>
    <t>Viburnum trilobum</t>
  </si>
  <si>
    <t>Viburnum trilobum compactum</t>
  </si>
  <si>
    <t>Viburnum x burkwoodii</t>
  </si>
  <si>
    <t>Weigela 'Java Red'</t>
  </si>
  <si>
    <t>Type</t>
  </si>
  <si>
    <t>Price</t>
  </si>
  <si>
    <t>Prod</t>
  </si>
  <si>
    <t>Plant</t>
  </si>
  <si>
    <t>Qty</t>
  </si>
  <si>
    <t>Notes</t>
  </si>
  <si>
    <t>Abies concolor  10-12' BB</t>
  </si>
  <si>
    <t>Abies fraseri  10-12' BB</t>
  </si>
  <si>
    <t>Abies fraseri  8-10' BB</t>
  </si>
  <si>
    <t>Acer rubrum  2.5-3" BB</t>
  </si>
  <si>
    <t>Acer saccharum  1.5-2" GB</t>
  </si>
  <si>
    <t>Acer saccharum  2.5-3" BB</t>
  </si>
  <si>
    <t>Acer saccharum  2.5-3" GB</t>
  </si>
  <si>
    <t>Acer saccharum  2-2.5" BB</t>
  </si>
  <si>
    <t>Acer saccharum  3-3.5" BB</t>
  </si>
  <si>
    <t>Acer saccharum  4.5-5" BB</t>
  </si>
  <si>
    <t>Acer saccharum  4-4.5" BB</t>
  </si>
  <si>
    <t>Acer saccharum 'Green Mountain'  2.5-3" BB</t>
  </si>
  <si>
    <t>Acer saccharum 'Legacy'  2.5-3" BB</t>
  </si>
  <si>
    <t>RG</t>
  </si>
  <si>
    <t>Amelanchier canadensis  6-7' BB</t>
  </si>
  <si>
    <t>Amelanchier x grandiflora  'Autumn Brilliance'  2.5-3" BB</t>
  </si>
  <si>
    <t>Betula alleghaniensis  2.5-3" GB</t>
  </si>
  <si>
    <t>Betula alleghaniensis  2-2.5" GB</t>
  </si>
  <si>
    <t>Betula alleghaniensis  8-10' GB</t>
  </si>
  <si>
    <t>clump</t>
  </si>
  <si>
    <t>Betula 'Crimson Frost'  1-1.5" BB</t>
  </si>
  <si>
    <t>Betula lenta  1.5-2" GB</t>
  </si>
  <si>
    <t>Betula lenta  2.5-3" BB</t>
  </si>
  <si>
    <t>Betula lenta  2-2.5" GB</t>
  </si>
  <si>
    <t>Betula lenta  3.5-4" BB</t>
  </si>
  <si>
    <t>Betula nigra 'Heritage'  10-12' BB</t>
  </si>
  <si>
    <t>Betula nigra 'Heritage'  2-2.5" BB</t>
  </si>
  <si>
    <t>Betula papyrifera  2.5-3" BB</t>
  </si>
  <si>
    <t>Betula papyrifera  2-2.5" BB</t>
  </si>
  <si>
    <t>Betula papyrifera  3-3.5" BB</t>
  </si>
  <si>
    <t>Betula papyrifera  8-10' GB</t>
  </si>
  <si>
    <t>Betula populifolia  1.5-2" BB</t>
  </si>
  <si>
    <t>Betula populifolia  2-2.5" BB</t>
  </si>
  <si>
    <t>Betula populifolia  6-7' GB</t>
  </si>
  <si>
    <t>Carpinus caroliniana  1.5-2" GB</t>
  </si>
  <si>
    <t>Cercis canadensis  5-6' BB</t>
  </si>
  <si>
    <t>Cercis canadensis  6-7' GB</t>
  </si>
  <si>
    <t>Daphne burkwoodii 'Carol Mackie'  36-42" BB</t>
  </si>
  <si>
    <t>Daphne burkwoodii 'Carol Mackie'  42-48" BB</t>
  </si>
  <si>
    <t>Enkianthus campanulatus  3-4' BB</t>
  </si>
  <si>
    <t>Enkianthus campanulatus  4-5' BB</t>
  </si>
  <si>
    <t>Hamamelis virginiana  7-8' GB</t>
  </si>
  <si>
    <t>Juglans cinerea  2.5-3" GB</t>
  </si>
  <si>
    <t>Juglans cinerea  3-3.5" GB</t>
  </si>
  <si>
    <t>Juglans nigra  2-2.5" GB</t>
  </si>
  <si>
    <t>Juglans nigra  3-3.5" GB</t>
  </si>
  <si>
    <t>Malus 'Adams'  1.5-2" BB</t>
  </si>
  <si>
    <t>Malus 'Donald Wyman'  1.5-2" BB</t>
  </si>
  <si>
    <t>Physocarpus opulifolius 'Diablo'  1.5-2" BB</t>
  </si>
  <si>
    <t>Picea abies  10-12' BB</t>
  </si>
  <si>
    <t>Picea abies  14-16' BB</t>
  </si>
  <si>
    <t>Picea glauca  10-12' BB</t>
  </si>
  <si>
    <t>Picea glauca  12-14' BB</t>
  </si>
  <si>
    <t>Picea glauca  5-6' BB</t>
  </si>
  <si>
    <t>Picea glauca  6-7' BB</t>
  </si>
  <si>
    <t>Picea glauca  7-8' BB</t>
  </si>
  <si>
    <t>Picea glauca  8-10' BB</t>
  </si>
  <si>
    <t>Picea omorika  12-14' BB</t>
  </si>
  <si>
    <t>Picea pungens  7-8' BB</t>
  </si>
  <si>
    <t>Picea pungens  8-10' BB</t>
  </si>
  <si>
    <t>Pinus resinosa  6-7' BB</t>
  </si>
  <si>
    <t>Pinus strobus  12-14' BB</t>
  </si>
  <si>
    <t>Pinus strobus  5-6' BB</t>
  </si>
  <si>
    <t>Pinus strobus  8-10' BB</t>
  </si>
  <si>
    <t>Platanus occidentalis  1.5-2" GB</t>
  </si>
  <si>
    <t>Prunus cerasifera 'Newport'  1.5-2" BB</t>
  </si>
  <si>
    <t>Prunus serotina  1.5-2" GB</t>
  </si>
  <si>
    <t>Prunus serotina  2.5-3" GB</t>
  </si>
  <si>
    <t>Prunus virginiana 'Canada Red Select'  1.5-2" BB</t>
  </si>
  <si>
    <t>Pyrus calleryana 'Autumn Blaze'  1.5-2" BB</t>
  </si>
  <si>
    <t>Quercus bicolor  2-2.5" GB</t>
  </si>
  <si>
    <t>Quercus palustris  2.5-3" BB</t>
  </si>
  <si>
    <t>Quercus palustris  2.5-3" GB</t>
  </si>
  <si>
    <t>Quercus palustris  3-3.5" GB</t>
  </si>
  <si>
    <t>Quercus rubra  2.5-3" BB</t>
  </si>
  <si>
    <t>Quercus rubra  2-2.5" GB</t>
  </si>
  <si>
    <t>Quercus rubra  3.5-4" BB</t>
  </si>
  <si>
    <t>Quercus rubra  3-3.5" GB</t>
  </si>
  <si>
    <t>Salix alba 'Tristis'  2.5-3" BB</t>
  </si>
  <si>
    <t>Salix discolor  7-8' GB</t>
  </si>
  <si>
    <t>Syringa reticulata 'Ivory Silk'  2-2.5" BB</t>
  </si>
  <si>
    <t>Syringa vulgaris  4-5' BB</t>
  </si>
  <si>
    <t>Syringa vulgaris 'Katherine Havermeyer'  6-7' BB</t>
  </si>
  <si>
    <t>Syringa vulgaris 'Pres Grevy'  5-6' BB</t>
  </si>
  <si>
    <t>Syringa x hyacinthaflora 'Maiden's Blush'  5-6' BB</t>
  </si>
  <si>
    <t>Syringa x hyacinthaflora 'Mt Baker'  4-5' BB</t>
  </si>
  <si>
    <t>Syringa x prestonaie 'James Macfarlane'  4-5' BB</t>
  </si>
  <si>
    <t>Syringa x prestonaie 'James Macfarlane'  6-7' BB</t>
  </si>
  <si>
    <t>Thuja occidentalis 'Nigra'  10-12' BB</t>
  </si>
  <si>
    <t>Thuja occidentalis 'Nigra'  12-14' BB</t>
  </si>
  <si>
    <t>Thuja occidentalis 'Nigra'  8-10' BB</t>
  </si>
  <si>
    <t>Thuja occidentalis 'Rosenthal'  10-12' BB</t>
  </si>
  <si>
    <t>Thuja occidentalis 'Rosenthal'  8-10' BB</t>
  </si>
  <si>
    <t>Thuja occidentalis 'Techny'  12-14' BB</t>
  </si>
  <si>
    <t>Tsuga canadensis  10-12' BB</t>
  </si>
  <si>
    <t>Tsuga canadensis  12-14' BB</t>
  </si>
  <si>
    <t>Tsuga canadensis  6-7' BB</t>
  </si>
  <si>
    <t>Tsuga canadensis  7-8' BB</t>
  </si>
  <si>
    <t>Tsuga canadensis  8-10' BB</t>
  </si>
  <si>
    <t>Ulmus americana  2-2.5" GB</t>
  </si>
  <si>
    <t>Ulmus americana 'Princeton'  3-3.5" BB</t>
  </si>
  <si>
    <t>Ulmus americana 'Princeton'  4.5-5" BB</t>
  </si>
  <si>
    <t>Ulmus americana 'Valley Forge'  3.5-4" BB</t>
  </si>
  <si>
    <t>Ulmus americana 'Valley Forge'  3-3.5" BB</t>
  </si>
  <si>
    <t>Ulmus americana 'Valley Forge'  4-4.5" BB</t>
  </si>
  <si>
    <t>Viburnum carlesii  4-5' BB</t>
  </si>
  <si>
    <t>Viburnum sargentii 'Onondaga'  5-6' BB</t>
  </si>
  <si>
    <t>Viburnum sargentii 'Onondaga'  6-7' BB</t>
  </si>
  <si>
    <t>2"</t>
  </si>
  <si>
    <t>Abies fraserii</t>
  </si>
  <si>
    <t>Acer pensylvancium</t>
  </si>
  <si>
    <t>4"</t>
  </si>
  <si>
    <t>Arctostaphyllos uva ursi</t>
  </si>
  <si>
    <t>Carya glabra</t>
  </si>
  <si>
    <t>Cercydiphyllum japonicum</t>
  </si>
  <si>
    <t>3"</t>
  </si>
  <si>
    <t>Chamaecyparis pisifera</t>
  </si>
  <si>
    <t>Chamaedaphne calyculata</t>
  </si>
  <si>
    <t xml:space="preserve">Clethra alnifolia  </t>
  </si>
  <si>
    <t>Cornus mas</t>
  </si>
  <si>
    <t>32's</t>
  </si>
  <si>
    <t xml:space="preserve">Hydrangea paniculata 'Peegee' </t>
  </si>
  <si>
    <t xml:space="preserve">Ilex verticillata  </t>
  </si>
  <si>
    <t>Juniperus 'Bar Harbor'</t>
  </si>
  <si>
    <t>Juniperus 'Gold Tip Pfitzer'</t>
  </si>
  <si>
    <t>Juniperus 'repanda'</t>
  </si>
  <si>
    <t>Juniperus sargentii</t>
  </si>
  <si>
    <t>Juniperus 'Sea Green'</t>
  </si>
  <si>
    <t>Morella pennsylvanica</t>
  </si>
  <si>
    <t>Paxistima canbyi</t>
  </si>
  <si>
    <t>Picea rubens</t>
  </si>
  <si>
    <t>Pieris 'Brouwers Beauty'</t>
  </si>
  <si>
    <t>Rhodendron 'PJM'</t>
  </si>
  <si>
    <t>Rhododendron 'Boule de Neige'</t>
  </si>
  <si>
    <t>Rhododendron carolinianum</t>
  </si>
  <si>
    <t>Rhododendron 'Cat Boursalt'</t>
  </si>
  <si>
    <t>Rhododendron maximum roseum</t>
  </si>
  <si>
    <t>4'</t>
  </si>
  <si>
    <t>Rhododendron 'Wilson'</t>
  </si>
  <si>
    <t>Rhododndron 'Cat Album'</t>
  </si>
  <si>
    <t>Rhododndron 'Roseum Elegans'</t>
  </si>
  <si>
    <t>Salix eriocephela</t>
  </si>
  <si>
    <t>Salix streamco</t>
  </si>
  <si>
    <t>Taxus x densiformis</t>
  </si>
  <si>
    <t>Taxus x hicksii</t>
  </si>
  <si>
    <t>Thuja 'Nigra'</t>
  </si>
  <si>
    <t>Thuja 'Smaragd'</t>
  </si>
  <si>
    <t>Thuja 'Techny'</t>
  </si>
  <si>
    <t>Thuja 'Umbraculifera'</t>
  </si>
  <si>
    <t>Viburnum plicatum f.tom. 'Mariesii'</t>
  </si>
  <si>
    <t>Weigela florida 'Java Red'</t>
  </si>
  <si>
    <t>Acer rubrum 'Northfire'  3.5" BB</t>
  </si>
  <si>
    <t xml:space="preserve">4-6' </t>
  </si>
  <si>
    <t>Light Br</t>
  </si>
  <si>
    <t>Magnolia virginiana</t>
  </si>
  <si>
    <t>Rhododendron x Boule de Neige'</t>
  </si>
  <si>
    <t>Thuja occidentalis 'Umbraculifera'</t>
  </si>
  <si>
    <t>2'</t>
  </si>
  <si>
    <t>Rhododendron x laetevirens 'Wilsonii'</t>
  </si>
  <si>
    <t>Juniperus pfitzeriana 'Aurea'</t>
  </si>
  <si>
    <t>Juniperus x pfitzeriana 'Sea Green'</t>
  </si>
  <si>
    <t>Cercidiphyllum japonicum</t>
  </si>
  <si>
    <t>Pieris x 'Brouwer's Beauty'</t>
  </si>
  <si>
    <t>Betula allegheniensis</t>
  </si>
  <si>
    <t xml:space="preserve">Cornus amomum </t>
  </si>
  <si>
    <t>0.5g</t>
  </si>
  <si>
    <t>Bare-root</t>
  </si>
  <si>
    <t>3'</t>
  </si>
  <si>
    <t xml:space="preserve">2-3' </t>
  </si>
  <si>
    <t>Malus 'Prairiefire" 1.5-2" BB</t>
  </si>
  <si>
    <t>Malus 'Thunderchild" 1.5-2" BB</t>
  </si>
  <si>
    <t>Pyrus calleryana 'Autumn Blaze'  2-2.5" BB</t>
  </si>
  <si>
    <t>Malus 'Spring Snow' 1.5-2" BB</t>
  </si>
  <si>
    <t>Malus 'Spring Snow'  2-2.5" BB</t>
  </si>
  <si>
    <t>Malus 'Donald Wyman'  2-2.5" BB</t>
  </si>
  <si>
    <t>Malus 'Adams'  2-2.5" BB</t>
  </si>
  <si>
    <t>Prunus cerasifera 'Newport'  2-2.5" BB</t>
  </si>
  <si>
    <t>Prunus cerasifera 'Newport' 2.5-3"  BB</t>
  </si>
  <si>
    <t>Prunus virginiana 'Canada Red Select'  2-2.5" BB</t>
  </si>
  <si>
    <t>Physocarpus opulifolius 'Diablo'  2-2.5"" BB</t>
  </si>
  <si>
    <t>Betula 'Crimson Frost'  2-2.5"" BB</t>
  </si>
  <si>
    <t>Syringa reticulata 'Ivory Silk'  1.5-2" BB</t>
  </si>
  <si>
    <t>Betula alleghaniensis 10-12'  GB</t>
  </si>
  <si>
    <t>Corylus americana 4-5' BB</t>
  </si>
  <si>
    <t>Corylus americana 5-6' BB</t>
  </si>
  <si>
    <t>Corylus americana 6-7' BB</t>
  </si>
  <si>
    <t>Amelanchier canadensis 4-5' BB</t>
  </si>
  <si>
    <t>Amelanchier canadensis 5-6' BB</t>
  </si>
  <si>
    <t>Amelanchier canadensis 6-7' BB</t>
  </si>
  <si>
    <t>Acer rubrum  2-2.5" BB</t>
  </si>
  <si>
    <t>Prunus 'Bailey Hardy Peach'  1.5-2" GB</t>
  </si>
  <si>
    <t>Prunus 'Bailey Hardy Peach'  2-2.5" GB</t>
  </si>
  <si>
    <t>Prunus 'Elberta' 2-2.5" GB</t>
  </si>
  <si>
    <t>Prunus 'Red Haven" 2-2.5" GB</t>
  </si>
  <si>
    <t>Prunus 'Reliance' 2-2.5" GB</t>
  </si>
  <si>
    <t>Malus 'Liberty' 1-1.5" GB</t>
  </si>
  <si>
    <t>Malus 'Hazen'  1.5-2" GB</t>
  </si>
  <si>
    <t>Malus 'Hazen'  1-1.5"  GB</t>
  </si>
  <si>
    <t>Salix discolor  6-8' GB</t>
  </si>
  <si>
    <t>Ulmus americana 'Princeton' 2.5-3"  BB</t>
  </si>
  <si>
    <t>Platanus occidentalis  2.5-3"" GB</t>
  </si>
  <si>
    <t>Platanus occidentalis  2-2.5"  GB</t>
  </si>
  <si>
    <t>Cercis canadensis 6-7' BB</t>
  </si>
  <si>
    <t>Cercis canadensis 7-8' BB</t>
  </si>
  <si>
    <t>Hvy</t>
  </si>
  <si>
    <t>Syringa x hyacinthaflora 'Mt Baker'  5-6' BB</t>
  </si>
  <si>
    <t>Syringa x hyacinthalfora 'Pocahontas' 5-6' BB</t>
  </si>
  <si>
    <t>Syringa x hyacinthaflora 'Pocahontas' 4-5' BB</t>
  </si>
  <si>
    <t>Syringa x hyacinthaflora 'Pocahontas' 6-7' BB</t>
  </si>
  <si>
    <t>Syringa vulgaris dwarf Purple 4-5' BB</t>
  </si>
  <si>
    <t>Syringa vulgaris dwarf Purple 5-6' BB</t>
  </si>
  <si>
    <t>Syringa vulgaris unk 5-6' BB</t>
  </si>
  <si>
    <t>Abies fraseri   5-6' BB</t>
  </si>
  <si>
    <t>Abies fraseri   4-5' BB</t>
  </si>
  <si>
    <t>Abies balsamea    4-5' BB</t>
  </si>
  <si>
    <t>Abies balsamea    5-6' BB</t>
  </si>
  <si>
    <t>Picea abies  4-5' BB</t>
  </si>
  <si>
    <t>Picea abies  5-6' BB</t>
  </si>
  <si>
    <t>Picea pungens  4-5' BB</t>
  </si>
  <si>
    <t>Picea pungens  5-6' BB</t>
  </si>
  <si>
    <t>Picea glauca 5-6' BB</t>
  </si>
  <si>
    <t>Picea glauca 6-7' BB</t>
  </si>
  <si>
    <t>Picea abies   6-7' BB</t>
  </si>
  <si>
    <t>Pinus strobus 6-7' BB</t>
  </si>
  <si>
    <t>Tsuga canadensis 7-8' BB</t>
  </si>
  <si>
    <t>Tsuga canadensis 8-10' BB</t>
  </si>
  <si>
    <t>Abies fraseri 8-10' BB</t>
  </si>
  <si>
    <t>Pinus stobus 8-10' BB</t>
  </si>
  <si>
    <t>Pinus strobus 10-12' BB</t>
  </si>
  <si>
    <t>Abies fraseri 10-12' BB</t>
  </si>
  <si>
    <t>Picea pungens 8-10' BB</t>
  </si>
  <si>
    <t>Picea pungens 10-12' BB</t>
  </si>
  <si>
    <t>Thuja occidentalis 'Nigra' 10-12'</t>
  </si>
  <si>
    <t>Taxus x media 'Hicksi' 4' BB</t>
  </si>
  <si>
    <t>Taxus x media 'Hicksi' 6-7' BB</t>
  </si>
  <si>
    <t>Abies fraseri 12-14' BB</t>
  </si>
  <si>
    <t>24"</t>
  </si>
  <si>
    <t>Acer pensylvanica</t>
  </si>
  <si>
    <t>3.5-4'</t>
  </si>
  <si>
    <t>3-3.5'</t>
  </si>
  <si>
    <t>Heavy/full</t>
  </si>
  <si>
    <t>Malus sargentii 'Tina'</t>
  </si>
  <si>
    <t>Syringa vulgaris 'Charles Joly'</t>
  </si>
  <si>
    <t>Hamamelis vernalis</t>
  </si>
  <si>
    <t>Dwarf</t>
  </si>
  <si>
    <t>Tsuga canadensis  5-6' BB</t>
  </si>
  <si>
    <t>Natural</t>
  </si>
  <si>
    <t>#2</t>
  </si>
  <si>
    <t>(5) natural</t>
  </si>
  <si>
    <t>10-12' BB</t>
  </si>
  <si>
    <t>8-10' BB</t>
  </si>
  <si>
    <t>3-3.5" BB</t>
  </si>
  <si>
    <t>2.5-3" BB</t>
  </si>
  <si>
    <t>2-2.5" BB</t>
  </si>
  <si>
    <t>4-5" BB</t>
  </si>
  <si>
    <t>1.5-2" BB</t>
  </si>
  <si>
    <t>10-12' GB</t>
  </si>
  <si>
    <t>3" GB</t>
  </si>
  <si>
    <t>12-14' BB</t>
  </si>
  <si>
    <t>1" BB</t>
  </si>
  <si>
    <t xml:space="preserve">Betula lenta </t>
  </si>
  <si>
    <t xml:space="preserve">Betula nigra 'Heritage'  </t>
  </si>
  <si>
    <t xml:space="preserve">Betula 'Crimson Frost'  </t>
  </si>
  <si>
    <t xml:space="preserve">Betula alleghaniensis  </t>
  </si>
  <si>
    <t xml:space="preserve">Abies concolor  </t>
  </si>
  <si>
    <t xml:space="preserve">Abies fraseri  </t>
  </si>
  <si>
    <t>2-2.5" GB</t>
  </si>
  <si>
    <t>3.5-4" BB</t>
  </si>
  <si>
    <t>4-5' BB</t>
  </si>
  <si>
    <t>5-6' BB</t>
  </si>
  <si>
    <t>2-3" GB</t>
  </si>
  <si>
    <t>14-16' BB</t>
  </si>
  <si>
    <t>6-7' BB</t>
  </si>
  <si>
    <t>7-8' BB</t>
  </si>
  <si>
    <t>Picea pungens Glauca</t>
  </si>
  <si>
    <t>1-2" GB</t>
  </si>
  <si>
    <t>Clump</t>
  </si>
  <si>
    <t>Amelanchier x grandiflora 'Autumn Brilliance'</t>
  </si>
  <si>
    <t>Betula x 'Crimson Frost'</t>
  </si>
  <si>
    <t>GB, clump</t>
  </si>
  <si>
    <t>Acer saccharum 'Green Mtn'</t>
  </si>
  <si>
    <t>2-3"</t>
  </si>
  <si>
    <t>4-5"</t>
  </si>
  <si>
    <t>Ulmus 'Valley Forge'</t>
  </si>
  <si>
    <t>low branch</t>
  </si>
  <si>
    <t>Ulmus 'Princeton'</t>
  </si>
  <si>
    <t>Morella pensylvancia</t>
  </si>
  <si>
    <t>nice 36" ball</t>
  </si>
  <si>
    <t>Thuja occidentalis 'woodwardii'</t>
  </si>
  <si>
    <t>5-6'  BB</t>
  </si>
  <si>
    <t>4-5'  BB</t>
  </si>
  <si>
    <t>6-7'  BB</t>
  </si>
  <si>
    <t>Syringa vulgaris 'Mt Baker'</t>
  </si>
  <si>
    <t>Malus 'Coralburst'</t>
  </si>
  <si>
    <t>Ulmus 'Accolade'</t>
  </si>
  <si>
    <t>Tsuga 'Chelmsford'</t>
  </si>
  <si>
    <t>Thuja occidentalis' Pyramidalis'</t>
  </si>
  <si>
    <t xml:space="preserve">2.5-3' </t>
  </si>
  <si>
    <t>2.5-3'</t>
  </si>
  <si>
    <t>Rhododendron 'Grandiflorum'</t>
  </si>
  <si>
    <t>Rhododendron 'America'</t>
  </si>
  <si>
    <t>Salix purpurea 'Nana'</t>
  </si>
  <si>
    <t>Philadelphus x virginalis 'Minnesota Snowflake'</t>
  </si>
  <si>
    <t>2-2.5'</t>
  </si>
  <si>
    <t>Liriodendron tulipfera</t>
  </si>
  <si>
    <t>more</t>
  </si>
  <si>
    <t>Ledum grandifolia</t>
  </si>
  <si>
    <t>ilex verticillata 'Southern Gentleman'</t>
  </si>
  <si>
    <t>18"</t>
  </si>
  <si>
    <t>Rhododendron 'Pink Diamond'</t>
  </si>
  <si>
    <t>Acer pensylvanicum</t>
  </si>
  <si>
    <t>Spring 2021</t>
  </si>
  <si>
    <t>Restoration grade</t>
  </si>
  <si>
    <t>multi-stem</t>
  </si>
  <si>
    <t>Acer rubrum 'Autumnspire'</t>
  </si>
  <si>
    <t>Low-branch</t>
  </si>
  <si>
    <t>Park-grade</t>
  </si>
  <si>
    <t>Viburnum plicatum tomentosa  'Shasta'</t>
  </si>
  <si>
    <t>6X6'</t>
  </si>
  <si>
    <t>Prunus sargentii 'Spring Wonder'</t>
  </si>
  <si>
    <t>Tilia cordata 'Greenspire'</t>
  </si>
  <si>
    <t>Ulmus x 'Accolade'</t>
  </si>
  <si>
    <t>Pyrus ussuriensis 'Mountain Frost'</t>
  </si>
  <si>
    <t>Syringa x prestoniae 'Donald Wyman'</t>
  </si>
  <si>
    <t>Syringa pubescens subsp microphylla 'Superba'</t>
  </si>
  <si>
    <t>3X4'</t>
  </si>
  <si>
    <t>3X5'</t>
  </si>
  <si>
    <t>Cotinus coggygria</t>
  </si>
  <si>
    <t>Spring</t>
  </si>
  <si>
    <t>7X7'</t>
  </si>
  <si>
    <t>4X4'</t>
  </si>
  <si>
    <t>5X5'</t>
  </si>
  <si>
    <t>Tsuga canadensis 'Gentsch Dwarf Globe'</t>
  </si>
  <si>
    <t>4X5'</t>
  </si>
  <si>
    <t>6'</t>
  </si>
  <si>
    <t>5'</t>
  </si>
  <si>
    <t xml:space="preserve">14-16' </t>
  </si>
  <si>
    <t>older</t>
  </si>
  <si>
    <t>Transplants</t>
  </si>
  <si>
    <t>Rhododendron  'Catawbiense Album'</t>
  </si>
  <si>
    <t>Transplant</t>
  </si>
  <si>
    <t>Name</t>
  </si>
  <si>
    <t xml:space="preserve">Qty </t>
  </si>
  <si>
    <t>Juniperus communis 'Repanda'</t>
  </si>
  <si>
    <t>Qty AG</t>
  </si>
  <si>
    <t>Cornus kousa</t>
  </si>
  <si>
    <t>Syringa pubescens subsp microphylla</t>
  </si>
  <si>
    <t>Syringa vulgaris 'Miss Ellen Wilmott'</t>
  </si>
  <si>
    <t>Syringa vulgaris 'Pres Lincoln'</t>
  </si>
  <si>
    <t>Basket</t>
  </si>
  <si>
    <t>20"</t>
  </si>
  <si>
    <t>36"</t>
  </si>
  <si>
    <t>Prunus subhirtella 'Pendula'</t>
  </si>
  <si>
    <t xml:space="preserve">Acer rubrum  </t>
  </si>
  <si>
    <t>Heavy</t>
  </si>
  <si>
    <t>28"</t>
  </si>
  <si>
    <t>16-18" BB</t>
  </si>
  <si>
    <t>Prunus 'Summer Wonder'</t>
  </si>
  <si>
    <t>Hydrangea paniculata 'Grandiflora'</t>
  </si>
  <si>
    <t>Color</t>
  </si>
  <si>
    <t>R</t>
  </si>
  <si>
    <t>W</t>
  </si>
  <si>
    <t>O</t>
  </si>
  <si>
    <t>Y</t>
  </si>
  <si>
    <t>8'</t>
  </si>
  <si>
    <t>10'</t>
  </si>
  <si>
    <t xml:space="preserve">Picea pungens  </t>
  </si>
  <si>
    <t>Size2</t>
  </si>
  <si>
    <t>32"</t>
  </si>
  <si>
    <t>3-3,5" BB</t>
  </si>
  <si>
    <t>3-4' BB</t>
  </si>
  <si>
    <t>Vibrunum lantana 'Mohican'</t>
  </si>
  <si>
    <t>Notes2</t>
  </si>
  <si>
    <t>8-12"</t>
  </si>
  <si>
    <t>Juniperus x horizontalis 'Wiltoni''</t>
  </si>
  <si>
    <t>10-12"</t>
  </si>
  <si>
    <t>Chamaecyparis nootkatensis</t>
  </si>
  <si>
    <t>Pinus strobus 'Nana'</t>
  </si>
  <si>
    <t>Rhododendron maximum 'Roseum'</t>
  </si>
  <si>
    <t xml:space="preserve">Pinus strobus  </t>
  </si>
  <si>
    <t xml:space="preserve">Pinus strobus </t>
  </si>
  <si>
    <t>Field</t>
  </si>
  <si>
    <t>1A</t>
  </si>
  <si>
    <t>9B</t>
  </si>
  <si>
    <t>Pieris japonica 'Brouwer's Beauty'</t>
  </si>
  <si>
    <t>9F</t>
  </si>
  <si>
    <t>River</t>
  </si>
  <si>
    <t>Single/low branch</t>
  </si>
  <si>
    <t>1-2"</t>
  </si>
  <si>
    <t>Low Branch</t>
  </si>
  <si>
    <t>Single</t>
  </si>
  <si>
    <t>two stem</t>
  </si>
  <si>
    <t>Thuja occidentalis 'Smaragd</t>
  </si>
  <si>
    <t>Symphoricarpos albus</t>
  </si>
  <si>
    <t>Viburnum var. tomentosa 'Shasa'</t>
  </si>
  <si>
    <t>Viburnum dentatum 'Blue Muffin'</t>
  </si>
  <si>
    <t>12'</t>
  </si>
  <si>
    <t>Salix arctica</t>
  </si>
  <si>
    <t>Philidelphus x virginalis 'Mock Orange'</t>
  </si>
  <si>
    <t>Viburnum opulus var. americanum</t>
  </si>
  <si>
    <t>6X5'</t>
  </si>
  <si>
    <t xml:space="preserve">Syringa x hyacinthaflora 'Pocohontas' </t>
  </si>
  <si>
    <t>Syringa 'Tinkerbelle'</t>
  </si>
  <si>
    <t>Acer saccharum- Franklin County Seed</t>
  </si>
  <si>
    <t>Pyrus ussuriensis 'Mtn Frost'</t>
  </si>
  <si>
    <t>Acer saccharum 'Green 'Mtn</t>
  </si>
  <si>
    <t>Syringa reticillata 'Ivory Silk'</t>
  </si>
  <si>
    <t>Amelanchier x grand 'Autumn Brilliance</t>
  </si>
  <si>
    <t>Low Branch/Rest Grade</t>
  </si>
  <si>
    <t>B/W</t>
  </si>
  <si>
    <t>Red</t>
  </si>
  <si>
    <t>B/Y</t>
  </si>
  <si>
    <t>B/O</t>
  </si>
  <si>
    <t>Viburnum pli tom 'Shasta'</t>
  </si>
  <si>
    <t>Rhododendron 'Wilsoni'</t>
  </si>
  <si>
    <t>Rhododendron 'Pioneer'</t>
  </si>
  <si>
    <t>Cornus 'Kelseyi'</t>
  </si>
  <si>
    <t>New</t>
  </si>
  <si>
    <t>Abies balsamea 'Cook's Blue'</t>
  </si>
  <si>
    <t>new</t>
  </si>
  <si>
    <t>Viburnum cassnoides</t>
  </si>
  <si>
    <t>Rhododendron 'Maximum Pink'</t>
  </si>
  <si>
    <t>Viburnum pli f tom 'Mariesii'</t>
  </si>
  <si>
    <t>4-5;</t>
  </si>
  <si>
    <t>Viburnum lantana 'Mohoican'</t>
  </si>
  <si>
    <t>Malus sargentii 'Spring Wonder'</t>
  </si>
  <si>
    <t>Acer saccharum 'Green Mtn.'</t>
  </si>
  <si>
    <t>Pyrus usurriensis 'Mtn Frost'</t>
  </si>
  <si>
    <t>Amelanchier 'Autumn Brilliance'</t>
  </si>
  <si>
    <t>Syringa vulgaris 'Miss Ellen Wilmot'</t>
  </si>
  <si>
    <t>Notes3</t>
  </si>
  <si>
    <t>Column1</t>
  </si>
  <si>
    <t>Column2</t>
  </si>
  <si>
    <t>Column3</t>
  </si>
  <si>
    <t>Price2</t>
  </si>
  <si>
    <t>1.75-2"</t>
  </si>
  <si>
    <t>Pyrus calleryana 'Redspire'</t>
  </si>
  <si>
    <t>Syringa x hyacinthaflora'Pocahontas'</t>
  </si>
  <si>
    <t>Syringa x hyacinthaflora'Mt Baker'</t>
  </si>
  <si>
    <t>Hamaelis virginiana (fall)</t>
  </si>
  <si>
    <t>Salix artica</t>
  </si>
  <si>
    <t>Philadelphus x virg 'Mock Orange'</t>
  </si>
  <si>
    <t>Viburnum var.tomentosa 'Shasta'</t>
  </si>
  <si>
    <t>Amelanchier x 'Autumn Brilliance'</t>
  </si>
  <si>
    <t>Betula nigra 'Heritage' clump</t>
  </si>
  <si>
    <t>Botanical name</t>
  </si>
  <si>
    <t>Cost</t>
  </si>
  <si>
    <t>Discount</t>
  </si>
  <si>
    <t>Price3</t>
  </si>
  <si>
    <t>Price4</t>
  </si>
  <si>
    <t>Hamamelis vernalis (spring)</t>
  </si>
  <si>
    <t>Percent</t>
  </si>
  <si>
    <t>Franklin Cty Seed</t>
  </si>
  <si>
    <t>Acer saccharum (Franklin Cty Seed)</t>
  </si>
  <si>
    <t>5-5.5"</t>
  </si>
  <si>
    <t>8-10' GB</t>
  </si>
  <si>
    <t>5-6' GB</t>
  </si>
  <si>
    <t>3-4" BB</t>
  </si>
  <si>
    <t>5-6" BB</t>
  </si>
  <si>
    <t>Ulmus americana (Franklin Cty Seed)</t>
  </si>
  <si>
    <t>Single low branch</t>
  </si>
  <si>
    <t>F5</t>
  </si>
  <si>
    <t>Loc</t>
  </si>
  <si>
    <t>F2</t>
  </si>
  <si>
    <t>loose</t>
  </si>
  <si>
    <t>Vaccinium angustifolia</t>
  </si>
  <si>
    <t>Avail</t>
  </si>
  <si>
    <t>To;oa americana</t>
  </si>
  <si>
    <t xml:space="preserve">Ulmus ameericana </t>
  </si>
  <si>
    <t>Rhododendron maxiumum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</si>
</sst>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\$#,##0.00;\(\$#,##0.00\)"/>
    <numFmt numFmtId="165" formatCode="&quot;$&quot;#,##0.00"/>
  </numFmts>
  <fonts count="42" x14ac:knownFonts="1">
    <font>
      <sz val="11"/>
      <color theme="1"/>
      <name val="Calibri"/>
      <family val="2"/>
      <scheme val="minor"/>
    </font>
    <font>
      <sz val="11"/>
      <color rgb="FF000000"/>
      <name val="Narkisim"/>
      <family val="2"/>
    </font>
    <font>
      <sz val="11"/>
      <color rgb="FF000000"/>
      <name val="Narkisim"/>
      <family val="2"/>
    </font>
    <font>
      <sz val="11"/>
      <color rgb="FF000000"/>
      <name val="Narkisim"/>
      <family val="2"/>
    </font>
    <font>
      <sz val="11"/>
      <color theme="1"/>
      <name val="Calibri"/>
      <family val="2"/>
      <scheme val="minor"/>
    </font>
    <font>
      <b/>
      <sz val="1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rgb="FF000000"/>
      <name val="Cambria"/>
      <family val="1"/>
    </font>
    <font>
      <sz val="11"/>
      <color rgb="FF000000"/>
      <name val="Cambria"/>
      <family val="1"/>
    </font>
    <font>
      <sz val="11"/>
      <color rgb="FFFF0000"/>
      <name val="Calibri"/>
      <family val="2"/>
      <scheme val="minor"/>
    </font>
    <font>
      <sz val="11"/>
      <color rgb="FFFF0000"/>
      <name val="Cambria"/>
      <family val="1"/>
    </font>
    <font>
      <sz val="11"/>
      <name val="Cambria"/>
      <family val="1"/>
    </font>
    <font>
      <sz val="11"/>
      <color rgb="FF000000"/>
      <name val="Californian FB"/>
      <family val="1"/>
    </font>
    <font>
      <sz val="11"/>
      <color theme="1"/>
      <name val="Californian FB"/>
      <family val="1"/>
    </font>
    <font>
      <sz val="11"/>
      <color rgb="FFFF0000"/>
      <name val="Californian FB"/>
      <family val="1"/>
    </font>
    <font>
      <sz val="11"/>
      <name val="Cambria"/>
      <family val="1"/>
      <scheme val="maj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70C0"/>
      <name val="Cambria"/>
      <family val="1"/>
    </font>
    <font>
      <sz val="11"/>
      <color rgb="FF0070C0"/>
      <name val="Calibri"/>
      <family val="2"/>
      <scheme val="minor"/>
    </font>
    <font>
      <sz val="11"/>
      <color rgb="FFFF00FF"/>
      <name val="Cambria"/>
      <family val="1"/>
    </font>
    <font>
      <sz val="11"/>
      <color rgb="FFFF00FF"/>
      <name val="Calibri"/>
      <family val="2"/>
      <scheme val="minor"/>
    </font>
    <font>
      <sz val="11"/>
      <color rgb="FFFF00FF"/>
      <name val="Cambria"/>
      <family val="1"/>
      <scheme val="major"/>
    </font>
    <font>
      <sz val="11"/>
      <color rgb="FFFF00FF"/>
      <name val="Narkisim"/>
      <family val="2"/>
    </font>
    <font>
      <sz val="11"/>
      <color rgb="FFFF00FF"/>
      <name val="Californian FB"/>
      <family val="1"/>
    </font>
    <font>
      <sz val="11"/>
      <color rgb="FF000000"/>
      <name val="Cambria"/>
      <family val="1"/>
      <scheme val="major"/>
    </font>
    <font>
      <b/>
      <u/>
      <sz val="11"/>
      <color rgb="FF0070C0"/>
      <name val="Cambria"/>
      <family val="1"/>
    </font>
    <font>
      <sz val="11"/>
      <name val="Calibri"/>
      <family val="2"/>
      <scheme val="minor"/>
    </font>
    <font>
      <b/>
      <sz val="11"/>
      <name val="Cambria"/>
      <family val="1"/>
    </font>
    <font>
      <sz val="11"/>
      <color theme="1"/>
      <name val="Cambria"/>
      <family val="1"/>
    </font>
    <font>
      <sz val="8"/>
      <name val="Calibri"/>
      <family val="2"/>
      <scheme val="minor"/>
    </font>
    <font>
      <sz val="11"/>
      <color rgb="FF202124"/>
      <name val="Cambria"/>
      <family val="1"/>
    </font>
    <font>
      <sz val="9"/>
      <color theme="1"/>
      <name val="Cambria"/>
      <family val="1"/>
      <scheme val="major"/>
    </font>
    <font>
      <sz val="11"/>
      <color theme="0"/>
      <name val="Calibri"/>
      <family val="2"/>
      <scheme val="minor"/>
    </font>
    <font>
      <sz val="10"/>
      <color theme="1"/>
      <name val="Cambria"/>
      <family val="1"/>
      <scheme val="major"/>
    </font>
    <font>
      <b/>
      <sz val="10"/>
      <color theme="0"/>
      <name val="Cambria"/>
      <family val="1"/>
      <scheme val="major"/>
    </font>
    <font>
      <sz val="10"/>
      <color theme="0"/>
      <name val="Cambria"/>
      <family val="1"/>
      <scheme val="major"/>
    </font>
    <font>
      <b/>
      <sz val="9"/>
      <color theme="0"/>
      <name val="Cambria"/>
      <family val="1"/>
      <scheme val="major"/>
    </font>
    <font>
      <sz val="11"/>
      <color rgb="FFC00000"/>
      <name val="Cambria"/>
      <family val="1"/>
    </font>
    <font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theme="0" tint="-0.14999847407452621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rgb="FFC0C0C0"/>
      </patternFill>
    </fill>
    <fill>
      <patternFill patternType="solid">
        <fgColor rgb="FF002060"/>
        <bgColor indexed="64"/>
      </patternFill>
    </fill>
    <fill>
      <patternFill patternType="solid">
        <fgColor theme="6"/>
        <bgColor indexed="64"/>
      </patternFill>
    </fill>
  </fills>
  <borders count="8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/>
      <diagonal/>
    </border>
  </borders>
  <cellStyleXfs count="2">
    <xf numFmtId="0" fontId="0" fillId="0" borderId="0"/>
    <xf numFmtId="0" fontId="4" fillId="5" borderId="0"/>
  </cellStyleXfs>
  <cellXfs count="227">
    <xf numFmtId="0" fontId="0" fillId="0" borderId="0" xfId="0"/>
    <xf numFmtId="0" fontId="1" fillId="3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3" fillId="5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165" fontId="6" fillId="0" borderId="0" xfId="0" applyNumberFormat="1" applyFont="1"/>
    <xf numFmtId="165" fontId="0" fillId="0" borderId="0" xfId="0" applyNumberFormat="1"/>
    <xf numFmtId="0" fontId="7" fillId="2" borderId="5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vertical="center" wrapText="1"/>
    </xf>
    <xf numFmtId="0" fontId="8" fillId="5" borderId="3" xfId="0" applyFont="1" applyFill="1" applyBorder="1" applyAlignment="1">
      <alignment horizontal="center" vertical="center" wrapText="1"/>
    </xf>
    <xf numFmtId="165" fontId="7" fillId="2" borderId="5" xfId="0" applyNumberFormat="1" applyFont="1" applyFill="1" applyBorder="1" applyAlignment="1">
      <alignment horizontal="center" vertical="center"/>
    </xf>
    <xf numFmtId="165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6" fillId="6" borderId="0" xfId="0" applyFont="1" applyFill="1"/>
    <xf numFmtId="0" fontId="6" fillId="6" borderId="0" xfId="0" applyFont="1" applyFill="1" applyAlignment="1">
      <alignment horizontal="center"/>
    </xf>
    <xf numFmtId="165" fontId="6" fillId="6" borderId="0" xfId="0" applyNumberFormat="1" applyFont="1" applyFill="1"/>
    <xf numFmtId="0" fontId="10" fillId="5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9" fillId="0" borderId="0" xfId="0" applyFont="1"/>
    <xf numFmtId="0" fontId="11" fillId="5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vertical="center" wrapText="1"/>
    </xf>
    <xf numFmtId="165" fontId="10" fillId="0" borderId="3" xfId="0" applyNumberFormat="1" applyFont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164" fontId="12" fillId="4" borderId="2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4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6" fillId="7" borderId="0" xfId="0" applyFont="1" applyFill="1"/>
    <xf numFmtId="165" fontId="0" fillId="0" borderId="0" xfId="0" applyNumberForma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165" fontId="17" fillId="0" borderId="0" xfId="0" applyNumberFormat="1" applyFont="1" applyAlignment="1">
      <alignment horizontal="center"/>
    </xf>
    <xf numFmtId="0" fontId="19" fillId="0" borderId="0" xfId="0" applyFont="1"/>
    <xf numFmtId="165" fontId="18" fillId="0" borderId="0" xfId="0" applyNumberFormat="1" applyFont="1" applyAlignment="1">
      <alignment horizontal="center"/>
    </xf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center"/>
    </xf>
    <xf numFmtId="0" fontId="22" fillId="0" borderId="0" xfId="0" applyFont="1"/>
    <xf numFmtId="0" fontId="21" fillId="0" borderId="0" xfId="0" applyFont="1" applyAlignment="1">
      <alignment horizontal="center"/>
    </xf>
    <xf numFmtId="0" fontId="24" fillId="0" borderId="0" xfId="0" applyFont="1"/>
    <xf numFmtId="0" fontId="23" fillId="3" borderId="1" xfId="0" applyFont="1" applyFill="1" applyBorder="1" applyAlignment="1">
      <alignment vertical="center" wrapText="1"/>
    </xf>
    <xf numFmtId="0" fontId="23" fillId="3" borderId="1" xfId="0" applyFont="1" applyFill="1" applyBorder="1" applyAlignment="1">
      <alignment horizontal="center" vertical="center" wrapText="1"/>
    </xf>
    <xf numFmtId="164" fontId="23" fillId="4" borderId="2" xfId="0" applyNumberFormat="1" applyFont="1" applyFill="1" applyBorder="1" applyAlignment="1">
      <alignment horizontal="center" vertical="center" wrapText="1"/>
    </xf>
    <xf numFmtId="0" fontId="25" fillId="0" borderId="7" xfId="0" applyFont="1" applyFill="1" applyBorder="1" applyAlignment="1" applyProtection="1">
      <alignment vertical="center" wrapText="1"/>
    </xf>
    <xf numFmtId="0" fontId="25" fillId="0" borderId="7" xfId="0" applyFont="1" applyFill="1" applyBorder="1" applyAlignment="1" applyProtection="1">
      <alignment horizontal="center" vertical="center" wrapText="1"/>
    </xf>
    <xf numFmtId="164" fontId="25" fillId="0" borderId="7" xfId="0" applyNumberFormat="1" applyFont="1" applyFill="1" applyBorder="1" applyAlignment="1" applyProtection="1">
      <alignment horizontal="center" vertical="center" wrapText="1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165" fontId="11" fillId="0" borderId="0" xfId="0" applyNumberFormat="1" applyFont="1" applyAlignment="1">
      <alignment horizontal="center"/>
    </xf>
    <xf numFmtId="0" fontId="27" fillId="0" borderId="0" xfId="0" applyFont="1"/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28" fillId="2" borderId="5" xfId="0" applyFont="1" applyFill="1" applyBorder="1" applyAlignment="1">
      <alignment horizontal="center" vertical="center"/>
    </xf>
    <xf numFmtId="165" fontId="28" fillId="2" borderId="5" xfId="0" applyNumberFormat="1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vertical="center" wrapText="1"/>
    </xf>
    <xf numFmtId="165" fontId="11" fillId="5" borderId="3" xfId="0" applyNumberFormat="1" applyFont="1" applyFill="1" applyBorder="1" applyAlignment="1">
      <alignment horizontal="center" vertical="center" wrapText="1"/>
    </xf>
    <xf numFmtId="165" fontId="11" fillId="5" borderId="0" xfId="0" applyNumberFormat="1" applyFont="1" applyFill="1" applyBorder="1" applyAlignment="1">
      <alignment horizontal="center" vertical="center" wrapText="1"/>
    </xf>
    <xf numFmtId="165" fontId="11" fillId="6" borderId="3" xfId="0" applyNumberFormat="1" applyFont="1" applyFill="1" applyBorder="1" applyAlignment="1">
      <alignment horizontal="center"/>
    </xf>
    <xf numFmtId="165" fontId="11" fillId="0" borderId="3" xfId="0" applyNumberFormat="1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3" xfId="0" applyFont="1" applyFill="1" applyBorder="1" applyAlignment="1" applyProtection="1">
      <alignment vertical="center" wrapText="1"/>
    </xf>
    <xf numFmtId="0" fontId="15" fillId="0" borderId="3" xfId="0" applyFont="1" applyFill="1" applyBorder="1" applyAlignment="1" applyProtection="1">
      <alignment horizontal="center" vertical="center" wrapText="1"/>
    </xf>
    <xf numFmtId="164" fontId="15" fillId="0" borderId="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horizontal="center"/>
    </xf>
    <xf numFmtId="0" fontId="15" fillId="5" borderId="3" xfId="0" applyFont="1" applyFill="1" applyBorder="1" applyAlignment="1">
      <alignment horizontal="center"/>
    </xf>
    <xf numFmtId="0" fontId="15" fillId="0" borderId="1" xfId="0" applyFont="1" applyFill="1" applyBorder="1" applyAlignment="1" applyProtection="1">
      <alignment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164" fontId="15" fillId="0" borderId="2" xfId="0" applyNumberFormat="1" applyFont="1" applyFill="1" applyBorder="1" applyAlignment="1" applyProtection="1">
      <alignment horizontal="center" vertical="center" wrapText="1"/>
    </xf>
    <xf numFmtId="0" fontId="15" fillId="0" borderId="3" xfId="0" applyFont="1" applyBorder="1" applyAlignment="1">
      <alignment horizontal="center"/>
    </xf>
    <xf numFmtId="16" fontId="15" fillId="0" borderId="3" xfId="0" applyNumberFormat="1" applyFont="1" applyFill="1" applyBorder="1" applyAlignment="1" applyProtection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164" fontId="15" fillId="0" borderId="3" xfId="0" applyNumberFormat="1" applyFont="1" applyBorder="1" applyAlignment="1">
      <alignment horizontal="center" vertical="center" wrapText="1"/>
    </xf>
    <xf numFmtId="0" fontId="15" fillId="3" borderId="3" xfId="0" applyFont="1" applyFill="1" applyBorder="1" applyAlignment="1">
      <alignment vertical="center" wrapText="1"/>
    </xf>
    <xf numFmtId="0" fontId="15" fillId="3" borderId="3" xfId="0" applyFont="1" applyFill="1" applyBorder="1" applyAlignment="1">
      <alignment horizontal="center" vertical="center" wrapText="1"/>
    </xf>
    <xf numFmtId="164" fontId="15" fillId="4" borderId="3" xfId="0" applyNumberFormat="1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0" fontId="15" fillId="0" borderId="7" xfId="0" applyFont="1" applyFill="1" applyBorder="1" applyAlignment="1" applyProtection="1">
      <alignment vertical="center" wrapText="1"/>
    </xf>
    <xf numFmtId="0" fontId="15" fillId="0" borderId="7" xfId="0" applyFont="1" applyFill="1" applyBorder="1" applyAlignment="1" applyProtection="1">
      <alignment horizontal="center" vertical="center" wrapText="1"/>
    </xf>
    <xf numFmtId="164" fontId="15" fillId="0" borderId="7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11" fillId="9" borderId="3" xfId="0" applyFont="1" applyFill="1" applyBorder="1" applyAlignment="1">
      <alignment vertical="center" wrapText="1"/>
    </xf>
    <xf numFmtId="0" fontId="11" fillId="9" borderId="3" xfId="0" applyFont="1" applyFill="1" applyBorder="1" applyAlignment="1">
      <alignment horizontal="center" vertical="center" wrapText="1"/>
    </xf>
    <xf numFmtId="165" fontId="11" fillId="9" borderId="3" xfId="0" applyNumberFormat="1" applyFont="1" applyFill="1" applyBorder="1" applyAlignment="1">
      <alignment horizontal="center" vertical="center" wrapText="1"/>
    </xf>
    <xf numFmtId="0" fontId="27" fillId="9" borderId="0" xfId="0" applyFont="1" applyFill="1"/>
    <xf numFmtId="0" fontId="19" fillId="9" borderId="0" xfId="0" applyFont="1" applyFill="1"/>
    <xf numFmtId="165" fontId="11" fillId="9" borderId="0" xfId="0" applyNumberFormat="1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vertical="center" wrapText="1"/>
    </xf>
    <xf numFmtId="0" fontId="11" fillId="10" borderId="3" xfId="0" applyFont="1" applyFill="1" applyBorder="1" applyAlignment="1">
      <alignment horizontal="center" vertical="center" wrapText="1"/>
    </xf>
    <xf numFmtId="165" fontId="11" fillId="11" borderId="3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12" borderId="3" xfId="0" applyFont="1" applyFill="1" applyBorder="1" applyAlignment="1">
      <alignment vertical="center" wrapText="1"/>
    </xf>
    <xf numFmtId="0" fontId="11" fillId="12" borderId="3" xfId="0" applyFont="1" applyFill="1" applyBorder="1" applyAlignment="1">
      <alignment horizontal="center" vertical="center" wrapText="1"/>
    </xf>
    <xf numFmtId="165" fontId="11" fillId="12" borderId="0" xfId="0" applyNumberFormat="1" applyFont="1" applyFill="1" applyAlignment="1">
      <alignment horizontal="center"/>
    </xf>
    <xf numFmtId="0" fontId="27" fillId="12" borderId="0" xfId="0" applyFont="1" applyFill="1"/>
    <xf numFmtId="0" fontId="19" fillId="12" borderId="0" xfId="0" applyFont="1" applyFill="1"/>
    <xf numFmtId="0" fontId="11" fillId="0" borderId="3" xfId="0" applyFont="1" applyFill="1" applyBorder="1" applyAlignment="1">
      <alignment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31" fillId="0" borderId="0" xfId="0" applyFont="1"/>
    <xf numFmtId="165" fontId="5" fillId="2" borderId="4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4" fontId="5" fillId="2" borderId="4" xfId="0" applyNumberFormat="1" applyFont="1" applyFill="1" applyBorder="1" applyAlignment="1">
      <alignment horizontal="center" vertical="center"/>
    </xf>
    <xf numFmtId="4" fontId="0" fillId="0" borderId="0" xfId="0" applyNumberFormat="1"/>
    <xf numFmtId="4" fontId="6" fillId="0" borderId="0" xfId="0" applyNumberFormat="1" applyFont="1"/>
    <xf numFmtId="165" fontId="11" fillId="5" borderId="3" xfId="0" applyNumberFormat="1" applyFont="1" applyFill="1" applyBorder="1" applyAlignment="1">
      <alignment vertical="center" wrapText="1"/>
    </xf>
    <xf numFmtId="165" fontId="11" fillId="0" borderId="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vertical="center" wrapText="1"/>
    </xf>
    <xf numFmtId="0" fontId="27" fillId="0" borderId="0" xfId="0" applyFont="1" applyBorder="1"/>
    <xf numFmtId="165" fontId="18" fillId="0" borderId="0" xfId="0" applyNumberFormat="1" applyFont="1"/>
    <xf numFmtId="10" fontId="5" fillId="2" borderId="4" xfId="0" applyNumberFormat="1" applyFont="1" applyFill="1" applyBorder="1" applyAlignment="1">
      <alignment horizontal="center" vertical="center"/>
    </xf>
    <xf numFmtId="10" fontId="6" fillId="0" borderId="0" xfId="0" applyNumberFormat="1" applyFont="1"/>
    <xf numFmtId="10" fontId="0" fillId="0" borderId="0" xfId="0" applyNumberFormat="1"/>
    <xf numFmtId="165" fontId="6" fillId="0" borderId="0" xfId="0" applyNumberFormat="1" applyFont="1" applyAlignment="1">
      <alignment horizontal="center"/>
    </xf>
    <xf numFmtId="0" fontId="32" fillId="0" borderId="0" xfId="0" applyFont="1" applyAlignment="1">
      <alignment vertical="top"/>
    </xf>
    <xf numFmtId="10" fontId="18" fillId="0" borderId="0" xfId="0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9" fontId="0" fillId="0" borderId="0" xfId="0" applyNumberFormat="1"/>
    <xf numFmtId="0" fontId="34" fillId="0" borderId="0" xfId="0" applyFont="1"/>
    <xf numFmtId="0" fontId="34" fillId="0" borderId="0" xfId="0" applyFont="1" applyAlignment="1">
      <alignment vertical="top"/>
    </xf>
    <xf numFmtId="0" fontId="34" fillId="0" borderId="0" xfId="0" applyFont="1" applyAlignment="1">
      <alignment horizontal="center" vertical="top"/>
    </xf>
    <xf numFmtId="165" fontId="34" fillId="0" borderId="0" xfId="0" applyNumberFormat="1" applyFont="1" applyAlignment="1">
      <alignment horizontal="center" vertical="top"/>
    </xf>
    <xf numFmtId="10" fontId="34" fillId="0" borderId="0" xfId="0" applyNumberFormat="1" applyFont="1" applyAlignment="1">
      <alignment horizontal="center" vertical="top"/>
    </xf>
    <xf numFmtId="165" fontId="34" fillId="0" borderId="0" xfId="0" applyNumberFormat="1" applyFont="1"/>
    <xf numFmtId="9" fontId="34" fillId="0" borderId="0" xfId="0" applyNumberFormat="1" applyFont="1"/>
    <xf numFmtId="0" fontId="35" fillId="13" borderId="4" xfId="0" applyFont="1" applyFill="1" applyBorder="1" applyAlignment="1">
      <alignment horizontal="center" vertical="top"/>
    </xf>
    <xf numFmtId="165" fontId="35" fillId="13" borderId="4" xfId="0" applyNumberFormat="1" applyFont="1" applyFill="1" applyBorder="1" applyAlignment="1">
      <alignment horizontal="center" vertical="top"/>
    </xf>
    <xf numFmtId="10" fontId="35" fillId="13" borderId="4" xfId="0" applyNumberFormat="1" applyFont="1" applyFill="1" applyBorder="1" applyAlignment="1">
      <alignment horizontal="center" vertical="top"/>
    </xf>
    <xf numFmtId="0" fontId="36" fillId="14" borderId="0" xfId="0" applyFont="1" applyFill="1"/>
    <xf numFmtId="0" fontId="35" fillId="13" borderId="6" xfId="0" applyFont="1" applyFill="1" applyBorder="1" applyAlignment="1">
      <alignment horizontal="center" vertical="top"/>
    </xf>
    <xf numFmtId="0" fontId="35" fillId="13" borderId="6" xfId="0" applyFont="1" applyFill="1" applyBorder="1" applyAlignment="1">
      <alignment horizontal="center" vertical="center"/>
    </xf>
    <xf numFmtId="0" fontId="37" fillId="13" borderId="4" xfId="0" applyFont="1" applyFill="1" applyBorder="1" applyAlignment="1">
      <alignment horizontal="center" vertical="top"/>
    </xf>
    <xf numFmtId="0" fontId="33" fillId="14" borderId="0" xfId="0" applyFont="1" applyFill="1"/>
    <xf numFmtId="0" fontId="33" fillId="14" borderId="0" xfId="0" applyFont="1" applyFill="1" applyAlignment="1">
      <alignment horizontal="center"/>
    </xf>
    <xf numFmtId="0" fontId="0" fillId="15" borderId="0" xfId="0" applyFill="1"/>
    <xf numFmtId="0" fontId="39" fillId="0" borderId="0" xfId="0" applyFont="1"/>
    <xf numFmtId="0" fontId="0" fillId="8" borderId="0" xfId="0" applyFill="1"/>
    <xf numFmtId="0" fontId="6" fillId="8" borderId="5" xfId="0" applyFont="1" applyFill="1" applyBorder="1"/>
    <xf numFmtId="0" fontId="6" fillId="8" borderId="5" xfId="0" applyFont="1" applyFill="1" applyBorder="1" applyAlignment="1">
      <alignment horizontal="center"/>
    </xf>
    <xf numFmtId="165" fontId="6" fillId="8" borderId="5" xfId="0" applyNumberFormat="1" applyFont="1" applyFill="1" applyBorder="1" applyAlignment="1">
      <alignment horizontal="center"/>
    </xf>
    <xf numFmtId="0" fontId="0" fillId="8" borderId="5" xfId="0" applyFill="1" applyBorder="1"/>
    <xf numFmtId="165" fontId="0" fillId="8" borderId="5" xfId="0" applyNumberFormat="1" applyFill="1" applyBorder="1" applyAlignment="1">
      <alignment horizontal="center"/>
    </xf>
    <xf numFmtId="0" fontId="6" fillId="8" borderId="5" xfId="0" applyFont="1" applyFill="1" applyBorder="1" applyAlignment="1">
      <alignment horizontal="right"/>
    </xf>
    <xf numFmtId="0" fontId="0" fillId="8" borderId="5" xfId="0" applyFill="1" applyBorder="1" applyAlignment="1">
      <alignment horizontal="center"/>
    </xf>
    <xf numFmtId="0" fontId="6" fillId="15" borderId="5" xfId="0" applyFont="1" applyFill="1" applyBorder="1"/>
    <xf numFmtId="0" fontId="6" fillId="15" borderId="5" xfId="0" applyFont="1" applyFill="1" applyBorder="1" applyAlignment="1">
      <alignment horizontal="center"/>
    </xf>
    <xf numFmtId="165" fontId="6" fillId="15" borderId="5" xfId="0" applyNumberFormat="1" applyFont="1" applyFill="1" applyBorder="1" applyAlignment="1">
      <alignment horizontal="center"/>
    </xf>
    <xf numFmtId="0" fontId="0" fillId="15" borderId="5" xfId="0" applyFill="1" applyBorder="1"/>
    <xf numFmtId="165" fontId="0" fillId="15" borderId="5" xfId="0" applyNumberFormat="1" applyFill="1" applyBorder="1" applyAlignment="1">
      <alignment horizontal="center"/>
    </xf>
    <xf numFmtId="0" fontId="6" fillId="15" borderId="5" xfId="0" applyFont="1" applyFill="1" applyBorder="1" applyAlignment="1">
      <alignment horizontal="right"/>
    </xf>
    <xf numFmtId="0" fontId="0" fillId="15" borderId="5" xfId="0" applyFill="1" applyBorder="1" applyAlignment="1">
      <alignment horizontal="center"/>
    </xf>
    <xf numFmtId="0" fontId="6" fillId="0" borderId="5" xfId="0" applyFont="1" applyBorder="1"/>
    <xf numFmtId="0" fontId="0" fillId="0" borderId="5" xfId="0" applyBorder="1" applyAlignment="1">
      <alignment horizontal="center"/>
    </xf>
    <xf numFmtId="165" fontId="0" fillId="0" borderId="5" xfId="0" applyNumberForma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right"/>
    </xf>
    <xf numFmtId="0" fontId="6" fillId="0" borderId="5" xfId="0" applyFont="1" applyBorder="1" applyAlignment="1">
      <alignment horizontal="center"/>
    </xf>
    <xf numFmtId="165" fontId="6" fillId="0" borderId="5" xfId="0" applyNumberFormat="1" applyFont="1" applyBorder="1" applyAlignment="1">
      <alignment horizontal="center"/>
    </xf>
    <xf numFmtId="9" fontId="0" fillId="0" borderId="5" xfId="0" applyNumberFormat="1" applyBorder="1"/>
    <xf numFmtId="0" fontId="6" fillId="0" borderId="5" xfId="0" applyFont="1" applyBorder="1" applyAlignment="1">
      <alignment horizontal="right"/>
    </xf>
    <xf numFmtId="0" fontId="26" fillId="7" borderId="5" xfId="0" applyFont="1" applyFill="1" applyBorder="1"/>
    <xf numFmtId="0" fontId="26" fillId="7" borderId="5" xfId="0" applyFont="1" applyFill="1" applyBorder="1" applyAlignment="1">
      <alignment horizontal="center"/>
    </xf>
    <xf numFmtId="165" fontId="26" fillId="7" borderId="5" xfId="0" applyNumberFormat="1" applyFont="1" applyFill="1" applyBorder="1" applyAlignment="1">
      <alignment horizontal="center"/>
    </xf>
    <xf numFmtId="10" fontId="26" fillId="7" borderId="5" xfId="0" applyNumberFormat="1" applyFont="1" applyFill="1" applyBorder="1" applyAlignment="1">
      <alignment horizontal="center"/>
    </xf>
    <xf numFmtId="0" fontId="16" fillId="7" borderId="5" xfId="0" applyFont="1" applyFill="1" applyBorder="1"/>
    <xf numFmtId="0" fontId="16" fillId="7" borderId="5" xfId="0" applyFont="1" applyFill="1" applyBorder="1" applyAlignment="1">
      <alignment horizontal="center"/>
    </xf>
    <xf numFmtId="10" fontId="11" fillId="8" borderId="5" xfId="0" applyNumberFormat="1" applyFont="1" applyFill="1" applyBorder="1" applyAlignment="1">
      <alignment horizontal="center"/>
    </xf>
    <xf numFmtId="9" fontId="16" fillId="8" borderId="5" xfId="0" applyNumberFormat="1" applyFont="1" applyFill="1" applyBorder="1"/>
    <xf numFmtId="165" fontId="16" fillId="8" borderId="5" xfId="0" applyNumberFormat="1" applyFont="1" applyFill="1" applyBorder="1"/>
    <xf numFmtId="165" fontId="16" fillId="8" borderId="5" xfId="0" applyNumberFormat="1" applyFont="1" applyFill="1" applyBorder="1" applyAlignment="1">
      <alignment horizontal="center"/>
    </xf>
    <xf numFmtId="0" fontId="11" fillId="0" borderId="5" xfId="0" applyFont="1" applyBorder="1"/>
    <xf numFmtId="0" fontId="11" fillId="0" borderId="5" xfId="0" applyFont="1" applyBorder="1" applyAlignment="1">
      <alignment horizontal="center"/>
    </xf>
    <xf numFmtId="165" fontId="11" fillId="0" borderId="5" xfId="0" applyNumberFormat="1" applyFont="1" applyBorder="1" applyAlignment="1">
      <alignment horizontal="center"/>
    </xf>
    <xf numFmtId="0" fontId="27" fillId="0" borderId="5" xfId="0" applyFont="1" applyBorder="1"/>
    <xf numFmtId="165" fontId="18" fillId="0" borderId="5" xfId="0" applyNumberFormat="1" applyFont="1" applyBorder="1"/>
    <xf numFmtId="9" fontId="18" fillId="0" borderId="5" xfId="0" applyNumberFormat="1" applyFont="1" applyBorder="1"/>
    <xf numFmtId="0" fontId="11" fillId="0" borderId="5" xfId="0" applyFont="1" applyBorder="1" applyAlignment="1">
      <alignment horizontal="right"/>
    </xf>
    <xf numFmtId="0" fontId="29" fillId="0" borderId="5" xfId="0" applyFont="1" applyBorder="1"/>
    <xf numFmtId="0" fontId="29" fillId="0" borderId="5" xfId="0" applyFont="1" applyBorder="1" applyAlignment="1">
      <alignment horizontal="center"/>
    </xf>
    <xf numFmtId="165" fontId="29" fillId="0" borderId="5" xfId="0" applyNumberFormat="1" applyFont="1" applyBorder="1" applyAlignment="1">
      <alignment horizontal="center"/>
    </xf>
    <xf numFmtId="0" fontId="0" fillId="0" borderId="5" xfId="0" applyFont="1" applyBorder="1"/>
    <xf numFmtId="0" fontId="29" fillId="0" borderId="5" xfId="0" applyFont="1" applyBorder="1" applyAlignment="1">
      <alignment horizontal="right"/>
    </xf>
    <xf numFmtId="0" fontId="38" fillId="0" borderId="5" xfId="0" applyFont="1" applyBorder="1"/>
    <xf numFmtId="0" fontId="38" fillId="0" borderId="5" xfId="0" applyFont="1" applyBorder="1" applyAlignment="1">
      <alignment horizontal="center"/>
    </xf>
    <xf numFmtId="165" fontId="38" fillId="0" borderId="5" xfId="0" applyNumberFormat="1" applyFont="1" applyBorder="1" applyAlignment="1">
      <alignment horizontal="center"/>
    </xf>
    <xf numFmtId="10" fontId="38" fillId="8" borderId="5" xfId="0" applyNumberFormat="1" applyFont="1" applyFill="1" applyBorder="1" applyAlignment="1">
      <alignment horizontal="center"/>
    </xf>
    <xf numFmtId="0" fontId="39" fillId="0" borderId="5" xfId="0" applyFont="1" applyBorder="1"/>
    <xf numFmtId="165" fontId="38" fillId="0" borderId="5" xfId="0" applyNumberFormat="1" applyFont="1" applyBorder="1"/>
    <xf numFmtId="9" fontId="38" fillId="0" borderId="5" xfId="0" applyNumberFormat="1" applyFont="1" applyBorder="1"/>
    <xf numFmtId="9" fontId="40" fillId="8" borderId="5" xfId="0" applyNumberFormat="1" applyFont="1" applyFill="1" applyBorder="1"/>
    <xf numFmtId="165" fontId="40" fillId="8" borderId="5" xfId="0" applyNumberFormat="1" applyFont="1" applyFill="1" applyBorder="1"/>
    <xf numFmtId="165" fontId="40" fillId="8" borderId="5" xfId="0" applyNumberFormat="1" applyFont="1" applyFill="1" applyBorder="1" applyAlignment="1">
      <alignment horizontal="center"/>
    </xf>
    <xf numFmtId="0" fontId="38" fillId="0" borderId="5" xfId="0" applyFont="1" applyBorder="1" applyAlignment="1">
      <alignment horizontal="right"/>
    </xf>
    <xf numFmtId="0" fontId="18" fillId="0" borderId="5" xfId="0" applyFont="1" applyBorder="1"/>
    <xf numFmtId="0" fontId="18" fillId="0" borderId="5" xfId="0" applyFont="1" applyBorder="1" applyAlignment="1">
      <alignment horizontal="center"/>
    </xf>
    <xf numFmtId="165" fontId="18" fillId="0" borderId="5" xfId="0" applyNumberFormat="1" applyFont="1" applyBorder="1" applyAlignment="1">
      <alignment horizontal="center"/>
    </xf>
    <xf numFmtId="0" fontId="18" fillId="0" borderId="5" xfId="0" applyFont="1" applyBorder="1" applyAlignment="1">
      <alignment horizontal="right"/>
    </xf>
    <xf numFmtId="10" fontId="11" fillId="0" borderId="5" xfId="0" applyNumberFormat="1" applyFont="1" applyBorder="1" applyAlignment="1">
      <alignment horizontal="center"/>
    </xf>
    <xf numFmtId="0" fontId="9" fillId="0" borderId="5" xfId="0" applyFont="1" applyBorder="1"/>
    <xf numFmtId="10" fontId="29" fillId="8" borderId="5" xfId="0" applyNumberFormat="1" applyFont="1" applyFill="1" applyBorder="1" applyAlignment="1">
      <alignment horizontal="center"/>
    </xf>
    <xf numFmtId="0" fontId="10" fillId="0" borderId="5" xfId="0" applyFont="1" applyBorder="1"/>
    <xf numFmtId="0" fontId="10" fillId="0" borderId="5" xfId="0" applyFont="1" applyBorder="1" applyAlignment="1">
      <alignment horizontal="center"/>
    </xf>
    <xf numFmtId="165" fontId="10" fillId="0" borderId="5" xfId="0" applyNumberFormat="1" applyFont="1" applyBorder="1" applyAlignment="1">
      <alignment horizontal="center"/>
    </xf>
    <xf numFmtId="10" fontId="10" fillId="8" borderId="5" xfId="0" applyNumberFormat="1" applyFont="1" applyFill="1" applyBorder="1" applyAlignment="1">
      <alignment horizontal="center"/>
    </xf>
    <xf numFmtId="165" fontId="10" fillId="0" borderId="5" xfId="0" applyNumberFormat="1" applyFont="1" applyBorder="1"/>
    <xf numFmtId="9" fontId="10" fillId="0" borderId="5" xfId="0" applyNumberFormat="1" applyFont="1" applyBorder="1"/>
    <xf numFmtId="9" fontId="41" fillId="8" borderId="5" xfId="0" applyNumberFormat="1" applyFont="1" applyFill="1" applyBorder="1"/>
    <xf numFmtId="165" fontId="41" fillId="8" borderId="5" xfId="0" applyNumberFormat="1" applyFont="1" applyFill="1" applyBorder="1"/>
    <xf numFmtId="165" fontId="41" fillId="8" borderId="5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right"/>
    </xf>
  </cellXfs>
  <cellStyles count="2">
    <cellStyle name="Normal" xfId="0" builtinId="0"/>
    <cellStyle name="Normal 3" xfId="1" xr:uid="{38ABDA8A-A5F9-4CAF-AB9A-03D2E2EE0644}"/>
  </cellStyles>
  <dxfs count="68">
    <dxf>
      <font>
        <strike val="0"/>
        <outline val="0"/>
        <shadow val="0"/>
        <u val="none"/>
        <vertAlign val="baseline"/>
        <sz val="10"/>
        <name val="Cambria"/>
        <family val="1"/>
        <scheme val="major"/>
      </font>
      <numFmt numFmtId="165" formatCode="&quot;$&quot;#,##0.00"/>
    </dxf>
    <dxf>
      <font>
        <strike val="0"/>
        <outline val="0"/>
        <shadow val="0"/>
        <u val="none"/>
        <vertAlign val="baseline"/>
        <sz val="10"/>
        <name val="Cambria"/>
        <family val="1"/>
        <scheme val="major"/>
      </font>
      <numFmt numFmtId="165" formatCode="&quot;$&quot;#,##0.00"/>
    </dxf>
    <dxf>
      <font>
        <strike val="0"/>
        <outline val="0"/>
        <shadow val="0"/>
        <u val="none"/>
        <vertAlign val="baseline"/>
        <sz val="10"/>
        <name val="Cambria"/>
        <family val="1"/>
        <scheme val="major"/>
      </font>
    </dxf>
    <dxf>
      <numFmt numFmtId="165" formatCode="&quot;$&quot;#,##0.00"/>
    </dxf>
    <dxf>
      <font>
        <strike val="0"/>
        <outline val="0"/>
        <shadow val="0"/>
        <u val="none"/>
        <vertAlign val="baseline"/>
        <sz val="10"/>
        <name val="Cambria"/>
        <family val="1"/>
        <scheme val="major"/>
      </font>
      <numFmt numFmtId="165" formatCode="&quot;$&quot;#,##0.0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mbria"/>
        <family val="1"/>
        <scheme val="major"/>
      </font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mbria"/>
        <family val="1"/>
        <scheme val="major"/>
      </font>
      <alignment vertical="top" textRotation="0" wrapText="0" indent="0" justifyLastLine="0" shrinkToFit="0" readingOrder="0"/>
    </dxf>
    <dxf>
      <numFmt numFmtId="165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family val="1"/>
        <scheme val="major"/>
      </font>
      <numFmt numFmtId="165" formatCode="&quot;$&quot;#,##0.00"/>
      <alignment horizontal="center" vertical="top" textRotation="0" wrapText="0" indent="0" justifyLastLine="0" shrinkToFit="0" readingOrder="0"/>
    </dxf>
    <dxf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family val="1"/>
        <scheme val="major"/>
      </font>
      <numFmt numFmtId="14" formatCode="0.00%"/>
      <alignment horizontal="center" vertical="top" textRotation="0" wrapText="0" indent="0" justifyLastLine="0" shrinkToFit="0" readingOrder="0"/>
    </dxf>
    <dxf>
      <numFmt numFmtId="165" formatCode="&quot;$&quot;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mbria"/>
        <family val="1"/>
        <scheme val="major"/>
      </font>
      <numFmt numFmtId="165" formatCode="&quot;$&quot;#,##0.00"/>
      <alignment horizontal="center" vertical="top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mbria"/>
        <family val="1"/>
        <scheme val="major"/>
      </font>
      <alignment horizontal="center" vertical="top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mbria"/>
        <family val="1"/>
        <scheme val="major"/>
      </font>
      <alignment horizontal="center" vertical="top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mbria"/>
        <family val="1"/>
        <scheme val="major"/>
      </font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family val="1"/>
        <scheme val="major"/>
      </font>
      <alignment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mbria"/>
        <family val="1"/>
        <scheme val="major"/>
      </font>
      <fill>
        <patternFill patternType="solid">
          <fgColor rgb="FFC0C0C0"/>
          <bgColor rgb="FF00206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family val="1"/>
        <scheme val="none"/>
      </font>
      <numFmt numFmtId="165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D0D7E5"/>
        </left>
        <right style="thin">
          <color rgb="FFD0D7E5"/>
        </right>
        <top style="thin">
          <color rgb="FFD0D7E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family val="1"/>
        <scheme val="none"/>
      </font>
      <numFmt numFmtId="165" formatCode="&quot;$&quot;#,##0.00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D0D7E5"/>
        </left>
        <right style="thin">
          <color rgb="FFD0D7E5"/>
        </right>
        <top style="thin">
          <color rgb="FFD0D7E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family val="1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D0D7E5"/>
        </left>
        <right style="thin">
          <color rgb="FFD0D7E5"/>
        </right>
        <top style="thin">
          <color rgb="FFD0D7E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family val="1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D0D7E5"/>
        </left>
        <right style="thin">
          <color rgb="FFD0D7E5"/>
        </right>
        <top style="thin">
          <color rgb="FFD0D7E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family val="1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family val="1"/>
        <scheme val="none"/>
      </font>
      <numFmt numFmtId="165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D0D7E5"/>
        </left>
        <right style="thin">
          <color rgb="FFD0D7E5"/>
        </right>
        <top style="thin">
          <color rgb="FFD0D7E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family val="1"/>
        <scheme val="none"/>
      </font>
      <numFmt numFmtId="165" formatCode="&quot;$&quot;#,##0.00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D0D7E5"/>
        </left>
        <right style="thin">
          <color rgb="FFD0D7E5"/>
        </right>
        <top style="thin">
          <color rgb="FFD0D7E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family val="1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D0D7E5"/>
        </left>
        <right style="thin">
          <color rgb="FFD0D7E5"/>
        </right>
        <top style="thin">
          <color rgb="FFD0D7E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family val="1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family val="1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rgb="FFD0D7E5"/>
        </left>
        <right style="thin">
          <color rgb="FFD0D7E5"/>
        </right>
        <top style="thin">
          <color rgb="FFD0D7E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family val="1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Narkisim"/>
        <scheme val="none"/>
      </font>
      <numFmt numFmtId="164" formatCode="\$#,##0.00;\(\$#,##0.00\)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Narkisim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Narkisim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Narkisim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1" hidden="0"/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family val="1"/>
        <scheme val="major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vertAlign val="baseline"/>
        <sz val="11"/>
        <color rgb="FF0070C0"/>
        <name val="Cambria"/>
        <family val="1"/>
        <scheme val="none"/>
      </font>
      <numFmt numFmtId="165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1"/>
        <color rgb="FF0070C0"/>
        <name val="Cambria"/>
        <family val="1"/>
        <scheme val="none"/>
      </font>
      <numFmt numFmtId="165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1"/>
        <color rgb="FF0070C0"/>
        <name val="Cambria"/>
        <family val="1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mbria"/>
        <family val="1"/>
        <scheme val="none"/>
      </font>
      <numFmt numFmtId="165" formatCode="&quot;$&quot;#,##0.00"/>
    </dxf>
    <dxf>
      <font>
        <strike val="0"/>
        <outline val="0"/>
        <shadow val="0"/>
        <vertAlign val="baseline"/>
        <sz val="11"/>
        <color rgb="FF0070C0"/>
        <name val="Cambria"/>
        <family val="1"/>
        <scheme val="none"/>
      </font>
      <numFmt numFmtId="165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family val="1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mbria"/>
        <family val="1"/>
        <scheme val="none"/>
      </font>
      <numFmt numFmtId="165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family val="1"/>
        <scheme val="none"/>
      </font>
      <numFmt numFmtId="165" formatCode="&quot;$&quot;#,##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mbria"/>
        <family val="1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family val="1"/>
        <scheme val="none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mbria"/>
        <family val="1"/>
        <scheme val="none"/>
      </font>
      <numFmt numFmtId="165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mbria"/>
        <family val="1"/>
        <scheme val="none"/>
      </font>
      <numFmt numFmtId="165" formatCode="&quot;$&quot;#,##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mbria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mbria"/>
        <family val="1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mbria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mbria"/>
        <family val="1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mbria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mbria"/>
        <family val="1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1"/>
        <color rgb="FF0070C0"/>
        <name val="Cambria"/>
        <family val="1"/>
        <scheme val="none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rgb="FF0070C0"/>
        <name val="Cambria"/>
        <family val="1"/>
        <scheme val="none"/>
      </font>
      <fill>
        <patternFill patternType="solid">
          <fgColor indexed="64"/>
          <bgColor theme="7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2" defaultTableStyle="TableStyleMedium9" defaultPivotStyle="PivotStyleLight16">
    <tableStyle name="Table Style 1" pivot="0" count="0" xr9:uid="{CB490ED9-27D7-466F-B80B-065546E14E8B}"/>
    <tableStyle name="Table Style 2" pivot="0" count="0" xr9:uid="{B1CEEE65-5348-49C3-9EA0-FBE44EBFD968}"/>
  </tableStyles>
  <colors>
    <mruColors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E14092F-9E70-47FF-BF2B-C77FF6937B5F}"/>
            </a:ext>
          </a:extLst>
        </xdr:cNvPr>
        <xdr:cNvSpPr txBox="1"/>
      </xdr:nvSpPr>
      <xdr:spPr>
        <a:xfrm flipV="1">
          <a:off x="9812214" y="0"/>
          <a:ext cx="105507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2000" baseline="0">
            <a:solidFill>
              <a:srgbClr val="FF0000"/>
            </a:solidFill>
            <a:latin typeface="+mj-lt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6E976B9-1E90-49DF-8E24-665B989F8ABE}" name="Table2" displayName="Table2" ref="A1:K150" totalsRowCount="1" headerRowDxfId="67" dataDxfId="66">
  <autoFilter ref="A1:K149" xr:uid="{4D2F81B8-45BD-44DB-875F-C08FFA0E7E9D}"/>
  <sortState xmlns:xlrd2="http://schemas.microsoft.com/office/spreadsheetml/2017/richdata2" ref="A2:G149">
    <sortCondition ref="A2:A149"/>
    <sortCondition ref="B2:B149" customList="2-3',3-4',4-5',5-6',6-7',6-8',7-8',8-10',10-12',12-14',14-16',1-1.5&quot;,1.5-2&quot;,2-2.5&quot;,2.5-3&quot;,3-3.5&quot;,3.5-4&quot;,4-5&quot;,5-6&quot;"/>
  </sortState>
  <tableColumns count="11">
    <tableColumn id="1" xr3:uid="{E4E17520-0252-4E2C-A42E-F5AC9158F892}" name="Plant" dataDxfId="65" totalsRowDxfId="64"/>
    <tableColumn id="2" xr3:uid="{C408B48D-B31E-4C31-984B-10E7B720C7C6}" name="Size" dataDxfId="63" totalsRowDxfId="62"/>
    <tableColumn id="3" xr3:uid="{25E0C2A1-2AEF-4D81-A5D2-B93D629426B3}" name="Qty" dataDxfId="61" totalsRowDxfId="60"/>
    <tableColumn id="4" xr3:uid="{3708772B-C18D-4364-B2A1-A00CA76F290D}" name="Price" dataDxfId="59" totalsRowDxfId="58"/>
    <tableColumn id="7" xr3:uid="{BFACBF75-70ED-4DCF-B651-AC0184337DA1}" name="Column2" dataDxfId="57" totalsRowDxfId="56"/>
    <tableColumn id="8" xr3:uid="{F7DD87A3-3614-46CD-BB08-AE52CB3C3D0B}" name="Price2" dataDxfId="55" totalsRowDxfId="54">
      <calculatedColumnFormula>D2*(1+E2)</calculatedColumnFormula>
    </tableColumn>
    <tableColumn id="5" xr3:uid="{9EE98E1C-7925-45F9-9A10-0839FB168DDB}" name="Price3" dataDxfId="53"/>
    <tableColumn id="6" xr3:uid="{DA808CE6-E41B-4FB4-A66E-045EC76BF4E8}" name="Column1" totalsRowFunction="custom" dataDxfId="52" totalsRowDxfId="51">
      <calculatedColumnFormula>C2*D2</calculatedColumnFormula>
      <totalsRowFormula>SUM(H2:H149)</totalsRowFormula>
    </tableColumn>
    <tableColumn id="9" xr3:uid="{BC21CDF5-7FEC-42DD-BB11-5250055A23A0}" name="Discount" dataDxfId="50"/>
    <tableColumn id="10" xr3:uid="{39542503-A8EA-4954-8E98-BFAB14DEF836}" name="Cost" dataDxfId="49">
      <calculatedColumnFormula>F2*(1-I2)</calculatedColumnFormula>
    </tableColumn>
    <tableColumn id="11" xr3:uid="{19D7CE26-E82C-4C52-9BA6-77034DB3BC22}" name="Price4" dataDxfId="48">
      <calculatedColumnFormula>ROUND(J2,0)</calculatedColumnFormula>
    </tableColumn>
  </tableColumns>
  <tableStyleInfo name="TableStyleLight1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BA04520-3005-4652-90E6-56D8F7EA717E}" name="Table4" displayName="Table4" ref="A1:F24" totalsRowShown="0">
  <autoFilter ref="A1:F24" xr:uid="{93ACFE9D-E9E8-49C5-9465-7C3721AAF3B0}"/>
  <sortState xmlns:xlrd2="http://schemas.microsoft.com/office/spreadsheetml/2017/richdata2" ref="A2:F24">
    <sortCondition ref="A2:A24"/>
    <sortCondition ref="B2:B24"/>
  </sortState>
  <tableColumns count="6">
    <tableColumn id="1" xr3:uid="{30E95C48-F0FF-4CA6-A4D5-817EA9F60173}" name="Botanical Name"/>
    <tableColumn id="2" xr3:uid="{A21AD362-5F87-4EF3-BD9E-627B2A971404}" name="Size"/>
    <tableColumn id="3" xr3:uid="{1FAF0C67-CF75-4FBA-9A68-9D2391E019D6}" name="Qty AG"/>
    <tableColumn id="4" xr3:uid="{9FDE3B30-675A-4B91-9538-C27E33AAC7AA}" name="Price"/>
    <tableColumn id="5" xr3:uid="{B9CEECCA-FCE4-4300-A37C-3E2EAC3F6175}" name="Color"/>
    <tableColumn id="6" xr3:uid="{1D5292C3-3006-4393-AC5F-5DABF937EB7C}" name="Size2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BF371A-0DD4-4738-AB72-1F3E94B0425A}" name="Table1" displayName="Table1" ref="A1:F1421" totalsRowShown="0" headerRowDxfId="47" headerRowBorderDxfId="46" tableBorderDxfId="45">
  <autoFilter ref="A1:F1421" xr:uid="{397C0D48-11FE-419F-869D-EA92FD9D951C}">
    <filterColumn colId="2">
      <filters>
        <filter val="BB"/>
        <filter val="GB"/>
      </filters>
    </filterColumn>
    <filterColumn colId="4">
      <filters>
        <filter val="1"/>
        <filter val="10"/>
        <filter val="11"/>
        <filter val="12"/>
        <filter val="13"/>
        <filter val="14"/>
        <filter val="15"/>
        <filter val="16"/>
        <filter val="17"/>
        <filter val="18"/>
        <filter val="19"/>
        <filter val="2"/>
        <filter val="20"/>
        <filter val="22"/>
        <filter val="25"/>
        <filter val="26"/>
        <filter val="3"/>
        <filter val="30"/>
        <filter val="33"/>
        <filter val="35"/>
        <filter val="39"/>
        <filter val="4"/>
        <filter val="41"/>
        <filter val="43"/>
        <filter val="5"/>
        <filter val="50"/>
        <filter val="57"/>
        <filter val="58"/>
        <filter val="6"/>
        <filter val="60"/>
        <filter val="64"/>
        <filter val="65"/>
        <filter val="7"/>
        <filter val="75"/>
        <filter val="8"/>
        <filter val="9"/>
        <filter val="90"/>
      </filters>
    </filterColumn>
  </autoFilter>
  <sortState xmlns:xlrd2="http://schemas.microsoft.com/office/spreadsheetml/2017/richdata2" ref="A3:F1421">
    <sortCondition ref="A2:A1421"/>
    <sortCondition ref="B2:B1421" customList="2-3',3-4',4-5',5-6',6-7',6-8',7-8',8-10',10-12',12-14',14-16',1-1.5&quot;,1.5-2&quot;,2-2.5&quot;,2.5-3&quot;,3-3.5&quot;,3.5-4&quot;,4-5&quot;,5-6&quot;"/>
  </sortState>
  <tableColumns count="6">
    <tableColumn id="1" xr3:uid="{17718E6D-3BCB-4937-AF94-4FA37A395CC7}" name="Botanical Name" dataDxfId="44"/>
    <tableColumn id="2" xr3:uid="{7C143CE6-8DDC-4BF0-A4C9-F98C76074ED9}" name="Size" dataDxfId="43"/>
    <tableColumn id="3" xr3:uid="{B1F66D3F-1D52-47E5-B43B-C1D020E2CD48}" name="Grade" dataDxfId="42"/>
    <tableColumn id="4" xr3:uid="{A196CE3D-9E19-4A64-905C-25296E819A14}" name="Price" dataDxfId="41"/>
    <tableColumn id="5" xr3:uid="{C4D848FF-5643-49FE-81CC-3927C6ECA95A}" name="Ready" dataDxfId="40"/>
    <tableColumn id="6" xr3:uid="{2D0BB224-E0EF-462B-B889-E51663F487AB}" name="Notes"/>
  </tableColumns>
  <tableStyleInfo name="TableStyleMedium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B7A48B7-3303-44FB-A23E-4341881823BB}" name="Table6" displayName="Table6" ref="A1:I164" totalsRowCount="1">
  <autoFilter ref="A1:I163" xr:uid="{CB6AEF45-1A70-48AF-95F5-89D9A5993DC5}"/>
  <tableColumns count="9">
    <tableColumn id="1" xr3:uid="{C368869F-3EF4-4EAC-BC71-0A6EBC765BF4}" name="Botanical Name" dataDxfId="39" totalsRowDxfId="38"/>
    <tableColumn id="2" xr3:uid="{57B97BEB-BBC3-4563-B043-437EC2618516}" name="Size" dataDxfId="37" totalsRowDxfId="36"/>
    <tableColumn id="3" xr3:uid="{85D8920D-5E3A-41A1-9607-EEFEEE9291BF}" name="Type" dataDxfId="35" totalsRowDxfId="34"/>
    <tableColumn id="4" xr3:uid="{41042E69-DB0E-4F55-A709-4277AE0AEB91}" name="Price" dataDxfId="33" totalsRowDxfId="32"/>
    <tableColumn id="5" xr3:uid="{3F05A10F-0844-486A-A1E3-2220A0698D06}" name="Ready" dataDxfId="31" totalsRowDxfId="30"/>
    <tableColumn id="6" xr3:uid="{531B08F7-EF52-4905-B5A6-F5F7D4E52DAB}" name="Prod" dataDxfId="29" totalsRowDxfId="28"/>
    <tableColumn id="7" xr3:uid="{DA6AF6AF-A2B0-43E4-9B2E-A29DB2DCD125}" name="Notes" dataDxfId="27" totalsRowDxfId="26"/>
    <tableColumn id="8" xr3:uid="{7440BB04-86A4-493D-B6ED-4B2E61938A0F}" name="Notes2" dataDxfId="25" totalsRowDxfId="24"/>
    <tableColumn id="9" xr3:uid="{A5D84969-5CD6-4D02-9774-15A0222EE612}" name="Notes3" totalsRowFunction="custom" dataDxfId="23" totalsRowDxfId="22">
      <calculatedColumnFormula>D2*E2</calculatedColumnFormula>
      <totalsRowFormula>SUM(I2:I163)</totalsRow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966A424-9A1F-45B8-A6F6-B5CF9E62D220}" name="Table5" displayName="Table5" ref="A1:M262" totalsRowCount="1" headerRowDxfId="21">
  <autoFilter ref="A1:M261" xr:uid="{2966A424-9A1F-45B8-A6F6-B5CF9E62D220}"/>
  <sortState xmlns:xlrd2="http://schemas.microsoft.com/office/spreadsheetml/2017/richdata2" ref="A2:I261">
    <sortCondition ref="A3:A261"/>
  </sortState>
  <tableColumns count="13">
    <tableColumn id="1" xr3:uid="{950853A0-1FC5-4ED2-90EA-FF49EF9105CE}" name="Botanical Name" dataDxfId="20"/>
    <tableColumn id="2" xr3:uid="{4573140A-4C7F-45FA-AD2D-FDE8575659BC}" name="Size" dataDxfId="19" totalsRowDxfId="18"/>
    <tableColumn id="3" xr3:uid="{0A3CE976-B8E1-4A9F-88BA-86F710B97CC9}" name="Type" dataDxfId="17" totalsRowDxfId="16"/>
    <tableColumn id="4" xr3:uid="{38147491-303D-46F3-ABEC-D7F94DAA530E}" name="Ready" dataDxfId="15" totalsRowDxfId="14"/>
    <tableColumn id="5" xr3:uid="{D5481CFA-87D5-4F11-8114-B5D96D9ABB2F}" name="Price" dataDxfId="13" totalsRowDxfId="12"/>
    <tableColumn id="10" xr3:uid="{060CB31D-A9BE-4517-9E95-C30FCD8FE0AC}" name="Column3" dataDxfId="11" totalsRowDxfId="10"/>
    <tableColumn id="9" xr3:uid="{DDCDCA91-2214-4F14-AA26-B76B4136CDE6}" name="Cost" dataDxfId="9" totalsRowDxfId="8">
      <calculatedColumnFormula>E2*(1+F2)</calculatedColumnFormula>
    </tableColumn>
    <tableColumn id="6" xr3:uid="{991D36BD-C3BA-4423-B263-57EF48A5564A}" name="Column2" dataDxfId="7"/>
    <tableColumn id="7" xr3:uid="{B09FFB40-799C-4A9C-8F5E-EE17A9CD29FF}" name="Field" dataDxfId="6" totalsRowDxfId="5"/>
    <tableColumn id="8" xr3:uid="{5484CADB-A84C-4044-85A6-A3BCB4CA81A5}" name="Column1" totalsRowFunction="custom" dataDxfId="4" totalsRowDxfId="3">
      <calculatedColumnFormula>D2*E2</calculatedColumnFormula>
      <totalsRowFormula>SUM(J2:J261)</totalsRowFormula>
    </tableColumn>
    <tableColumn id="11" xr3:uid="{036E93A9-3454-4050-A9E5-356038709FB0}" name="Discount" dataDxfId="2"/>
    <tableColumn id="12" xr3:uid="{6A1EA5E4-D8DB-4F04-9C1C-4B0F3A938F50}" name="Price2" dataDxfId="1">
      <calculatedColumnFormula>G2*(1-K2)</calculatedColumnFormula>
    </tableColumn>
    <tableColumn id="13" xr3:uid="{BA3014E2-6B37-499F-8B4F-579680B84BFE}" name="Price3" dataDxfId="0">
      <calculatedColumnFormula>ROUND(L2,0)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DF25C-0DCE-4CF3-A233-B592930F0D4C}">
  <dimension ref="A1:D186"/>
  <sheetViews>
    <sheetView zoomScale="104" zoomScaleNormal="100" workbookViewId="0">
      <selection activeCell="A2" sqref="A2"/>
    </sheetView>
  </sheetViews>
  <sheetFormatPr defaultRowHeight="14.4" x14ac:dyDescent="0.3"/>
  <cols>
    <col min="1" max="1" width="56.3984375" customWidth="1"/>
    <col min="2" max="2" width="8.8984375" customWidth="1"/>
    <col min="3" max="3" width="10" customWidth="1"/>
    <col min="4" max="4" width="13" customWidth="1"/>
  </cols>
  <sheetData>
    <row r="1" spans="1:4" x14ac:dyDescent="0.3">
      <c r="A1" s="10" t="s">
        <v>328</v>
      </c>
      <c r="B1" s="10" t="s">
        <v>329</v>
      </c>
      <c r="C1" s="13" t="s">
        <v>326</v>
      </c>
      <c r="D1" s="10" t="s">
        <v>330</v>
      </c>
    </row>
    <row r="2" spans="1:4" s="21" customFormat="1" x14ac:dyDescent="0.3">
      <c r="A2" s="23" t="s">
        <v>545</v>
      </c>
      <c r="B2" s="19">
        <v>6</v>
      </c>
      <c r="C2" s="24">
        <v>95</v>
      </c>
      <c r="D2" s="20"/>
    </row>
    <row r="3" spans="1:4" s="21" customFormat="1" x14ac:dyDescent="0.3">
      <c r="A3" s="23" t="s">
        <v>546</v>
      </c>
      <c r="B3" s="19">
        <v>6</v>
      </c>
      <c r="C3" s="24">
        <v>135</v>
      </c>
      <c r="D3" s="20"/>
    </row>
    <row r="4" spans="1:4" x14ac:dyDescent="0.3">
      <c r="A4" s="11" t="s">
        <v>331</v>
      </c>
      <c r="B4" s="19">
        <v>1</v>
      </c>
      <c r="C4" s="14">
        <v>300</v>
      </c>
      <c r="D4" s="15"/>
    </row>
    <row r="5" spans="1:4" s="21" customFormat="1" x14ac:dyDescent="0.3">
      <c r="A5" s="23" t="s">
        <v>544</v>
      </c>
      <c r="B5" s="19">
        <v>6</v>
      </c>
      <c r="C5" s="24">
        <v>95</v>
      </c>
      <c r="D5" s="20"/>
    </row>
    <row r="6" spans="1:4" s="21" customFormat="1" x14ac:dyDescent="0.3">
      <c r="A6" s="23" t="s">
        <v>543</v>
      </c>
      <c r="B6" s="19">
        <v>7</v>
      </c>
      <c r="C6" s="24">
        <v>135</v>
      </c>
      <c r="D6" s="20"/>
    </row>
    <row r="7" spans="1:4" s="21" customFormat="1" x14ac:dyDescent="0.3">
      <c r="A7" s="23" t="s">
        <v>557</v>
      </c>
      <c r="B7" s="19">
        <v>2</v>
      </c>
      <c r="C7" s="24">
        <v>225</v>
      </c>
      <c r="D7" s="20" t="s">
        <v>577</v>
      </c>
    </row>
    <row r="8" spans="1:4" x14ac:dyDescent="0.3">
      <c r="A8" s="11" t="s">
        <v>333</v>
      </c>
      <c r="B8" s="19">
        <v>1</v>
      </c>
      <c r="C8" s="14">
        <v>225</v>
      </c>
      <c r="D8" s="15"/>
    </row>
    <row r="9" spans="1:4" x14ac:dyDescent="0.3">
      <c r="A9" s="11" t="s">
        <v>333</v>
      </c>
      <c r="B9" s="19">
        <v>1</v>
      </c>
      <c r="C9" s="14">
        <v>225</v>
      </c>
      <c r="D9" s="15" t="s">
        <v>578</v>
      </c>
    </row>
    <row r="10" spans="1:4" s="21" customFormat="1" x14ac:dyDescent="0.3">
      <c r="A10" s="23" t="s">
        <v>560</v>
      </c>
      <c r="B10" s="19">
        <v>10</v>
      </c>
      <c r="C10" s="24">
        <v>300</v>
      </c>
      <c r="D10" s="20" t="s">
        <v>579</v>
      </c>
    </row>
    <row r="11" spans="1:4" x14ac:dyDescent="0.3">
      <c r="A11" s="11" t="s">
        <v>332</v>
      </c>
      <c r="B11" s="19">
        <v>1</v>
      </c>
      <c r="C11" s="14">
        <v>300</v>
      </c>
      <c r="D11" s="15" t="s">
        <v>578</v>
      </c>
    </row>
    <row r="12" spans="1:4" s="21" customFormat="1" x14ac:dyDescent="0.3">
      <c r="A12" s="23" t="s">
        <v>566</v>
      </c>
      <c r="B12" s="19">
        <v>3</v>
      </c>
      <c r="C12" s="24">
        <v>385</v>
      </c>
      <c r="D12" s="20" t="s">
        <v>577</v>
      </c>
    </row>
    <row r="13" spans="1:4" x14ac:dyDescent="0.3">
      <c r="A13" s="11" t="s">
        <v>520</v>
      </c>
      <c r="B13" s="19">
        <v>0</v>
      </c>
      <c r="C13" s="14">
        <v>220</v>
      </c>
      <c r="D13" s="15"/>
    </row>
    <row r="14" spans="1:4" x14ac:dyDescent="0.3">
      <c r="A14" s="11" t="s">
        <v>334</v>
      </c>
      <c r="B14" s="19">
        <v>2</v>
      </c>
      <c r="C14" s="14">
        <v>285</v>
      </c>
      <c r="D14" s="15"/>
    </row>
    <row r="15" spans="1:4" x14ac:dyDescent="0.3">
      <c r="A15" s="11" t="s">
        <v>482</v>
      </c>
      <c r="B15" s="19">
        <v>1</v>
      </c>
      <c r="C15" s="14">
        <v>400</v>
      </c>
      <c r="D15" s="15"/>
    </row>
    <row r="16" spans="1:4" x14ac:dyDescent="0.3">
      <c r="A16" s="11" t="s">
        <v>335</v>
      </c>
      <c r="B16" s="19">
        <v>9</v>
      </c>
      <c r="C16" s="14">
        <v>125</v>
      </c>
      <c r="D16" s="15" t="s">
        <v>344</v>
      </c>
    </row>
    <row r="17" spans="1:4" s="21" customFormat="1" x14ac:dyDescent="0.3">
      <c r="A17" s="23" t="s">
        <v>336</v>
      </c>
      <c r="B17" s="19">
        <v>2</v>
      </c>
      <c r="C17" s="24">
        <v>295</v>
      </c>
      <c r="D17" s="20"/>
    </row>
    <row r="18" spans="1:4" x14ac:dyDescent="0.3">
      <c r="A18" s="11" t="s">
        <v>336</v>
      </c>
      <c r="B18" s="19">
        <v>2</v>
      </c>
      <c r="C18" s="14">
        <v>295</v>
      </c>
      <c r="D18" s="15"/>
    </row>
    <row r="19" spans="1:4" x14ac:dyDescent="0.3">
      <c r="A19" s="11" t="s">
        <v>337</v>
      </c>
      <c r="B19" s="12">
        <v>1</v>
      </c>
      <c r="C19" s="14">
        <v>175</v>
      </c>
      <c r="D19" s="15" t="s">
        <v>344</v>
      </c>
    </row>
    <row r="20" spans="1:4" x14ac:dyDescent="0.3">
      <c r="A20" s="11" t="s">
        <v>338</v>
      </c>
      <c r="B20" s="19">
        <v>1</v>
      </c>
      <c r="C20" s="14">
        <v>220</v>
      </c>
      <c r="D20" s="15"/>
    </row>
    <row r="21" spans="1:4" x14ac:dyDescent="0.3">
      <c r="A21" s="11" t="s">
        <v>339</v>
      </c>
      <c r="B21" s="12">
        <v>10</v>
      </c>
      <c r="C21" s="14">
        <v>385</v>
      </c>
      <c r="D21" s="15"/>
    </row>
    <row r="22" spans="1:4" x14ac:dyDescent="0.3">
      <c r="A22" s="11" t="s">
        <v>340</v>
      </c>
      <c r="B22" s="12">
        <v>1</v>
      </c>
      <c r="C22" s="14">
        <v>500</v>
      </c>
      <c r="D22" s="15"/>
    </row>
    <row r="23" spans="1:4" x14ac:dyDescent="0.3">
      <c r="A23" s="11" t="s">
        <v>341</v>
      </c>
      <c r="B23" s="12">
        <v>1</v>
      </c>
      <c r="C23" s="14">
        <v>450</v>
      </c>
      <c r="D23" s="15"/>
    </row>
    <row r="24" spans="1:4" x14ac:dyDescent="0.3">
      <c r="A24" s="11" t="s">
        <v>342</v>
      </c>
      <c r="B24" s="12">
        <v>7</v>
      </c>
      <c r="C24" s="14">
        <v>295</v>
      </c>
      <c r="D24" s="15"/>
    </row>
    <row r="25" spans="1:4" x14ac:dyDescent="0.3">
      <c r="A25" s="11" t="s">
        <v>343</v>
      </c>
      <c r="B25" s="12">
        <v>6</v>
      </c>
      <c r="C25" s="14">
        <v>295</v>
      </c>
      <c r="D25" s="15"/>
    </row>
    <row r="26" spans="1:4" s="21" customFormat="1" x14ac:dyDescent="0.3">
      <c r="A26" s="23" t="s">
        <v>517</v>
      </c>
      <c r="B26" s="19">
        <v>0</v>
      </c>
      <c r="C26" s="24">
        <v>80</v>
      </c>
      <c r="D26" s="20"/>
    </row>
    <row r="27" spans="1:4" s="21" customFormat="1" x14ac:dyDescent="0.3">
      <c r="A27" s="23" t="s">
        <v>518</v>
      </c>
      <c r="B27" s="19">
        <v>2</v>
      </c>
      <c r="C27" s="24">
        <v>105</v>
      </c>
      <c r="D27" s="20"/>
    </row>
    <row r="28" spans="1:4" s="21" customFormat="1" x14ac:dyDescent="0.3">
      <c r="A28" s="23" t="s">
        <v>519</v>
      </c>
      <c r="B28" s="19">
        <v>2</v>
      </c>
      <c r="C28" s="24">
        <v>135</v>
      </c>
      <c r="D28" s="20"/>
    </row>
    <row r="29" spans="1:4" x14ac:dyDescent="0.3">
      <c r="A29" s="11" t="s">
        <v>345</v>
      </c>
      <c r="B29" s="12">
        <v>2</v>
      </c>
      <c r="C29" s="14">
        <v>60</v>
      </c>
      <c r="D29" s="15" t="s">
        <v>344</v>
      </c>
    </row>
    <row r="30" spans="1:4" x14ac:dyDescent="0.3">
      <c r="A30" s="11" t="s">
        <v>346</v>
      </c>
      <c r="B30" s="12">
        <v>12</v>
      </c>
      <c r="C30" s="14">
        <v>285</v>
      </c>
      <c r="D30" s="15"/>
    </row>
    <row r="31" spans="1:4" x14ac:dyDescent="0.3">
      <c r="A31" s="11" t="s">
        <v>348</v>
      </c>
      <c r="B31" s="12">
        <v>0</v>
      </c>
      <c r="C31" s="14">
        <v>175</v>
      </c>
      <c r="D31" s="15"/>
    </row>
    <row r="32" spans="1:4" x14ac:dyDescent="0.3">
      <c r="A32" s="11" t="s">
        <v>347</v>
      </c>
      <c r="B32" s="12">
        <v>0</v>
      </c>
      <c r="C32" s="14">
        <v>195</v>
      </c>
      <c r="D32" s="15"/>
    </row>
    <row r="33" spans="1:4" x14ac:dyDescent="0.3">
      <c r="A33" s="11" t="s">
        <v>349</v>
      </c>
      <c r="B33" s="12">
        <v>10</v>
      </c>
      <c r="C33" s="14">
        <v>165</v>
      </c>
      <c r="D33" s="15" t="s">
        <v>350</v>
      </c>
    </row>
    <row r="34" spans="1:4" s="21" customFormat="1" x14ac:dyDescent="0.3">
      <c r="A34" s="23" t="s">
        <v>513</v>
      </c>
      <c r="B34" s="19">
        <v>5</v>
      </c>
      <c r="C34" s="24">
        <v>195</v>
      </c>
      <c r="D34" s="20" t="s">
        <v>350</v>
      </c>
    </row>
    <row r="35" spans="1:4" x14ac:dyDescent="0.3">
      <c r="A35" s="11" t="s">
        <v>351</v>
      </c>
      <c r="B35" s="12">
        <v>3</v>
      </c>
      <c r="C35" s="14">
        <v>125</v>
      </c>
      <c r="D35" s="15"/>
    </row>
    <row r="36" spans="1:4" s="21" customFormat="1" x14ac:dyDescent="0.3">
      <c r="A36" s="23" t="s">
        <v>511</v>
      </c>
      <c r="B36" s="19">
        <v>3</v>
      </c>
      <c r="C36" s="24">
        <v>185</v>
      </c>
      <c r="D36" s="20"/>
    </row>
    <row r="37" spans="1:4" x14ac:dyDescent="0.3">
      <c r="A37" s="11" t="s">
        <v>352</v>
      </c>
      <c r="B37" s="12">
        <v>1</v>
      </c>
      <c r="C37" s="14">
        <v>110</v>
      </c>
      <c r="D37" s="15"/>
    </row>
    <row r="38" spans="1:4" x14ac:dyDescent="0.3">
      <c r="A38" s="11" t="s">
        <v>353</v>
      </c>
      <c r="B38" s="12">
        <v>1</v>
      </c>
      <c r="C38" s="14">
        <v>200</v>
      </c>
      <c r="D38" s="15"/>
    </row>
    <row r="39" spans="1:4" x14ac:dyDescent="0.3">
      <c r="A39" s="11" t="s">
        <v>354</v>
      </c>
      <c r="B39" s="12">
        <v>1</v>
      </c>
      <c r="C39" s="14">
        <v>140</v>
      </c>
      <c r="D39" s="15"/>
    </row>
    <row r="40" spans="1:4" x14ac:dyDescent="0.3">
      <c r="A40" s="11" t="s">
        <v>355</v>
      </c>
      <c r="B40" s="12">
        <v>1</v>
      </c>
      <c r="C40" s="14">
        <v>325</v>
      </c>
      <c r="D40" s="15"/>
    </row>
    <row r="41" spans="1:4" x14ac:dyDescent="0.3">
      <c r="A41" s="11" t="s">
        <v>356</v>
      </c>
      <c r="B41" s="12">
        <v>11</v>
      </c>
      <c r="C41" s="14">
        <v>160</v>
      </c>
      <c r="D41" s="15"/>
    </row>
    <row r="42" spans="1:4" x14ac:dyDescent="0.3">
      <c r="A42" s="11" t="s">
        <v>357</v>
      </c>
      <c r="B42" s="12">
        <v>5</v>
      </c>
      <c r="C42" s="14">
        <v>135</v>
      </c>
      <c r="D42" s="15"/>
    </row>
    <row r="43" spans="1:4" x14ac:dyDescent="0.3">
      <c r="A43" s="11" t="s">
        <v>358</v>
      </c>
      <c r="B43" s="12">
        <v>2</v>
      </c>
      <c r="C43" s="14">
        <v>200</v>
      </c>
      <c r="D43" s="15"/>
    </row>
    <row r="44" spans="1:4" x14ac:dyDescent="0.3">
      <c r="A44" s="11" t="s">
        <v>359</v>
      </c>
      <c r="B44" s="12">
        <v>3</v>
      </c>
      <c r="C44" s="14">
        <v>150</v>
      </c>
      <c r="D44" s="15"/>
    </row>
    <row r="45" spans="1:4" x14ac:dyDescent="0.3">
      <c r="A45" s="11" t="s">
        <v>360</v>
      </c>
      <c r="B45" s="12">
        <v>1</v>
      </c>
      <c r="C45" s="14">
        <v>250</v>
      </c>
      <c r="D45" s="15"/>
    </row>
    <row r="46" spans="1:4" x14ac:dyDescent="0.3">
      <c r="A46" s="11" t="s">
        <v>361</v>
      </c>
      <c r="B46" s="12">
        <v>0</v>
      </c>
      <c r="C46" s="14">
        <v>120</v>
      </c>
      <c r="D46" s="15"/>
    </row>
    <row r="47" spans="1:4" x14ac:dyDescent="0.3">
      <c r="A47" s="11" t="s">
        <v>362</v>
      </c>
      <c r="B47" s="12">
        <v>1</v>
      </c>
      <c r="C47" s="14">
        <v>160</v>
      </c>
      <c r="D47" s="15"/>
    </row>
    <row r="48" spans="1:4" x14ac:dyDescent="0.3">
      <c r="A48" s="11" t="s">
        <v>363</v>
      </c>
      <c r="B48" s="22">
        <v>2</v>
      </c>
      <c r="C48" s="14">
        <v>185</v>
      </c>
      <c r="D48" s="15"/>
    </row>
    <row r="49" spans="1:4" s="21" customFormat="1" x14ac:dyDescent="0.3">
      <c r="A49" s="23" t="s">
        <v>363</v>
      </c>
      <c r="B49" s="19">
        <v>0</v>
      </c>
      <c r="C49" s="24">
        <v>185</v>
      </c>
      <c r="D49" s="20"/>
    </row>
    <row r="50" spans="1:4" x14ac:dyDescent="0.3">
      <c r="A50" s="11" t="s">
        <v>364</v>
      </c>
      <c r="B50" s="12">
        <v>0</v>
      </c>
      <c r="C50" s="14">
        <v>95</v>
      </c>
      <c r="D50" s="15"/>
    </row>
    <row r="51" spans="1:4" x14ac:dyDescent="0.3">
      <c r="A51" s="11" t="s">
        <v>365</v>
      </c>
      <c r="B51" s="12">
        <v>7</v>
      </c>
      <c r="C51" s="14">
        <v>90</v>
      </c>
      <c r="D51" s="15"/>
    </row>
    <row r="52" spans="1:4" x14ac:dyDescent="0.3">
      <c r="A52" s="11" t="s">
        <v>366</v>
      </c>
      <c r="B52" s="12">
        <v>0</v>
      </c>
      <c r="C52" s="14">
        <v>100</v>
      </c>
      <c r="D52" s="15"/>
    </row>
    <row r="53" spans="1:4" x14ac:dyDescent="0.3">
      <c r="A53" s="11" t="s">
        <v>367</v>
      </c>
      <c r="B53" s="12">
        <v>0</v>
      </c>
      <c r="C53" s="14">
        <v>125</v>
      </c>
      <c r="D53" s="15"/>
    </row>
    <row r="54" spans="1:4" s="21" customFormat="1" x14ac:dyDescent="0.3">
      <c r="A54" s="23" t="s">
        <v>533</v>
      </c>
      <c r="B54" s="19">
        <v>0</v>
      </c>
      <c r="C54" s="24">
        <v>150</v>
      </c>
      <c r="D54" s="20" t="s">
        <v>535</v>
      </c>
    </row>
    <row r="55" spans="1:4" s="21" customFormat="1" x14ac:dyDescent="0.3">
      <c r="A55" s="23" t="s">
        <v>534</v>
      </c>
      <c r="B55" s="19">
        <v>0</v>
      </c>
      <c r="C55" s="24">
        <v>185</v>
      </c>
      <c r="D55" s="20" t="s">
        <v>535</v>
      </c>
    </row>
    <row r="56" spans="1:4" s="21" customFormat="1" x14ac:dyDescent="0.3">
      <c r="A56" s="23" t="s">
        <v>514</v>
      </c>
      <c r="B56" s="19">
        <v>0</v>
      </c>
      <c r="C56" s="24">
        <v>80</v>
      </c>
      <c r="D56" s="20"/>
    </row>
    <row r="57" spans="1:4" s="21" customFormat="1" x14ac:dyDescent="0.3">
      <c r="A57" s="23" t="s">
        <v>515</v>
      </c>
      <c r="B57" s="19">
        <v>10</v>
      </c>
      <c r="C57" s="24">
        <v>105</v>
      </c>
      <c r="D57" s="20"/>
    </row>
    <row r="58" spans="1:4" s="21" customFormat="1" x14ac:dyDescent="0.3">
      <c r="A58" s="23" t="s">
        <v>516</v>
      </c>
      <c r="B58" s="19">
        <v>3</v>
      </c>
      <c r="C58" s="24">
        <v>135</v>
      </c>
      <c r="D58" s="20"/>
    </row>
    <row r="59" spans="1:4" x14ac:dyDescent="0.3">
      <c r="A59" s="11" t="s">
        <v>368</v>
      </c>
      <c r="B59" s="12">
        <v>3</v>
      </c>
      <c r="C59" s="14">
        <v>65</v>
      </c>
      <c r="D59" s="15"/>
    </row>
    <row r="60" spans="1:4" x14ac:dyDescent="0.3">
      <c r="A60" s="11" t="s">
        <v>369</v>
      </c>
      <c r="B60" s="12">
        <v>1</v>
      </c>
      <c r="C60" s="14">
        <v>85</v>
      </c>
      <c r="D60" s="15"/>
    </row>
    <row r="61" spans="1:4" x14ac:dyDescent="0.3">
      <c r="A61" s="11" t="s">
        <v>370</v>
      </c>
      <c r="B61" s="12">
        <v>1</v>
      </c>
      <c r="C61" s="14">
        <v>55</v>
      </c>
      <c r="D61" s="15"/>
    </row>
    <row r="62" spans="1:4" x14ac:dyDescent="0.3">
      <c r="A62" s="11" t="s">
        <v>371</v>
      </c>
      <c r="B62" s="12">
        <v>4</v>
      </c>
      <c r="C62" s="14">
        <v>70</v>
      </c>
      <c r="D62" s="15"/>
    </row>
    <row r="63" spans="1:4" x14ac:dyDescent="0.3">
      <c r="A63" s="11" t="s">
        <v>372</v>
      </c>
      <c r="B63" s="12">
        <v>0</v>
      </c>
      <c r="C63" s="14">
        <v>165</v>
      </c>
      <c r="D63" s="15"/>
    </row>
    <row r="64" spans="1:4" x14ac:dyDescent="0.3">
      <c r="A64" s="11" t="s">
        <v>373</v>
      </c>
      <c r="B64" s="12">
        <v>13</v>
      </c>
      <c r="C64" s="14">
        <v>175</v>
      </c>
      <c r="D64" s="15"/>
    </row>
    <row r="65" spans="1:4" x14ac:dyDescent="0.3">
      <c r="A65" s="11" t="s">
        <v>374</v>
      </c>
      <c r="B65" s="12">
        <v>4</v>
      </c>
      <c r="C65" s="14">
        <v>225</v>
      </c>
      <c r="D65" s="15"/>
    </row>
    <row r="66" spans="1:4" x14ac:dyDescent="0.3">
      <c r="A66" s="11" t="s">
        <v>375</v>
      </c>
      <c r="B66" s="12">
        <v>11</v>
      </c>
      <c r="C66" s="14">
        <v>150</v>
      </c>
      <c r="D66" s="15"/>
    </row>
    <row r="67" spans="1:4" x14ac:dyDescent="0.3">
      <c r="A67" s="11" t="s">
        <v>376</v>
      </c>
      <c r="B67" s="12">
        <v>7</v>
      </c>
      <c r="C67" s="14">
        <v>225</v>
      </c>
      <c r="D67" s="15"/>
    </row>
    <row r="68" spans="1:4" x14ac:dyDescent="0.3">
      <c r="A68" s="11" t="s">
        <v>377</v>
      </c>
      <c r="B68" s="12">
        <v>1</v>
      </c>
      <c r="C68" s="14">
        <v>160</v>
      </c>
      <c r="D68" s="15"/>
    </row>
    <row r="69" spans="1:4" s="21" customFormat="1" x14ac:dyDescent="0.3">
      <c r="A69" s="23" t="s">
        <v>377</v>
      </c>
      <c r="B69" s="19">
        <v>3</v>
      </c>
      <c r="C69" s="24">
        <v>160</v>
      </c>
      <c r="D69" s="20"/>
    </row>
    <row r="70" spans="1:4" s="21" customFormat="1" x14ac:dyDescent="0.3">
      <c r="A70" s="23" t="s">
        <v>506</v>
      </c>
      <c r="B70" s="19">
        <v>5</v>
      </c>
      <c r="C70" s="24">
        <v>185</v>
      </c>
      <c r="D70" s="20"/>
    </row>
    <row r="71" spans="1:4" x14ac:dyDescent="0.3">
      <c r="A71" s="11" t="s">
        <v>378</v>
      </c>
      <c r="B71" s="12">
        <v>2</v>
      </c>
      <c r="C71" s="14">
        <v>160</v>
      </c>
      <c r="D71" s="15"/>
    </row>
    <row r="72" spans="1:4" x14ac:dyDescent="0.3">
      <c r="A72" s="11" t="s">
        <v>505</v>
      </c>
      <c r="B72" s="12">
        <v>3</v>
      </c>
      <c r="C72" s="14">
        <v>185</v>
      </c>
      <c r="D72" s="15"/>
    </row>
    <row r="73" spans="1:4" s="21" customFormat="1" x14ac:dyDescent="0.3">
      <c r="A73" s="23" t="s">
        <v>528</v>
      </c>
      <c r="B73" s="19">
        <v>8</v>
      </c>
      <c r="C73" s="24">
        <v>115</v>
      </c>
      <c r="D73" s="20"/>
    </row>
    <row r="74" spans="1:4" x14ac:dyDescent="0.3">
      <c r="A74" s="11" t="s">
        <v>527</v>
      </c>
      <c r="B74" s="22">
        <v>2</v>
      </c>
      <c r="C74" s="14">
        <v>150</v>
      </c>
      <c r="D74" s="15"/>
    </row>
    <row r="75" spans="1:4" x14ac:dyDescent="0.3">
      <c r="A75" s="11" t="s">
        <v>526</v>
      </c>
      <c r="B75" s="22">
        <v>10</v>
      </c>
      <c r="C75" s="14"/>
      <c r="D75" s="15"/>
    </row>
    <row r="76" spans="1:4" s="21" customFormat="1" x14ac:dyDescent="0.3">
      <c r="A76" s="23" t="s">
        <v>500</v>
      </c>
      <c r="B76" s="19">
        <v>5</v>
      </c>
      <c r="C76" s="24">
        <v>160</v>
      </c>
      <c r="D76" s="20"/>
    </row>
    <row r="77" spans="1:4" s="21" customFormat="1" x14ac:dyDescent="0.3">
      <c r="A77" s="23" t="s">
        <v>503</v>
      </c>
      <c r="B77" s="19">
        <v>3</v>
      </c>
      <c r="C77" s="24">
        <v>160</v>
      </c>
      <c r="D77" s="20"/>
    </row>
    <row r="78" spans="1:4" s="21" customFormat="1" x14ac:dyDescent="0.3">
      <c r="A78" s="23" t="s">
        <v>504</v>
      </c>
      <c r="B78" s="19">
        <v>5</v>
      </c>
      <c r="C78" s="24">
        <v>185</v>
      </c>
      <c r="D78" s="20"/>
    </row>
    <row r="79" spans="1:4" s="21" customFormat="1" x14ac:dyDescent="0.3">
      <c r="A79" s="23" t="s">
        <v>501</v>
      </c>
      <c r="B79" s="19">
        <v>5</v>
      </c>
      <c r="C79" s="24">
        <v>160</v>
      </c>
      <c r="D79" s="20"/>
    </row>
    <row r="80" spans="1:4" x14ac:dyDescent="0.3">
      <c r="A80" s="11" t="s">
        <v>379</v>
      </c>
      <c r="B80" s="12">
        <v>3</v>
      </c>
      <c r="C80" s="14">
        <v>170</v>
      </c>
      <c r="D80" s="15"/>
    </row>
    <row r="81" spans="1:4" s="21" customFormat="1" x14ac:dyDescent="0.3">
      <c r="A81" s="23" t="s">
        <v>510</v>
      </c>
      <c r="B81" s="19">
        <v>3</v>
      </c>
      <c r="C81" s="24">
        <v>185</v>
      </c>
      <c r="D81" s="20"/>
    </row>
    <row r="82" spans="1:4" s="21" customFormat="1" x14ac:dyDescent="0.3">
      <c r="A82" s="23" t="s">
        <v>547</v>
      </c>
      <c r="B82" s="19">
        <v>6</v>
      </c>
      <c r="C82" s="24">
        <v>80</v>
      </c>
      <c r="D82" s="20"/>
    </row>
    <row r="83" spans="1:4" s="21" customFormat="1" x14ac:dyDescent="0.3">
      <c r="A83" s="23" t="s">
        <v>548</v>
      </c>
      <c r="B83" s="19">
        <v>7</v>
      </c>
      <c r="C83" s="24">
        <v>95</v>
      </c>
      <c r="D83" s="20"/>
    </row>
    <row r="84" spans="1:4" s="21" customFormat="1" x14ac:dyDescent="0.3">
      <c r="A84" s="23" t="s">
        <v>553</v>
      </c>
      <c r="B84" s="19">
        <v>6</v>
      </c>
      <c r="C84" s="24">
        <v>145</v>
      </c>
      <c r="D84" s="20"/>
    </row>
    <row r="85" spans="1:4" x14ac:dyDescent="0.3">
      <c r="A85" s="11" t="s">
        <v>380</v>
      </c>
      <c r="B85" s="12">
        <v>5</v>
      </c>
      <c r="C85" s="14">
        <v>325</v>
      </c>
      <c r="D85" s="15"/>
    </row>
    <row r="86" spans="1:4" x14ac:dyDescent="0.3">
      <c r="A86" s="11" t="s">
        <v>381</v>
      </c>
      <c r="B86" s="12">
        <v>9</v>
      </c>
      <c r="C86" s="14">
        <v>550</v>
      </c>
      <c r="D86" s="15"/>
    </row>
    <row r="87" spans="1:4" x14ac:dyDescent="0.3">
      <c r="A87" s="11" t="s">
        <v>382</v>
      </c>
      <c r="B87" s="12">
        <v>2</v>
      </c>
      <c r="C87" s="14">
        <v>325</v>
      </c>
      <c r="D87" s="15"/>
    </row>
    <row r="88" spans="1:4" x14ac:dyDescent="0.3">
      <c r="A88" s="11" t="s">
        <v>383</v>
      </c>
      <c r="B88" s="12">
        <v>12</v>
      </c>
      <c r="C88" s="14">
        <v>450</v>
      </c>
      <c r="D88" s="15"/>
    </row>
    <row r="89" spans="1:4" s="21" customFormat="1" x14ac:dyDescent="0.3">
      <c r="A89" s="23" t="s">
        <v>551</v>
      </c>
      <c r="B89" s="19">
        <v>7</v>
      </c>
      <c r="C89" s="24">
        <v>95</v>
      </c>
      <c r="D89" s="20"/>
    </row>
    <row r="90" spans="1:4" x14ac:dyDescent="0.3">
      <c r="A90" s="11" t="s">
        <v>384</v>
      </c>
      <c r="B90" s="12">
        <v>8</v>
      </c>
      <c r="C90" s="14">
        <v>95</v>
      </c>
      <c r="D90" s="15"/>
    </row>
    <row r="91" spans="1:4" s="21" customFormat="1" x14ac:dyDescent="0.3">
      <c r="A91" s="23" t="s">
        <v>552</v>
      </c>
      <c r="B91" s="19">
        <v>17</v>
      </c>
      <c r="C91" s="24">
        <v>145</v>
      </c>
      <c r="D91" s="20"/>
    </row>
    <row r="92" spans="1:4" x14ac:dyDescent="0.3">
      <c r="A92" s="11" t="s">
        <v>385</v>
      </c>
      <c r="B92" s="12">
        <v>4</v>
      </c>
      <c r="C92" s="14">
        <v>145</v>
      </c>
      <c r="D92" s="15"/>
    </row>
    <row r="93" spans="1:4" x14ac:dyDescent="0.3">
      <c r="A93" s="11" t="s">
        <v>386</v>
      </c>
      <c r="B93" s="12">
        <v>9</v>
      </c>
      <c r="C93" s="14">
        <v>175</v>
      </c>
      <c r="D93" s="15"/>
    </row>
    <row r="94" spans="1:4" x14ac:dyDescent="0.3">
      <c r="A94" s="11" t="s">
        <v>387</v>
      </c>
      <c r="B94" s="12">
        <v>2</v>
      </c>
      <c r="C94" s="14">
        <v>250</v>
      </c>
      <c r="D94" s="15"/>
    </row>
    <row r="95" spans="1:4" x14ac:dyDescent="0.3">
      <c r="A95" s="11" t="s">
        <v>388</v>
      </c>
      <c r="B95" s="12">
        <v>3</v>
      </c>
      <c r="C95" s="14">
        <v>450</v>
      </c>
      <c r="D95" s="15"/>
    </row>
    <row r="96" spans="1:4" x14ac:dyDescent="0.3">
      <c r="A96" s="11" t="s">
        <v>388</v>
      </c>
      <c r="B96" s="12">
        <v>5</v>
      </c>
      <c r="C96" s="14">
        <v>450</v>
      </c>
      <c r="D96" s="15"/>
    </row>
    <row r="97" spans="1:4" x14ac:dyDescent="0.3">
      <c r="A97" s="23" t="s">
        <v>549</v>
      </c>
      <c r="B97" s="19">
        <v>5</v>
      </c>
      <c r="C97" s="24">
        <v>80</v>
      </c>
      <c r="D97" s="15"/>
    </row>
    <row r="98" spans="1:4" x14ac:dyDescent="0.3">
      <c r="A98" s="23" t="s">
        <v>550</v>
      </c>
      <c r="B98" s="19">
        <v>5</v>
      </c>
      <c r="C98" s="24">
        <v>95</v>
      </c>
      <c r="D98" s="15"/>
    </row>
    <row r="99" spans="1:4" x14ac:dyDescent="0.3">
      <c r="A99" s="11" t="s">
        <v>389</v>
      </c>
      <c r="B99" s="12">
        <v>2</v>
      </c>
      <c r="C99" s="14">
        <v>175</v>
      </c>
      <c r="D99" s="15"/>
    </row>
    <row r="100" spans="1:4" s="21" customFormat="1" x14ac:dyDescent="0.3">
      <c r="A100" s="23" t="s">
        <v>561</v>
      </c>
      <c r="B100" s="19">
        <v>2</v>
      </c>
      <c r="C100" s="24">
        <v>250</v>
      </c>
      <c r="D100" s="20"/>
    </row>
    <row r="101" spans="1:4" x14ac:dyDescent="0.3">
      <c r="A101" s="11" t="s">
        <v>390</v>
      </c>
      <c r="B101" s="12">
        <v>9</v>
      </c>
      <c r="C101" s="14">
        <v>250</v>
      </c>
      <c r="D101" s="15"/>
    </row>
    <row r="102" spans="1:4" s="21" customFormat="1" x14ac:dyDescent="0.3">
      <c r="A102" s="23" t="s">
        <v>562</v>
      </c>
      <c r="B102" s="19">
        <v>3</v>
      </c>
      <c r="C102" s="24">
        <v>325</v>
      </c>
      <c r="D102" s="20"/>
    </row>
    <row r="103" spans="1:4" x14ac:dyDescent="0.3">
      <c r="A103" s="11" t="s">
        <v>391</v>
      </c>
      <c r="B103" s="12">
        <v>3</v>
      </c>
      <c r="C103" s="14">
        <v>140</v>
      </c>
      <c r="D103" s="15"/>
    </row>
    <row r="104" spans="1:4" x14ac:dyDescent="0.3">
      <c r="A104" s="11" t="s">
        <v>393</v>
      </c>
      <c r="B104" s="12">
        <v>1</v>
      </c>
      <c r="C104" s="14">
        <v>105</v>
      </c>
      <c r="D104" s="15"/>
    </row>
    <row r="105" spans="1:4" s="21" customFormat="1" x14ac:dyDescent="0.3">
      <c r="A105" s="23" t="s">
        <v>554</v>
      </c>
      <c r="B105" s="19">
        <v>1</v>
      </c>
      <c r="C105" s="24">
        <v>140</v>
      </c>
      <c r="D105" s="20"/>
    </row>
    <row r="106" spans="1:4" s="21" customFormat="1" x14ac:dyDescent="0.3">
      <c r="A106" s="23" t="s">
        <v>558</v>
      </c>
      <c r="B106" s="19">
        <v>1</v>
      </c>
      <c r="C106" s="24">
        <v>220</v>
      </c>
      <c r="D106" s="20"/>
    </row>
    <row r="107" spans="1:4" x14ac:dyDescent="0.3">
      <c r="A107" s="11" t="s">
        <v>394</v>
      </c>
      <c r="B107" s="12">
        <v>1</v>
      </c>
      <c r="C107" s="14">
        <v>220</v>
      </c>
      <c r="D107" s="15"/>
    </row>
    <row r="108" spans="1:4" s="21" customFormat="1" x14ac:dyDescent="0.3">
      <c r="A108" s="23" t="s">
        <v>559</v>
      </c>
      <c r="B108" s="19">
        <v>1</v>
      </c>
      <c r="C108" s="24">
        <v>300</v>
      </c>
      <c r="D108" s="20"/>
    </row>
    <row r="109" spans="1:4" x14ac:dyDescent="0.3">
      <c r="A109" s="11" t="s">
        <v>392</v>
      </c>
      <c r="B109" s="12">
        <v>7</v>
      </c>
      <c r="C109" s="14">
        <v>350</v>
      </c>
      <c r="D109" s="15"/>
    </row>
    <row r="110" spans="1:4" x14ac:dyDescent="0.3">
      <c r="A110" s="11" t="s">
        <v>395</v>
      </c>
      <c r="B110" s="12">
        <v>5</v>
      </c>
      <c r="C110" s="14">
        <v>175</v>
      </c>
      <c r="D110" s="15"/>
    </row>
    <row r="111" spans="1:4" s="21" customFormat="1" x14ac:dyDescent="0.3">
      <c r="A111" s="23" t="s">
        <v>532</v>
      </c>
      <c r="B111" s="19">
        <v>5</v>
      </c>
      <c r="C111" s="24">
        <v>195</v>
      </c>
      <c r="D111" s="20"/>
    </row>
    <row r="112" spans="1:4" s="21" customFormat="1" x14ac:dyDescent="0.3">
      <c r="A112" s="23" t="s">
        <v>531</v>
      </c>
      <c r="B112" s="19">
        <v>1</v>
      </c>
      <c r="C112" s="24">
        <v>240</v>
      </c>
      <c r="D112" s="20"/>
    </row>
    <row r="113" spans="1:4" x14ac:dyDescent="0.3">
      <c r="A113" s="11" t="s">
        <v>521</v>
      </c>
      <c r="B113" s="12">
        <v>0</v>
      </c>
      <c r="C113" s="14">
        <v>125</v>
      </c>
      <c r="D113" s="15"/>
    </row>
    <row r="114" spans="1:4" s="21" customFormat="1" x14ac:dyDescent="0.3">
      <c r="A114" s="23" t="s">
        <v>522</v>
      </c>
      <c r="B114" s="19">
        <v>6</v>
      </c>
      <c r="C114" s="24">
        <v>180</v>
      </c>
      <c r="D114" s="20"/>
    </row>
    <row r="115" spans="1:4" s="21" customFormat="1" x14ac:dyDescent="0.3">
      <c r="A115" s="23" t="s">
        <v>523</v>
      </c>
      <c r="B115" s="19">
        <v>5</v>
      </c>
      <c r="C115" s="24">
        <v>180</v>
      </c>
      <c r="D115" s="20"/>
    </row>
    <row r="116" spans="1:4" s="21" customFormat="1" x14ac:dyDescent="0.3">
      <c r="A116" s="23" t="s">
        <v>524</v>
      </c>
      <c r="B116" s="19">
        <v>10</v>
      </c>
      <c r="C116" s="24">
        <v>180</v>
      </c>
      <c r="D116" s="20"/>
    </row>
    <row r="117" spans="1:4" s="21" customFormat="1" x14ac:dyDescent="0.3">
      <c r="A117" s="23" t="s">
        <v>525</v>
      </c>
      <c r="B117" s="19">
        <v>10</v>
      </c>
      <c r="C117" s="24">
        <v>180</v>
      </c>
      <c r="D117" s="20"/>
    </row>
    <row r="118" spans="1:4" x14ac:dyDescent="0.3">
      <c r="A118" s="11" t="s">
        <v>396</v>
      </c>
      <c r="B118" s="12">
        <v>2</v>
      </c>
      <c r="C118" s="14">
        <v>160</v>
      </c>
      <c r="D118" s="15"/>
    </row>
    <row r="119" spans="1:4" s="21" customFormat="1" x14ac:dyDescent="0.3">
      <c r="A119" s="23" t="s">
        <v>396</v>
      </c>
      <c r="B119" s="19">
        <v>2</v>
      </c>
      <c r="C119" s="24">
        <v>160</v>
      </c>
      <c r="D119" s="20"/>
    </row>
    <row r="120" spans="1:4" s="21" customFormat="1" x14ac:dyDescent="0.3">
      <c r="A120" s="23" t="s">
        <v>507</v>
      </c>
      <c r="B120" s="19">
        <v>3</v>
      </c>
      <c r="C120" s="24">
        <v>185</v>
      </c>
      <c r="D120" s="20"/>
    </row>
    <row r="121" spans="1:4" s="21" customFormat="1" x14ac:dyDescent="0.3">
      <c r="A121" s="23" t="s">
        <v>508</v>
      </c>
      <c r="B121" s="19">
        <v>1</v>
      </c>
      <c r="C121" s="24">
        <v>220</v>
      </c>
      <c r="D121" s="20"/>
    </row>
    <row r="122" spans="1:4" x14ac:dyDescent="0.3">
      <c r="A122" s="11" t="s">
        <v>397</v>
      </c>
      <c r="B122" s="12">
        <v>9</v>
      </c>
      <c r="C122" s="14">
        <v>160</v>
      </c>
      <c r="D122" s="15"/>
    </row>
    <row r="123" spans="1:4" x14ac:dyDescent="0.3">
      <c r="A123" s="11" t="s">
        <v>398</v>
      </c>
      <c r="B123" s="12">
        <v>5</v>
      </c>
      <c r="C123" s="14">
        <v>185</v>
      </c>
      <c r="D123" s="15"/>
    </row>
    <row r="124" spans="1:4" x14ac:dyDescent="0.3">
      <c r="A124" s="11" t="s">
        <v>399</v>
      </c>
      <c r="B124" s="12">
        <v>3</v>
      </c>
      <c r="C124" s="14">
        <v>160</v>
      </c>
      <c r="D124" s="15"/>
    </row>
    <row r="125" spans="1:4" s="21" customFormat="1" x14ac:dyDescent="0.3">
      <c r="A125" s="23" t="s">
        <v>509</v>
      </c>
      <c r="B125" s="19">
        <v>5</v>
      </c>
      <c r="C125" s="24">
        <v>185</v>
      </c>
      <c r="D125" s="20"/>
    </row>
    <row r="126" spans="1:4" x14ac:dyDescent="0.3">
      <c r="A126" s="11" t="s">
        <v>400</v>
      </c>
      <c r="B126" s="12">
        <v>2</v>
      </c>
      <c r="C126" s="14">
        <v>160</v>
      </c>
      <c r="D126" s="15"/>
    </row>
    <row r="127" spans="1:4" s="21" customFormat="1" x14ac:dyDescent="0.3">
      <c r="A127" s="23" t="s">
        <v>400</v>
      </c>
      <c r="B127" s="19">
        <v>3</v>
      </c>
      <c r="C127" s="24">
        <v>160</v>
      </c>
      <c r="D127" s="20"/>
    </row>
    <row r="128" spans="1:4" s="21" customFormat="1" x14ac:dyDescent="0.3">
      <c r="A128" s="23" t="s">
        <v>502</v>
      </c>
      <c r="B128" s="19">
        <v>3</v>
      </c>
      <c r="C128" s="24">
        <v>185</v>
      </c>
      <c r="D128" s="20"/>
    </row>
    <row r="129" spans="1:4" x14ac:dyDescent="0.3">
      <c r="A129" s="11" t="s">
        <v>401</v>
      </c>
      <c r="B129" s="12">
        <v>4</v>
      </c>
      <c r="C129" s="14">
        <v>160</v>
      </c>
      <c r="D129" s="15"/>
    </row>
    <row r="130" spans="1:4" x14ac:dyDescent="0.3">
      <c r="A130" s="11" t="s">
        <v>402</v>
      </c>
      <c r="B130" s="12">
        <v>16</v>
      </c>
      <c r="C130" s="14">
        <v>160</v>
      </c>
      <c r="D130" s="15" t="s">
        <v>344</v>
      </c>
    </row>
    <row r="131" spans="1:4" x14ac:dyDescent="0.3">
      <c r="A131" s="11" t="s">
        <v>403</v>
      </c>
      <c r="B131" s="12">
        <v>8</v>
      </c>
      <c r="C131" s="14">
        <v>160</v>
      </c>
      <c r="D131" s="15" t="s">
        <v>344</v>
      </c>
    </row>
    <row r="132" spans="1:4" x14ac:dyDescent="0.3">
      <c r="A132" s="11" t="s">
        <v>404</v>
      </c>
      <c r="B132" s="12">
        <v>3</v>
      </c>
      <c r="C132" s="14">
        <v>170</v>
      </c>
      <c r="D132" s="15"/>
    </row>
    <row r="133" spans="1:4" x14ac:dyDescent="0.3">
      <c r="A133" s="11" t="s">
        <v>405</v>
      </c>
      <c r="B133" s="12">
        <v>0</v>
      </c>
      <c r="C133" s="14">
        <v>250</v>
      </c>
      <c r="D133" s="15"/>
    </row>
    <row r="134" spans="1:4" x14ac:dyDescent="0.3">
      <c r="A134" s="11" t="s">
        <v>406</v>
      </c>
      <c r="B134" s="12">
        <v>2</v>
      </c>
      <c r="C134" s="14">
        <v>160</v>
      </c>
      <c r="D134" s="15" t="s">
        <v>344</v>
      </c>
    </row>
    <row r="135" spans="1:4" x14ac:dyDescent="0.3">
      <c r="A135" s="11" t="s">
        <v>407</v>
      </c>
      <c r="B135" s="12">
        <v>3</v>
      </c>
      <c r="C135" s="14">
        <v>400</v>
      </c>
      <c r="D135" s="15"/>
    </row>
    <row r="136" spans="1:4" x14ac:dyDescent="0.3">
      <c r="A136" s="11" t="s">
        <v>408</v>
      </c>
      <c r="B136" s="12">
        <v>0</v>
      </c>
      <c r="C136" s="14">
        <v>170</v>
      </c>
      <c r="D136" s="15" t="s">
        <v>344</v>
      </c>
    </row>
    <row r="137" spans="1:4" x14ac:dyDescent="0.3">
      <c r="A137" s="11" t="s">
        <v>409</v>
      </c>
      <c r="B137" s="12">
        <v>3</v>
      </c>
      <c r="C137" s="14">
        <v>190</v>
      </c>
      <c r="D137" s="15"/>
    </row>
    <row r="138" spans="1:4" s="21" customFormat="1" x14ac:dyDescent="0.3">
      <c r="A138" s="23" t="s">
        <v>529</v>
      </c>
      <c r="B138" s="19">
        <v>8</v>
      </c>
      <c r="C138" s="24">
        <v>95</v>
      </c>
      <c r="D138" s="20"/>
    </row>
    <row r="139" spans="1:4" x14ac:dyDescent="0.3">
      <c r="A139" s="11" t="s">
        <v>410</v>
      </c>
      <c r="B139" s="12">
        <v>16</v>
      </c>
      <c r="C139" s="14">
        <v>95</v>
      </c>
      <c r="D139" s="15"/>
    </row>
    <row r="140" spans="1:4" s="21" customFormat="1" x14ac:dyDescent="0.3">
      <c r="A140" s="23" t="s">
        <v>512</v>
      </c>
      <c r="B140" s="19">
        <v>5</v>
      </c>
      <c r="C140" s="24">
        <v>185</v>
      </c>
      <c r="D140" s="20"/>
    </row>
    <row r="141" spans="1:4" x14ac:dyDescent="0.3">
      <c r="A141" s="11" t="s">
        <v>411</v>
      </c>
      <c r="B141" s="12">
        <v>16</v>
      </c>
      <c r="C141" s="14">
        <v>225</v>
      </c>
      <c r="D141" s="15"/>
    </row>
    <row r="142" spans="1:4" x14ac:dyDescent="0.3">
      <c r="A142" s="11" t="s">
        <v>412</v>
      </c>
      <c r="B142" s="12">
        <v>4</v>
      </c>
      <c r="C142" s="14">
        <v>65</v>
      </c>
      <c r="D142" s="15"/>
    </row>
    <row r="143" spans="1:4" s="21" customFormat="1" x14ac:dyDescent="0.3">
      <c r="A143" s="23" t="s">
        <v>542</v>
      </c>
      <c r="B143" s="19">
        <v>3</v>
      </c>
      <c r="C143" s="24">
        <v>80</v>
      </c>
      <c r="D143" s="20"/>
    </row>
    <row r="144" spans="1:4" s="21" customFormat="1" x14ac:dyDescent="0.3">
      <c r="A144" s="23" t="s">
        <v>542</v>
      </c>
      <c r="B144" s="19">
        <v>5</v>
      </c>
      <c r="C144" s="24">
        <v>80</v>
      </c>
      <c r="D144" s="20"/>
    </row>
    <row r="145" spans="1:4" s="21" customFormat="1" x14ac:dyDescent="0.3">
      <c r="A145" s="23" t="s">
        <v>540</v>
      </c>
      <c r="B145" s="19">
        <v>2</v>
      </c>
      <c r="C145" s="24">
        <v>65</v>
      </c>
      <c r="D145" s="20"/>
    </row>
    <row r="146" spans="1:4" s="21" customFormat="1" x14ac:dyDescent="0.3">
      <c r="A146" s="23" t="s">
        <v>541</v>
      </c>
      <c r="B146" s="19">
        <v>3</v>
      </c>
      <c r="C146" s="24">
        <v>80</v>
      </c>
      <c r="D146" s="20"/>
    </row>
    <row r="147" spans="1:4" x14ac:dyDescent="0.3">
      <c r="A147" s="11" t="s">
        <v>413</v>
      </c>
      <c r="B147" s="12">
        <v>7</v>
      </c>
      <c r="C147" s="14">
        <v>95</v>
      </c>
      <c r="D147" s="15"/>
    </row>
    <row r="148" spans="1:4" x14ac:dyDescent="0.3">
      <c r="A148" s="11" t="s">
        <v>414</v>
      </c>
      <c r="B148" s="12">
        <v>3</v>
      </c>
      <c r="C148" s="14">
        <v>80</v>
      </c>
      <c r="D148" s="15"/>
    </row>
    <row r="149" spans="1:4" x14ac:dyDescent="0.3">
      <c r="A149" s="11" t="s">
        <v>415</v>
      </c>
      <c r="B149" s="12">
        <v>10</v>
      </c>
      <c r="C149" s="14">
        <v>80</v>
      </c>
      <c r="D149" s="15"/>
    </row>
    <row r="150" spans="1:4" x14ac:dyDescent="0.3">
      <c r="A150" s="11" t="s">
        <v>416</v>
      </c>
      <c r="B150" s="12">
        <v>1</v>
      </c>
      <c r="C150" s="14">
        <v>65</v>
      </c>
      <c r="D150" s="15"/>
    </row>
    <row r="151" spans="1:4" s="21" customFormat="1" x14ac:dyDescent="0.3">
      <c r="A151" s="23" t="s">
        <v>416</v>
      </c>
      <c r="B151" s="19">
        <v>1</v>
      </c>
      <c r="C151" s="24">
        <v>65</v>
      </c>
      <c r="D151" s="20"/>
    </row>
    <row r="152" spans="1:4" s="21" customFormat="1" x14ac:dyDescent="0.3">
      <c r="A152" s="23" t="s">
        <v>536</v>
      </c>
      <c r="B152" s="19">
        <v>2</v>
      </c>
      <c r="C152" s="24">
        <v>80</v>
      </c>
      <c r="D152" s="20"/>
    </row>
    <row r="153" spans="1:4" s="21" customFormat="1" x14ac:dyDescent="0.3">
      <c r="A153" s="23" t="s">
        <v>538</v>
      </c>
      <c r="B153" s="19">
        <v>2</v>
      </c>
      <c r="C153" s="24">
        <v>65</v>
      </c>
      <c r="D153" s="20"/>
    </row>
    <row r="154" spans="1:4" s="21" customFormat="1" x14ac:dyDescent="0.3">
      <c r="A154" s="23" t="s">
        <v>537</v>
      </c>
      <c r="B154" s="19">
        <v>5</v>
      </c>
      <c r="C154" s="24">
        <v>80</v>
      </c>
      <c r="D154" s="20"/>
    </row>
    <row r="155" spans="1:4" s="21" customFormat="1" x14ac:dyDescent="0.3">
      <c r="A155" s="23" t="s">
        <v>539</v>
      </c>
      <c r="B155" s="19">
        <v>2</v>
      </c>
      <c r="C155" s="24">
        <v>95</v>
      </c>
      <c r="D155" s="20"/>
    </row>
    <row r="156" spans="1:4" x14ac:dyDescent="0.3">
      <c r="A156" s="11" t="s">
        <v>417</v>
      </c>
      <c r="B156" s="12">
        <v>1</v>
      </c>
      <c r="C156" s="14">
        <v>65</v>
      </c>
      <c r="D156" s="15"/>
    </row>
    <row r="157" spans="1:4" x14ac:dyDescent="0.3">
      <c r="A157" s="11" t="s">
        <v>418</v>
      </c>
      <c r="B157" s="12">
        <v>1</v>
      </c>
      <c r="C157" s="14">
        <v>95</v>
      </c>
      <c r="D157" s="15"/>
    </row>
    <row r="158" spans="1:4" s="21" customFormat="1" x14ac:dyDescent="0.3">
      <c r="A158" s="23" t="s">
        <v>564</v>
      </c>
      <c r="B158" s="19">
        <v>1</v>
      </c>
      <c r="C158" s="24">
        <v>98</v>
      </c>
      <c r="D158" s="20"/>
    </row>
    <row r="159" spans="1:4" s="21" customFormat="1" x14ac:dyDescent="0.3">
      <c r="A159" s="23" t="s">
        <v>565</v>
      </c>
      <c r="B159" s="19">
        <v>27</v>
      </c>
      <c r="C159" s="24">
        <v>200</v>
      </c>
      <c r="D159" s="20"/>
    </row>
    <row r="160" spans="1:4" x14ac:dyDescent="0.3">
      <c r="A160" s="11" t="s">
        <v>419</v>
      </c>
      <c r="B160" s="12">
        <v>3</v>
      </c>
      <c r="C160" s="14">
        <v>300</v>
      </c>
      <c r="D160" s="15"/>
    </row>
    <row r="161" spans="1:4" x14ac:dyDescent="0.3">
      <c r="A161" s="11" t="s">
        <v>419</v>
      </c>
      <c r="B161" s="12">
        <v>1</v>
      </c>
      <c r="C161" s="14">
        <v>300</v>
      </c>
      <c r="D161" s="15"/>
    </row>
    <row r="162" spans="1:4" x14ac:dyDescent="0.3">
      <c r="A162" s="11" t="s">
        <v>420</v>
      </c>
      <c r="B162" s="12">
        <v>5</v>
      </c>
      <c r="C162" s="14">
        <v>375</v>
      </c>
      <c r="D162" s="15"/>
    </row>
    <row r="163" spans="1:4" x14ac:dyDescent="0.3">
      <c r="A163" s="11" t="s">
        <v>421</v>
      </c>
      <c r="B163" s="12">
        <v>1</v>
      </c>
      <c r="C163" s="14">
        <v>175</v>
      </c>
      <c r="D163" s="15"/>
    </row>
    <row r="164" spans="1:4" x14ac:dyDescent="0.3">
      <c r="A164" s="11" t="s">
        <v>421</v>
      </c>
      <c r="B164" s="12">
        <v>1</v>
      </c>
      <c r="C164" s="14">
        <v>175</v>
      </c>
      <c r="D164" s="15"/>
    </row>
    <row r="165" spans="1:4" s="21" customFormat="1" x14ac:dyDescent="0.3">
      <c r="A165" s="23" t="s">
        <v>563</v>
      </c>
      <c r="B165" s="19">
        <v>4</v>
      </c>
      <c r="C165" s="24">
        <v>300</v>
      </c>
      <c r="D165" s="20"/>
    </row>
    <row r="166" spans="1:4" x14ac:dyDescent="0.3">
      <c r="A166" s="11" t="s">
        <v>422</v>
      </c>
      <c r="B166" s="12">
        <v>4</v>
      </c>
      <c r="C166" s="14">
        <v>300</v>
      </c>
      <c r="D166" s="15"/>
    </row>
    <row r="167" spans="1:4" x14ac:dyDescent="0.3">
      <c r="A167" s="11" t="s">
        <v>423</v>
      </c>
      <c r="B167" s="12">
        <v>2</v>
      </c>
      <c r="C167" s="14">
        <v>175</v>
      </c>
      <c r="D167" s="15"/>
    </row>
    <row r="168" spans="1:4" x14ac:dyDescent="0.3">
      <c r="A168" s="11" t="s">
        <v>424</v>
      </c>
      <c r="B168" s="12">
        <v>6</v>
      </c>
      <c r="C168" s="14">
        <v>375</v>
      </c>
      <c r="D168" s="15"/>
    </row>
    <row r="169" spans="1:4" x14ac:dyDescent="0.3">
      <c r="A169" s="11" t="s">
        <v>425</v>
      </c>
      <c r="B169" s="12">
        <v>30</v>
      </c>
      <c r="C169" s="14">
        <v>300</v>
      </c>
      <c r="D169" s="15"/>
    </row>
    <row r="170" spans="1:4" x14ac:dyDescent="0.3">
      <c r="A170" s="11" t="s">
        <v>426</v>
      </c>
      <c r="B170" s="12">
        <v>14</v>
      </c>
      <c r="C170" s="14">
        <v>400</v>
      </c>
      <c r="D170" s="15"/>
    </row>
    <row r="171" spans="1:4" s="21" customFormat="1" x14ac:dyDescent="0.3">
      <c r="A171" s="23" t="s">
        <v>576</v>
      </c>
      <c r="B171" s="19">
        <v>7</v>
      </c>
      <c r="C171" s="24">
        <v>100</v>
      </c>
      <c r="D171" s="20"/>
    </row>
    <row r="172" spans="1:4" x14ac:dyDescent="0.3">
      <c r="A172" s="11" t="s">
        <v>427</v>
      </c>
      <c r="B172" s="19">
        <v>8</v>
      </c>
      <c r="C172" s="14">
        <v>145</v>
      </c>
      <c r="D172" s="15"/>
    </row>
    <row r="173" spans="1:4" s="21" customFormat="1" x14ac:dyDescent="0.3">
      <c r="A173" s="23" t="s">
        <v>555</v>
      </c>
      <c r="B173" s="19">
        <v>3</v>
      </c>
      <c r="C173" s="24">
        <v>175</v>
      </c>
      <c r="D173" s="20"/>
    </row>
    <row r="174" spans="1:4" x14ac:dyDescent="0.3">
      <c r="A174" s="11" t="s">
        <v>428</v>
      </c>
      <c r="B174" s="12">
        <v>9</v>
      </c>
      <c r="C174" s="14">
        <v>175</v>
      </c>
      <c r="D174" s="15"/>
    </row>
    <row r="175" spans="1:4" s="21" customFormat="1" x14ac:dyDescent="0.3">
      <c r="A175" s="23" t="s">
        <v>556</v>
      </c>
      <c r="B175" s="19">
        <v>8</v>
      </c>
      <c r="C175" s="24">
        <v>225</v>
      </c>
      <c r="D175" s="20"/>
    </row>
    <row r="176" spans="1:4" x14ac:dyDescent="0.3">
      <c r="A176" s="11" t="s">
        <v>429</v>
      </c>
      <c r="B176" s="12">
        <v>12</v>
      </c>
      <c r="C176" s="14">
        <v>225</v>
      </c>
      <c r="D176" s="15"/>
    </row>
    <row r="177" spans="1:4" x14ac:dyDescent="0.3">
      <c r="A177" s="11" t="s">
        <v>430</v>
      </c>
      <c r="B177" s="12">
        <v>1</v>
      </c>
      <c r="C177" s="14">
        <v>200</v>
      </c>
      <c r="D177" s="15"/>
    </row>
    <row r="178" spans="1:4" s="21" customFormat="1" x14ac:dyDescent="0.3">
      <c r="A178" s="23" t="s">
        <v>530</v>
      </c>
      <c r="B178" s="19">
        <v>9</v>
      </c>
      <c r="C178" s="24">
        <v>275</v>
      </c>
      <c r="D178" s="20"/>
    </row>
    <row r="179" spans="1:4" x14ac:dyDescent="0.3">
      <c r="A179" s="11" t="s">
        <v>431</v>
      </c>
      <c r="B179" s="12">
        <v>2</v>
      </c>
      <c r="C179" s="14">
        <v>300</v>
      </c>
      <c r="D179" s="15"/>
    </row>
    <row r="180" spans="1:4" x14ac:dyDescent="0.3">
      <c r="A180" s="11" t="s">
        <v>432</v>
      </c>
      <c r="B180" s="12">
        <v>1</v>
      </c>
      <c r="C180" s="14">
        <v>450</v>
      </c>
      <c r="D180" s="15"/>
    </row>
    <row r="181" spans="1:4" x14ac:dyDescent="0.3">
      <c r="A181" s="11" t="s">
        <v>433</v>
      </c>
      <c r="B181" s="12">
        <v>1</v>
      </c>
      <c r="C181" s="14">
        <v>350</v>
      </c>
      <c r="D181" s="15"/>
    </row>
    <row r="182" spans="1:4" x14ac:dyDescent="0.3">
      <c r="A182" s="11" t="s">
        <v>434</v>
      </c>
      <c r="B182" s="12">
        <v>1</v>
      </c>
      <c r="C182" s="14">
        <v>300</v>
      </c>
      <c r="D182" s="15"/>
    </row>
    <row r="183" spans="1:4" x14ac:dyDescent="0.3">
      <c r="A183" s="11" t="s">
        <v>435</v>
      </c>
      <c r="B183" s="12">
        <v>1</v>
      </c>
      <c r="C183" s="14">
        <v>400</v>
      </c>
      <c r="D183" s="15"/>
    </row>
    <row r="184" spans="1:4" x14ac:dyDescent="0.3">
      <c r="A184" s="11" t="s">
        <v>436</v>
      </c>
      <c r="B184" s="12">
        <v>2</v>
      </c>
      <c r="C184" s="14">
        <v>70</v>
      </c>
      <c r="D184" s="15"/>
    </row>
    <row r="185" spans="1:4" x14ac:dyDescent="0.3">
      <c r="A185" s="11" t="s">
        <v>437</v>
      </c>
      <c r="B185" s="12">
        <v>4</v>
      </c>
      <c r="C185" s="14">
        <v>80</v>
      </c>
      <c r="D185" s="15"/>
    </row>
    <row r="186" spans="1:4" x14ac:dyDescent="0.3">
      <c r="A186" s="11" t="s">
        <v>438</v>
      </c>
      <c r="B186" s="12">
        <v>3</v>
      </c>
      <c r="C186" s="14">
        <v>90</v>
      </c>
      <c r="D186" s="15"/>
    </row>
  </sheetData>
  <sortState xmlns:xlrd2="http://schemas.microsoft.com/office/spreadsheetml/2017/richdata2" ref="A2:D186">
    <sortCondition ref="A2:A186"/>
  </sortState>
  <printOptions horizontalCentered="1" gridLines="1"/>
  <pageMargins left="0.7" right="0.7" top="0.75" bottom="0.75" header="0.3" footer="0.3"/>
  <pageSetup orientation="portrait" horizontalDpi="1200" verticalDpi="1200" r:id="rId1"/>
  <headerFooter>
    <oddHeader>&amp;L&amp;D&amp;CSudbury Nurseries West
Above-Ground&amp;R413-834-4569
gscut@crocker.com</oddHeader>
    <oddFooter>&amp;L81 Ben Hale Road
Gill, MA 01354&amp;Cwww.sudburynurserieswest.com&amp;R&amp;P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7D2F1-4E02-4AE2-B67D-AFE1056031CE}">
  <dimension ref="A1:P150"/>
  <sheetViews>
    <sheetView topLeftCell="A130" zoomScale="95" workbookViewId="0">
      <selection activeCell="C42" sqref="C42"/>
    </sheetView>
  </sheetViews>
  <sheetFormatPr defaultRowHeight="14.4" x14ac:dyDescent="0.3"/>
  <cols>
    <col min="1" max="1" width="45.69921875" customWidth="1"/>
    <col min="2" max="2" width="12.19921875" style="2" customWidth="1"/>
    <col min="3" max="3" width="8.796875" style="2" customWidth="1"/>
    <col min="4" max="4" width="0" style="32" hidden="1" customWidth="1"/>
    <col min="5" max="5" width="0" style="133" hidden="1" customWidth="1"/>
    <col min="6" max="6" width="0" style="32" hidden="1" customWidth="1"/>
    <col min="7" max="7" width="0" hidden="1" customWidth="1"/>
    <col min="8" max="8" width="14.09765625" hidden="1" customWidth="1"/>
    <col min="9" max="14" width="0" hidden="1" customWidth="1"/>
    <col min="15" max="15" width="8.796875" style="2"/>
    <col min="16" max="16" width="11.3984375" style="30" customWidth="1"/>
  </cols>
  <sheetData>
    <row r="1" spans="1:16" s="31" customFormat="1" x14ac:dyDescent="0.3">
      <c r="A1" s="177" t="s">
        <v>328</v>
      </c>
      <c r="B1" s="178" t="s">
        <v>1</v>
      </c>
      <c r="C1" s="178" t="s">
        <v>329</v>
      </c>
      <c r="D1" s="179" t="s">
        <v>326</v>
      </c>
      <c r="E1" s="180" t="s">
        <v>763</v>
      </c>
      <c r="F1" s="179" t="s">
        <v>765</v>
      </c>
      <c r="G1" s="181" t="s">
        <v>779</v>
      </c>
      <c r="H1" s="178" t="s">
        <v>762</v>
      </c>
      <c r="I1" s="178" t="s">
        <v>778</v>
      </c>
      <c r="J1" s="178" t="s">
        <v>777</v>
      </c>
      <c r="K1" s="178" t="s">
        <v>780</v>
      </c>
      <c r="L1" s="181"/>
      <c r="M1" s="181" t="s">
        <v>782</v>
      </c>
      <c r="N1" s="181" t="s">
        <v>326</v>
      </c>
      <c r="O1" s="182" t="s">
        <v>326</v>
      </c>
      <c r="P1" s="178" t="s">
        <v>330</v>
      </c>
    </row>
    <row r="2" spans="1:16" s="152" customFormat="1" x14ac:dyDescent="0.3">
      <c r="A2" s="199" t="s">
        <v>5</v>
      </c>
      <c r="B2" s="200" t="s">
        <v>603</v>
      </c>
      <c r="C2" s="200">
        <v>2</v>
      </c>
      <c r="D2" s="201">
        <v>175</v>
      </c>
      <c r="E2" s="202">
        <v>0.1</v>
      </c>
      <c r="F2" s="201">
        <f t="shared" ref="F2:F43" si="0">D2*(1+E2)</f>
        <v>192.50000000000003</v>
      </c>
      <c r="G2" s="203"/>
      <c r="H2" s="204">
        <f t="shared" ref="H2:H43" si="1">C2*D2</f>
        <v>350</v>
      </c>
      <c r="I2" s="205">
        <v>0.05</v>
      </c>
      <c r="J2" s="204">
        <f t="shared" ref="J2:J43" si="2">F2*(1-I2)</f>
        <v>182.87500000000003</v>
      </c>
      <c r="K2" s="204">
        <f t="shared" ref="K2:K43" si="3">ROUND(J2,0)</f>
        <v>183</v>
      </c>
      <c r="L2" s="203"/>
      <c r="M2" s="206">
        <v>0.05</v>
      </c>
      <c r="N2" s="207">
        <f t="shared" ref="N2:N44" si="4">K2*(1+M2)</f>
        <v>192.15</v>
      </c>
      <c r="O2" s="208">
        <f t="shared" ref="O2:O44" si="5">ROUND(N2,0)</f>
        <v>192</v>
      </c>
      <c r="P2" s="209"/>
    </row>
    <row r="3" spans="1:16" s="152" customFormat="1" x14ac:dyDescent="0.3">
      <c r="A3" s="199" t="s">
        <v>5</v>
      </c>
      <c r="B3" s="200" t="s">
        <v>603</v>
      </c>
      <c r="C3" s="200">
        <v>1</v>
      </c>
      <c r="D3" s="201"/>
      <c r="E3" s="202"/>
      <c r="F3" s="201">
        <f>D3*(1+E3)</f>
        <v>0</v>
      </c>
      <c r="G3" s="209"/>
      <c r="H3" s="204">
        <f>C3*D3</f>
        <v>0</v>
      </c>
      <c r="I3" s="205"/>
      <c r="J3" s="204">
        <f>F3*(1-I3)</f>
        <v>0</v>
      </c>
      <c r="K3" s="204">
        <f>ROUND(J3,0)</f>
        <v>0</v>
      </c>
      <c r="L3" s="203"/>
      <c r="M3" s="206"/>
      <c r="N3" s="207"/>
      <c r="O3" s="208">
        <v>163</v>
      </c>
      <c r="P3" s="209" t="s">
        <v>578</v>
      </c>
    </row>
    <row r="4" spans="1:16" s="152" customFormat="1" x14ac:dyDescent="0.3">
      <c r="A4" s="199" t="s">
        <v>5</v>
      </c>
      <c r="B4" s="200" t="s">
        <v>604</v>
      </c>
      <c r="C4" s="200">
        <v>10</v>
      </c>
      <c r="D4" s="201">
        <v>220</v>
      </c>
      <c r="E4" s="202">
        <v>0.1</v>
      </c>
      <c r="F4" s="201">
        <f t="shared" si="0"/>
        <v>242.00000000000003</v>
      </c>
      <c r="G4" s="203"/>
      <c r="H4" s="204">
        <f t="shared" si="1"/>
        <v>2200</v>
      </c>
      <c r="I4" s="205">
        <v>0.05</v>
      </c>
      <c r="J4" s="204">
        <f t="shared" si="2"/>
        <v>229.9</v>
      </c>
      <c r="K4" s="204">
        <f t="shared" si="3"/>
        <v>230</v>
      </c>
      <c r="L4" s="203"/>
      <c r="M4" s="206">
        <v>0.05</v>
      </c>
      <c r="N4" s="207">
        <f t="shared" si="4"/>
        <v>241.5</v>
      </c>
      <c r="O4" s="208">
        <v>205</v>
      </c>
      <c r="P4" s="209" t="s">
        <v>578</v>
      </c>
    </row>
    <row r="5" spans="1:16" s="152" customFormat="1" x14ac:dyDescent="0.3">
      <c r="A5" s="199" t="s">
        <v>5</v>
      </c>
      <c r="B5" s="200" t="s">
        <v>581</v>
      </c>
      <c r="C5" s="200">
        <v>3</v>
      </c>
      <c r="D5" s="201">
        <v>300</v>
      </c>
      <c r="E5" s="202">
        <v>0.1</v>
      </c>
      <c r="F5" s="201">
        <f t="shared" si="0"/>
        <v>330</v>
      </c>
      <c r="G5" s="203"/>
      <c r="H5" s="204">
        <f t="shared" si="1"/>
        <v>900</v>
      </c>
      <c r="I5" s="205">
        <v>0.05</v>
      </c>
      <c r="J5" s="204">
        <f t="shared" si="2"/>
        <v>313.5</v>
      </c>
      <c r="K5" s="204">
        <f t="shared" si="3"/>
        <v>314</v>
      </c>
      <c r="L5" s="203"/>
      <c r="M5" s="206">
        <v>0.05</v>
      </c>
      <c r="N5" s="207">
        <f t="shared" si="4"/>
        <v>329.7</v>
      </c>
      <c r="O5" s="208">
        <v>318</v>
      </c>
      <c r="P5" s="209"/>
    </row>
    <row r="6" spans="1:16" s="152" customFormat="1" x14ac:dyDescent="0.3">
      <c r="A6" s="199" t="s">
        <v>5</v>
      </c>
      <c r="B6" s="200" t="s">
        <v>580</v>
      </c>
      <c r="C6" s="200">
        <v>4</v>
      </c>
      <c r="D6" s="201">
        <v>400</v>
      </c>
      <c r="E6" s="202">
        <v>0.1</v>
      </c>
      <c r="F6" s="201">
        <f t="shared" si="0"/>
        <v>440.00000000000006</v>
      </c>
      <c r="G6" s="203"/>
      <c r="H6" s="204">
        <f t="shared" si="1"/>
        <v>1600</v>
      </c>
      <c r="I6" s="205">
        <v>0.05</v>
      </c>
      <c r="J6" s="204">
        <f t="shared" si="2"/>
        <v>418.00000000000006</v>
      </c>
      <c r="K6" s="204">
        <f t="shared" si="3"/>
        <v>418</v>
      </c>
      <c r="L6" s="203"/>
      <c r="M6" s="206">
        <v>0.05</v>
      </c>
      <c r="N6" s="207">
        <f t="shared" si="4"/>
        <v>438.90000000000003</v>
      </c>
      <c r="O6" s="208">
        <f t="shared" si="5"/>
        <v>439</v>
      </c>
      <c r="P6" s="209"/>
    </row>
    <row r="7" spans="1:16" s="152" customFormat="1" x14ac:dyDescent="0.3">
      <c r="A7" s="199" t="s">
        <v>595</v>
      </c>
      <c r="B7" s="200" t="s">
        <v>16</v>
      </c>
      <c r="C7" s="200">
        <v>1</v>
      </c>
      <c r="D7" s="201"/>
      <c r="E7" s="202"/>
      <c r="F7" s="201">
        <f>D7*(1+E7)</f>
        <v>0</v>
      </c>
      <c r="G7" s="209"/>
      <c r="H7" s="204">
        <f>C7*D7</f>
        <v>0</v>
      </c>
      <c r="I7" s="205"/>
      <c r="J7" s="204">
        <f>F7*(1-I7)</f>
        <v>0</v>
      </c>
      <c r="K7" s="204">
        <f>ROUND(J7,0)</f>
        <v>0</v>
      </c>
      <c r="L7" s="203"/>
      <c r="M7" s="206"/>
      <c r="N7" s="207"/>
      <c r="O7" s="208">
        <v>550</v>
      </c>
      <c r="P7" s="209"/>
    </row>
    <row r="8" spans="1:16" s="152" customFormat="1" x14ac:dyDescent="0.3">
      <c r="A8" s="199" t="s">
        <v>596</v>
      </c>
      <c r="B8" s="200" t="s">
        <v>600</v>
      </c>
      <c r="C8" s="200">
        <v>1</v>
      </c>
      <c r="D8" s="201">
        <v>160</v>
      </c>
      <c r="E8" s="202">
        <v>0.1</v>
      </c>
      <c r="F8" s="201">
        <f t="shared" si="0"/>
        <v>176</v>
      </c>
      <c r="G8" s="203"/>
      <c r="H8" s="204">
        <f t="shared" si="1"/>
        <v>160</v>
      </c>
      <c r="I8" s="205">
        <v>0.05</v>
      </c>
      <c r="J8" s="204">
        <f t="shared" si="2"/>
        <v>167.2</v>
      </c>
      <c r="K8" s="204">
        <f t="shared" si="3"/>
        <v>167</v>
      </c>
      <c r="L8" s="203"/>
      <c r="M8" s="206">
        <v>0.05</v>
      </c>
      <c r="N8" s="207">
        <f t="shared" si="4"/>
        <v>175.35</v>
      </c>
      <c r="O8" s="208">
        <f t="shared" si="5"/>
        <v>175</v>
      </c>
      <c r="P8" s="209"/>
    </row>
    <row r="9" spans="1:16" s="152" customFormat="1" x14ac:dyDescent="0.3">
      <c r="A9" s="199" t="s">
        <v>596</v>
      </c>
      <c r="B9" s="200" t="s">
        <v>603</v>
      </c>
      <c r="C9" s="200">
        <v>2</v>
      </c>
      <c r="D9" s="201">
        <v>175</v>
      </c>
      <c r="E9" s="202">
        <v>0.1</v>
      </c>
      <c r="F9" s="201">
        <f t="shared" si="0"/>
        <v>192.50000000000003</v>
      </c>
      <c r="G9" s="203"/>
      <c r="H9" s="204">
        <f t="shared" si="1"/>
        <v>350</v>
      </c>
      <c r="I9" s="205">
        <v>0.05</v>
      </c>
      <c r="J9" s="204">
        <f t="shared" si="2"/>
        <v>182.87500000000003</v>
      </c>
      <c r="K9" s="204">
        <f t="shared" si="3"/>
        <v>183</v>
      </c>
      <c r="L9" s="203"/>
      <c r="M9" s="206">
        <v>0.05</v>
      </c>
      <c r="N9" s="207">
        <f t="shared" si="4"/>
        <v>192.15</v>
      </c>
      <c r="O9" s="208">
        <f t="shared" si="5"/>
        <v>192</v>
      </c>
      <c r="P9" s="209"/>
    </row>
    <row r="10" spans="1:16" s="152" customFormat="1" x14ac:dyDescent="0.3">
      <c r="A10" s="199" t="s">
        <v>596</v>
      </c>
      <c r="B10" s="200" t="s">
        <v>604</v>
      </c>
      <c r="C10" s="200">
        <v>9</v>
      </c>
      <c r="D10" s="201">
        <v>220</v>
      </c>
      <c r="E10" s="202">
        <v>0.1</v>
      </c>
      <c r="F10" s="201">
        <f t="shared" si="0"/>
        <v>242.00000000000003</v>
      </c>
      <c r="G10" s="203"/>
      <c r="H10" s="204">
        <f t="shared" si="1"/>
        <v>1980</v>
      </c>
      <c r="I10" s="205">
        <v>0.05</v>
      </c>
      <c r="J10" s="204">
        <f t="shared" si="2"/>
        <v>229.9</v>
      </c>
      <c r="K10" s="204">
        <f t="shared" si="3"/>
        <v>230</v>
      </c>
      <c r="L10" s="203"/>
      <c r="M10" s="206">
        <v>0.05</v>
      </c>
      <c r="N10" s="207">
        <f t="shared" si="4"/>
        <v>241.5</v>
      </c>
      <c r="O10" s="208">
        <f t="shared" si="5"/>
        <v>242</v>
      </c>
      <c r="P10" s="209"/>
    </row>
    <row r="11" spans="1:16" s="152" customFormat="1" x14ac:dyDescent="0.3">
      <c r="A11" s="199" t="s">
        <v>596</v>
      </c>
      <c r="B11" s="200" t="s">
        <v>581</v>
      </c>
      <c r="C11" s="200">
        <v>4</v>
      </c>
      <c r="D11" s="201">
        <v>225</v>
      </c>
      <c r="E11" s="202">
        <v>0.1</v>
      </c>
      <c r="F11" s="201">
        <f t="shared" si="0"/>
        <v>247.50000000000003</v>
      </c>
      <c r="G11" s="203"/>
      <c r="H11" s="204">
        <f t="shared" si="1"/>
        <v>900</v>
      </c>
      <c r="I11" s="205">
        <v>0.05</v>
      </c>
      <c r="J11" s="204">
        <f t="shared" si="2"/>
        <v>235.12500000000003</v>
      </c>
      <c r="K11" s="204">
        <f t="shared" si="3"/>
        <v>235</v>
      </c>
      <c r="L11" s="203"/>
      <c r="M11" s="206">
        <v>0.05</v>
      </c>
      <c r="N11" s="207">
        <f t="shared" si="4"/>
        <v>246.75</v>
      </c>
      <c r="O11" s="208">
        <f t="shared" si="5"/>
        <v>247</v>
      </c>
      <c r="P11" s="209" t="s">
        <v>578</v>
      </c>
    </row>
    <row r="12" spans="1:16" s="152" customFormat="1" x14ac:dyDescent="0.3">
      <c r="A12" s="199" t="s">
        <v>596</v>
      </c>
      <c r="B12" s="200" t="s">
        <v>581</v>
      </c>
      <c r="C12" s="200">
        <v>12</v>
      </c>
      <c r="D12" s="201">
        <v>300</v>
      </c>
      <c r="E12" s="202">
        <v>0.1</v>
      </c>
      <c r="F12" s="201">
        <f t="shared" si="0"/>
        <v>330</v>
      </c>
      <c r="G12" s="203"/>
      <c r="H12" s="204">
        <f t="shared" si="1"/>
        <v>3600</v>
      </c>
      <c r="I12" s="205">
        <v>0.05</v>
      </c>
      <c r="J12" s="204">
        <f t="shared" si="2"/>
        <v>313.5</v>
      </c>
      <c r="K12" s="204">
        <f t="shared" si="3"/>
        <v>314</v>
      </c>
      <c r="L12" s="203"/>
      <c r="M12" s="206">
        <v>0.05</v>
      </c>
      <c r="N12" s="207">
        <f t="shared" si="4"/>
        <v>329.7</v>
      </c>
      <c r="O12" s="208">
        <f t="shared" si="5"/>
        <v>330</v>
      </c>
      <c r="P12" s="209"/>
    </row>
    <row r="13" spans="1:16" s="152" customFormat="1" x14ac:dyDescent="0.3">
      <c r="A13" s="199" t="s">
        <v>596</v>
      </c>
      <c r="B13" s="200" t="s">
        <v>580</v>
      </c>
      <c r="C13" s="200">
        <v>2</v>
      </c>
      <c r="D13" s="201"/>
      <c r="E13" s="202"/>
      <c r="F13" s="201">
        <f>D13*(1+E13)</f>
        <v>0</v>
      </c>
      <c r="G13" s="209"/>
      <c r="H13" s="204">
        <f>C13*D13</f>
        <v>0</v>
      </c>
      <c r="I13" s="205"/>
      <c r="J13" s="204">
        <f>F13*(1-I13)</f>
        <v>0</v>
      </c>
      <c r="K13" s="204">
        <f>ROUND(J13,0)</f>
        <v>0</v>
      </c>
      <c r="L13" s="203"/>
      <c r="M13" s="206"/>
      <c r="N13" s="207"/>
      <c r="O13" s="208">
        <v>439</v>
      </c>
      <c r="P13" s="209"/>
    </row>
    <row r="14" spans="1:16" s="152" customFormat="1" x14ac:dyDescent="0.3">
      <c r="A14" s="199" t="s">
        <v>596</v>
      </c>
      <c r="B14" s="200" t="s">
        <v>580</v>
      </c>
      <c r="C14" s="200">
        <v>1</v>
      </c>
      <c r="D14" s="201"/>
      <c r="E14" s="202"/>
      <c r="F14" s="201">
        <f>D14*(1+E14)</f>
        <v>0</v>
      </c>
      <c r="G14" s="209"/>
      <c r="H14" s="204">
        <f>C14*D14</f>
        <v>0</v>
      </c>
      <c r="I14" s="205"/>
      <c r="J14" s="204">
        <f>F14*(1-I14)</f>
        <v>0</v>
      </c>
      <c r="K14" s="204">
        <f>ROUND(J14,0)</f>
        <v>0</v>
      </c>
      <c r="L14" s="203"/>
      <c r="M14" s="206"/>
      <c r="N14" s="207"/>
      <c r="O14" s="208">
        <v>296</v>
      </c>
      <c r="P14" s="209" t="s">
        <v>578</v>
      </c>
    </row>
    <row r="15" spans="1:16" s="152" customFormat="1" x14ac:dyDescent="0.3">
      <c r="A15" s="199" t="s">
        <v>596</v>
      </c>
      <c r="B15" s="200" t="s">
        <v>602</v>
      </c>
      <c r="C15" s="200">
        <v>1</v>
      </c>
      <c r="D15" s="201"/>
      <c r="E15" s="202"/>
      <c r="F15" s="201">
        <f>D15*(1+E15)</f>
        <v>0</v>
      </c>
      <c r="G15" s="209"/>
      <c r="H15" s="204">
        <f>C15*D15</f>
        <v>0</v>
      </c>
      <c r="I15" s="205"/>
      <c r="J15" s="204">
        <f>F15*(1-I15)</f>
        <v>0</v>
      </c>
      <c r="K15" s="204">
        <f>ROUND(J15,0)</f>
        <v>0</v>
      </c>
      <c r="L15" s="203"/>
      <c r="M15" s="206"/>
      <c r="N15" s="207"/>
      <c r="O15" s="208">
        <v>550</v>
      </c>
      <c r="P15" s="209"/>
    </row>
    <row r="16" spans="1:16" s="152" customFormat="1" x14ac:dyDescent="0.3">
      <c r="A16" s="199" t="s">
        <v>31</v>
      </c>
      <c r="B16" s="200" t="s">
        <v>584</v>
      </c>
      <c r="C16" s="200">
        <v>1</v>
      </c>
      <c r="D16" s="201">
        <v>225</v>
      </c>
      <c r="E16" s="202">
        <v>0.1</v>
      </c>
      <c r="F16" s="201">
        <f t="shared" si="0"/>
        <v>247.50000000000003</v>
      </c>
      <c r="G16" s="203"/>
      <c r="H16" s="204">
        <f t="shared" si="1"/>
        <v>225</v>
      </c>
      <c r="I16" s="205">
        <v>0.05</v>
      </c>
      <c r="J16" s="204">
        <f t="shared" si="2"/>
        <v>235.12500000000003</v>
      </c>
      <c r="K16" s="204">
        <f t="shared" si="3"/>
        <v>235</v>
      </c>
      <c r="L16" s="203"/>
      <c r="M16" s="206">
        <v>0.05</v>
      </c>
      <c r="N16" s="207">
        <f t="shared" si="4"/>
        <v>246.75</v>
      </c>
      <c r="O16" s="208">
        <v>236</v>
      </c>
      <c r="P16" s="209"/>
    </row>
    <row r="17" spans="1:16" s="152" customFormat="1" x14ac:dyDescent="0.3">
      <c r="A17" s="199" t="s">
        <v>645</v>
      </c>
      <c r="B17" s="200" t="s">
        <v>584</v>
      </c>
      <c r="C17" s="200">
        <v>5</v>
      </c>
      <c r="D17" s="201">
        <v>225</v>
      </c>
      <c r="E17" s="202">
        <v>0.1</v>
      </c>
      <c r="F17" s="201">
        <f t="shared" si="0"/>
        <v>247.50000000000003</v>
      </c>
      <c r="G17" s="203"/>
      <c r="H17" s="204">
        <f t="shared" si="1"/>
        <v>1125</v>
      </c>
      <c r="I17" s="205">
        <v>0.05</v>
      </c>
      <c r="J17" s="204">
        <f t="shared" si="2"/>
        <v>235.12500000000003</v>
      </c>
      <c r="K17" s="204">
        <f t="shared" si="3"/>
        <v>235</v>
      </c>
      <c r="L17" s="203"/>
      <c r="M17" s="206">
        <v>0.05</v>
      </c>
      <c r="N17" s="207">
        <f t="shared" si="4"/>
        <v>246.75</v>
      </c>
      <c r="O17" s="208">
        <v>236</v>
      </c>
      <c r="P17" s="209"/>
    </row>
    <row r="18" spans="1:16" s="152" customFormat="1" x14ac:dyDescent="0.3">
      <c r="A18" s="199" t="s">
        <v>42</v>
      </c>
      <c r="B18" s="200" t="s">
        <v>700</v>
      </c>
      <c r="C18" s="200">
        <v>3</v>
      </c>
      <c r="D18" s="201">
        <v>425</v>
      </c>
      <c r="E18" s="202">
        <v>0.1</v>
      </c>
      <c r="F18" s="201">
        <f t="shared" si="0"/>
        <v>467.50000000000006</v>
      </c>
      <c r="G18" s="203"/>
      <c r="H18" s="204">
        <f t="shared" si="1"/>
        <v>1275</v>
      </c>
      <c r="I18" s="205">
        <v>0.05</v>
      </c>
      <c r="J18" s="204">
        <f t="shared" si="2"/>
        <v>444.12500000000006</v>
      </c>
      <c r="K18" s="204">
        <f t="shared" si="3"/>
        <v>444</v>
      </c>
      <c r="L18" s="203"/>
      <c r="M18" s="206">
        <v>0.05</v>
      </c>
      <c r="N18" s="207">
        <f t="shared" si="4"/>
        <v>466.20000000000005</v>
      </c>
      <c r="O18" s="208">
        <v>385</v>
      </c>
      <c r="P18" s="209"/>
    </row>
    <row r="19" spans="1:16" s="152" customFormat="1" x14ac:dyDescent="0.3">
      <c r="A19" s="199" t="s">
        <v>44</v>
      </c>
      <c r="B19" s="200" t="s">
        <v>598</v>
      </c>
      <c r="C19" s="200">
        <v>1</v>
      </c>
      <c r="D19" s="201"/>
      <c r="E19" s="202"/>
      <c r="F19" s="201">
        <f>D19*(1+E19)</f>
        <v>0</v>
      </c>
      <c r="G19" s="209"/>
      <c r="H19" s="204">
        <f>C19*D19</f>
        <v>0</v>
      </c>
      <c r="I19" s="205"/>
      <c r="J19" s="204">
        <f>F19*(1-I19)</f>
        <v>0</v>
      </c>
      <c r="K19" s="204">
        <f>ROUND(J19,0)</f>
        <v>0</v>
      </c>
      <c r="L19" s="203"/>
      <c r="M19" s="206"/>
      <c r="N19" s="207"/>
      <c r="O19" s="208">
        <v>350</v>
      </c>
      <c r="P19" s="209" t="s">
        <v>578</v>
      </c>
    </row>
    <row r="20" spans="1:16" s="152" customFormat="1" x14ac:dyDescent="0.3">
      <c r="A20" s="199" t="s">
        <v>611</v>
      </c>
      <c r="B20" s="200" t="s">
        <v>583</v>
      </c>
      <c r="C20" s="200">
        <v>3</v>
      </c>
      <c r="D20" s="201">
        <v>300</v>
      </c>
      <c r="E20" s="202">
        <v>0.1</v>
      </c>
      <c r="F20" s="201">
        <f t="shared" si="0"/>
        <v>330</v>
      </c>
      <c r="G20" s="203"/>
      <c r="H20" s="204">
        <f t="shared" si="1"/>
        <v>900</v>
      </c>
      <c r="I20" s="205">
        <v>0.05</v>
      </c>
      <c r="J20" s="204">
        <f t="shared" si="2"/>
        <v>313.5</v>
      </c>
      <c r="K20" s="204">
        <f t="shared" si="3"/>
        <v>314</v>
      </c>
      <c r="L20" s="203"/>
      <c r="M20" s="206">
        <v>0.05</v>
      </c>
      <c r="N20" s="207">
        <f t="shared" si="4"/>
        <v>329.7</v>
      </c>
      <c r="O20" s="208">
        <v>315</v>
      </c>
      <c r="P20" s="209"/>
    </row>
    <row r="21" spans="1:16" s="152" customFormat="1" x14ac:dyDescent="0.3">
      <c r="A21" s="199" t="s">
        <v>774</v>
      </c>
      <c r="B21" s="200" t="s">
        <v>582</v>
      </c>
      <c r="C21" s="200">
        <v>1</v>
      </c>
      <c r="D21" s="201"/>
      <c r="E21" s="202"/>
      <c r="F21" s="201">
        <f>D21*(1+E21)</f>
        <v>0</v>
      </c>
      <c r="G21" s="209"/>
      <c r="H21" s="204">
        <f>C21*D21</f>
        <v>0</v>
      </c>
      <c r="I21" s="205"/>
      <c r="J21" s="204">
        <f>F21*(1-I21)</f>
        <v>0</v>
      </c>
      <c r="K21" s="204">
        <f>ROUND(J21,0)</f>
        <v>0</v>
      </c>
      <c r="L21" s="203"/>
      <c r="M21" s="206"/>
      <c r="N21" s="207"/>
      <c r="O21" s="208">
        <v>425</v>
      </c>
      <c r="P21" s="209"/>
    </row>
    <row r="22" spans="1:16" s="152" customFormat="1" x14ac:dyDescent="0.3">
      <c r="A22" s="199" t="s">
        <v>64</v>
      </c>
      <c r="B22" s="200" t="s">
        <v>580</v>
      </c>
      <c r="C22" s="200">
        <v>3</v>
      </c>
      <c r="D22" s="201">
        <v>195</v>
      </c>
      <c r="E22" s="202">
        <v>0.1</v>
      </c>
      <c r="F22" s="201">
        <f t="shared" si="0"/>
        <v>214.50000000000003</v>
      </c>
      <c r="G22" s="203"/>
      <c r="H22" s="204">
        <f t="shared" si="1"/>
        <v>585</v>
      </c>
      <c r="I22" s="205">
        <v>0.05</v>
      </c>
      <c r="J22" s="204">
        <f t="shared" si="2"/>
        <v>203.77500000000001</v>
      </c>
      <c r="K22" s="204">
        <f t="shared" si="3"/>
        <v>204</v>
      </c>
      <c r="L22" s="203"/>
      <c r="M22" s="206">
        <v>0.05</v>
      </c>
      <c r="N22" s="207">
        <f t="shared" si="4"/>
        <v>214.20000000000002</v>
      </c>
      <c r="O22" s="208">
        <f t="shared" si="5"/>
        <v>214</v>
      </c>
      <c r="P22" s="209" t="s">
        <v>350</v>
      </c>
    </row>
    <row r="23" spans="1:16" ht="12.75" hidden="1" customHeight="1" x14ac:dyDescent="0.3">
      <c r="A23" s="210" t="s">
        <v>594</v>
      </c>
      <c r="B23" s="211" t="s">
        <v>587</v>
      </c>
      <c r="C23" s="211">
        <v>6</v>
      </c>
      <c r="D23" s="212">
        <v>195</v>
      </c>
      <c r="E23" s="214"/>
      <c r="F23" s="212">
        <f t="shared" si="0"/>
        <v>195</v>
      </c>
      <c r="G23" s="171"/>
      <c r="H23" s="191">
        <f t="shared" si="1"/>
        <v>1170</v>
      </c>
      <c r="I23" s="192">
        <v>0.05</v>
      </c>
      <c r="J23" s="191">
        <f t="shared" si="2"/>
        <v>185.25</v>
      </c>
      <c r="K23" s="191">
        <f t="shared" si="3"/>
        <v>185</v>
      </c>
      <c r="L23" s="171"/>
      <c r="M23" s="184">
        <v>0.05</v>
      </c>
      <c r="N23" s="185">
        <f t="shared" si="4"/>
        <v>194.25</v>
      </c>
      <c r="O23" s="186">
        <f t="shared" si="5"/>
        <v>194</v>
      </c>
      <c r="P23" s="213" t="s">
        <v>607</v>
      </c>
    </row>
    <row r="24" spans="1:16" hidden="1" x14ac:dyDescent="0.3">
      <c r="A24" s="210" t="s">
        <v>594</v>
      </c>
      <c r="B24" s="211" t="s">
        <v>583</v>
      </c>
      <c r="C24" s="211">
        <v>5</v>
      </c>
      <c r="D24" s="212">
        <v>195</v>
      </c>
      <c r="E24" s="214"/>
      <c r="F24" s="212">
        <f t="shared" si="0"/>
        <v>195</v>
      </c>
      <c r="G24" s="171"/>
      <c r="H24" s="191">
        <f t="shared" si="1"/>
        <v>975</v>
      </c>
      <c r="I24" s="192">
        <v>0.05</v>
      </c>
      <c r="J24" s="191">
        <f t="shared" si="2"/>
        <v>185.25</v>
      </c>
      <c r="K24" s="191">
        <f t="shared" si="3"/>
        <v>185</v>
      </c>
      <c r="L24" s="171"/>
      <c r="M24" s="184">
        <v>0.05</v>
      </c>
      <c r="N24" s="185">
        <f t="shared" si="4"/>
        <v>194.25</v>
      </c>
      <c r="O24" s="186">
        <f t="shared" si="5"/>
        <v>194</v>
      </c>
      <c r="P24" s="213"/>
    </row>
    <row r="25" spans="1:16" hidden="1" x14ac:dyDescent="0.3">
      <c r="A25" s="210" t="s">
        <v>594</v>
      </c>
      <c r="B25" s="211" t="s">
        <v>588</v>
      </c>
      <c r="C25" s="211">
        <v>1</v>
      </c>
      <c r="D25" s="212">
        <v>195</v>
      </c>
      <c r="E25" s="214"/>
      <c r="F25" s="212">
        <f t="shared" si="0"/>
        <v>195</v>
      </c>
      <c r="G25" s="171"/>
      <c r="H25" s="191">
        <f t="shared" si="1"/>
        <v>195</v>
      </c>
      <c r="I25" s="192">
        <v>0.05</v>
      </c>
      <c r="J25" s="191">
        <f t="shared" si="2"/>
        <v>185.25</v>
      </c>
      <c r="K25" s="191">
        <f t="shared" si="3"/>
        <v>185</v>
      </c>
      <c r="L25" s="171"/>
      <c r="M25" s="184">
        <v>0.05</v>
      </c>
      <c r="N25" s="185">
        <f t="shared" si="4"/>
        <v>194.25</v>
      </c>
      <c r="O25" s="186">
        <f t="shared" si="5"/>
        <v>194</v>
      </c>
      <c r="P25" s="213"/>
    </row>
    <row r="26" spans="1:16" hidden="1" x14ac:dyDescent="0.3">
      <c r="A26" s="210" t="s">
        <v>594</v>
      </c>
      <c r="B26" s="211" t="s">
        <v>581</v>
      </c>
      <c r="C26" s="211">
        <v>5</v>
      </c>
      <c r="D26" s="212">
        <v>165</v>
      </c>
      <c r="E26" s="214"/>
      <c r="F26" s="212">
        <f t="shared" si="0"/>
        <v>165</v>
      </c>
      <c r="G26" s="171"/>
      <c r="H26" s="191">
        <f t="shared" si="1"/>
        <v>825</v>
      </c>
      <c r="I26" s="192">
        <v>0.05</v>
      </c>
      <c r="J26" s="191">
        <f t="shared" si="2"/>
        <v>156.75</v>
      </c>
      <c r="K26" s="191">
        <f t="shared" si="3"/>
        <v>157</v>
      </c>
      <c r="L26" s="171"/>
      <c r="M26" s="184">
        <v>0.05</v>
      </c>
      <c r="N26" s="185">
        <f t="shared" si="4"/>
        <v>164.85</v>
      </c>
      <c r="O26" s="186">
        <f t="shared" si="5"/>
        <v>165</v>
      </c>
      <c r="P26" s="213" t="s">
        <v>607</v>
      </c>
    </row>
    <row r="27" spans="1:16" hidden="1" x14ac:dyDescent="0.3">
      <c r="A27" s="210" t="s">
        <v>593</v>
      </c>
      <c r="B27" s="211" t="s">
        <v>586</v>
      </c>
      <c r="C27" s="211">
        <v>3</v>
      </c>
      <c r="D27" s="212">
        <v>165</v>
      </c>
      <c r="E27" s="214"/>
      <c r="F27" s="212">
        <f t="shared" si="0"/>
        <v>165</v>
      </c>
      <c r="G27" s="171"/>
      <c r="H27" s="191">
        <f t="shared" si="1"/>
        <v>495</v>
      </c>
      <c r="I27" s="192">
        <v>0.05</v>
      </c>
      <c r="J27" s="191">
        <f t="shared" si="2"/>
        <v>156.75</v>
      </c>
      <c r="K27" s="191">
        <f t="shared" si="3"/>
        <v>157</v>
      </c>
      <c r="L27" s="171"/>
      <c r="M27" s="184">
        <v>0.05</v>
      </c>
      <c r="N27" s="185">
        <f t="shared" si="4"/>
        <v>164.85</v>
      </c>
      <c r="O27" s="186">
        <f t="shared" si="5"/>
        <v>165</v>
      </c>
      <c r="P27" s="213"/>
    </row>
    <row r="28" spans="1:16" s="21" customFormat="1" hidden="1" x14ac:dyDescent="0.3">
      <c r="A28" s="210" t="s">
        <v>593</v>
      </c>
      <c r="B28" s="211" t="s">
        <v>586</v>
      </c>
      <c r="C28" s="211">
        <v>3</v>
      </c>
      <c r="D28" s="212">
        <v>165</v>
      </c>
      <c r="E28" s="214"/>
      <c r="F28" s="212">
        <f t="shared" si="0"/>
        <v>165</v>
      </c>
      <c r="G28" s="215"/>
      <c r="H28" s="191">
        <f t="shared" si="1"/>
        <v>495</v>
      </c>
      <c r="I28" s="192">
        <v>0.05</v>
      </c>
      <c r="J28" s="191">
        <f t="shared" si="2"/>
        <v>156.75</v>
      </c>
      <c r="K28" s="191">
        <f t="shared" si="3"/>
        <v>157</v>
      </c>
      <c r="L28" s="215"/>
      <c r="M28" s="184">
        <v>0.05</v>
      </c>
      <c r="N28" s="185">
        <f t="shared" si="4"/>
        <v>164.85</v>
      </c>
      <c r="O28" s="186">
        <f t="shared" si="5"/>
        <v>165</v>
      </c>
      <c r="P28" s="213"/>
    </row>
    <row r="29" spans="1:16" ht="13.85" hidden="1" customHeight="1" x14ac:dyDescent="0.3">
      <c r="A29" s="210" t="s">
        <v>591</v>
      </c>
      <c r="B29" s="211" t="s">
        <v>590</v>
      </c>
      <c r="C29" s="211">
        <v>1</v>
      </c>
      <c r="D29" s="212">
        <v>95</v>
      </c>
      <c r="E29" s="214"/>
      <c r="F29" s="212">
        <f t="shared" si="0"/>
        <v>95</v>
      </c>
      <c r="G29" s="171"/>
      <c r="H29" s="191">
        <f t="shared" si="1"/>
        <v>95</v>
      </c>
      <c r="I29" s="192">
        <v>0.05</v>
      </c>
      <c r="J29" s="191">
        <f t="shared" si="2"/>
        <v>90.25</v>
      </c>
      <c r="K29" s="191">
        <f t="shared" si="3"/>
        <v>90</v>
      </c>
      <c r="L29" s="171"/>
      <c r="M29" s="184">
        <v>0.05</v>
      </c>
      <c r="N29" s="185">
        <f t="shared" si="4"/>
        <v>94.5</v>
      </c>
      <c r="O29" s="186">
        <f t="shared" si="5"/>
        <v>95</v>
      </c>
      <c r="P29" s="213"/>
    </row>
    <row r="30" spans="1:16" hidden="1" x14ac:dyDescent="0.3">
      <c r="A30" s="210" t="s">
        <v>591</v>
      </c>
      <c r="B30" s="211" t="s">
        <v>597</v>
      </c>
      <c r="C30" s="211">
        <v>1</v>
      </c>
      <c r="D30" s="212">
        <v>155</v>
      </c>
      <c r="E30" s="214"/>
      <c r="F30" s="212">
        <f t="shared" si="0"/>
        <v>155</v>
      </c>
      <c r="G30" s="171"/>
      <c r="H30" s="191">
        <f t="shared" si="1"/>
        <v>155</v>
      </c>
      <c r="I30" s="192">
        <v>0.05</v>
      </c>
      <c r="J30" s="191">
        <f t="shared" si="2"/>
        <v>147.25</v>
      </c>
      <c r="K30" s="191">
        <f t="shared" si="3"/>
        <v>147</v>
      </c>
      <c r="L30" s="171"/>
      <c r="M30" s="184">
        <v>0.05</v>
      </c>
      <c r="N30" s="185">
        <f t="shared" si="4"/>
        <v>154.35</v>
      </c>
      <c r="O30" s="186">
        <f t="shared" si="5"/>
        <v>154</v>
      </c>
      <c r="P30" s="213"/>
    </row>
    <row r="31" spans="1:16" hidden="1" x14ac:dyDescent="0.3">
      <c r="A31" s="210" t="s">
        <v>591</v>
      </c>
      <c r="B31" s="211" t="s">
        <v>598</v>
      </c>
      <c r="C31" s="211">
        <v>1</v>
      </c>
      <c r="D31" s="212">
        <v>325</v>
      </c>
      <c r="E31" s="214"/>
      <c r="F31" s="212">
        <f t="shared" si="0"/>
        <v>325</v>
      </c>
      <c r="G31" s="171"/>
      <c r="H31" s="191">
        <f t="shared" si="1"/>
        <v>325</v>
      </c>
      <c r="I31" s="192">
        <v>0.05</v>
      </c>
      <c r="J31" s="191">
        <f t="shared" si="2"/>
        <v>308.75</v>
      </c>
      <c r="K31" s="191">
        <f t="shared" si="3"/>
        <v>309</v>
      </c>
      <c r="L31" s="171"/>
      <c r="M31" s="184">
        <v>0.05</v>
      </c>
      <c r="N31" s="185">
        <f t="shared" si="4"/>
        <v>324.45</v>
      </c>
      <c r="O31" s="186">
        <f t="shared" si="5"/>
        <v>324</v>
      </c>
      <c r="P31" s="213"/>
    </row>
    <row r="32" spans="1:16" s="152" customFormat="1" x14ac:dyDescent="0.3">
      <c r="A32" s="199" t="s">
        <v>66</v>
      </c>
      <c r="B32" s="200" t="s">
        <v>585</v>
      </c>
      <c r="C32" s="200">
        <v>1</v>
      </c>
      <c r="D32" s="201">
        <v>325</v>
      </c>
      <c r="E32" s="202">
        <v>0.1</v>
      </c>
      <c r="F32" s="201">
        <f t="shared" si="0"/>
        <v>357.50000000000006</v>
      </c>
      <c r="G32" s="203"/>
      <c r="H32" s="204">
        <f t="shared" si="1"/>
        <v>325</v>
      </c>
      <c r="I32" s="205">
        <v>0.05</v>
      </c>
      <c r="J32" s="204">
        <f t="shared" si="2"/>
        <v>339.62500000000006</v>
      </c>
      <c r="K32" s="204">
        <f t="shared" si="3"/>
        <v>340</v>
      </c>
      <c r="L32" s="203"/>
      <c r="M32" s="206">
        <v>0.05</v>
      </c>
      <c r="N32" s="207">
        <f t="shared" si="4"/>
        <v>357</v>
      </c>
      <c r="O32" s="208">
        <v>425</v>
      </c>
      <c r="P32" s="209" t="s">
        <v>618</v>
      </c>
    </row>
    <row r="33" spans="1:16" s="152" customFormat="1" x14ac:dyDescent="0.3">
      <c r="A33" s="199" t="s">
        <v>68</v>
      </c>
      <c r="B33" s="200" t="s">
        <v>583</v>
      </c>
      <c r="C33" s="200">
        <v>2</v>
      </c>
      <c r="D33" s="201">
        <v>195</v>
      </c>
      <c r="E33" s="202">
        <v>0.1</v>
      </c>
      <c r="F33" s="201">
        <f t="shared" si="0"/>
        <v>214.50000000000003</v>
      </c>
      <c r="G33" s="203"/>
      <c r="H33" s="204">
        <f t="shared" si="1"/>
        <v>390</v>
      </c>
      <c r="I33" s="205">
        <v>0.05</v>
      </c>
      <c r="J33" s="204">
        <f t="shared" si="2"/>
        <v>203.77500000000001</v>
      </c>
      <c r="K33" s="204">
        <f t="shared" si="3"/>
        <v>204</v>
      </c>
      <c r="L33" s="203"/>
      <c r="M33" s="206">
        <v>0.05</v>
      </c>
      <c r="N33" s="207">
        <f t="shared" si="4"/>
        <v>214.20000000000002</v>
      </c>
      <c r="O33" s="208">
        <v>275</v>
      </c>
      <c r="P33" s="209"/>
    </row>
    <row r="34" spans="1:16" s="152" customFormat="1" x14ac:dyDescent="0.3">
      <c r="A34" s="199" t="s">
        <v>68</v>
      </c>
      <c r="B34" s="200" t="s">
        <v>687</v>
      </c>
      <c r="C34" s="200">
        <v>4</v>
      </c>
      <c r="D34" s="201">
        <v>300</v>
      </c>
      <c r="E34" s="202">
        <v>0.1</v>
      </c>
      <c r="F34" s="201">
        <f t="shared" si="0"/>
        <v>330</v>
      </c>
      <c r="G34" s="203"/>
      <c r="H34" s="204">
        <f t="shared" si="1"/>
        <v>1200</v>
      </c>
      <c r="I34" s="205">
        <v>0.05</v>
      </c>
      <c r="J34" s="204">
        <f t="shared" si="2"/>
        <v>313.5</v>
      </c>
      <c r="K34" s="204">
        <f t="shared" si="3"/>
        <v>314</v>
      </c>
      <c r="L34" s="203"/>
      <c r="M34" s="206">
        <v>0.05</v>
      </c>
      <c r="N34" s="207">
        <f t="shared" si="4"/>
        <v>329.7</v>
      </c>
      <c r="O34" s="208">
        <f t="shared" si="5"/>
        <v>330</v>
      </c>
      <c r="P34" s="209" t="s">
        <v>350</v>
      </c>
    </row>
    <row r="35" spans="1:16" ht="13.85" hidden="1" customHeight="1" x14ac:dyDescent="0.3">
      <c r="A35" s="210" t="s">
        <v>592</v>
      </c>
      <c r="B35" s="211" t="s">
        <v>580</v>
      </c>
      <c r="C35" s="211">
        <v>10</v>
      </c>
      <c r="D35" s="212">
        <v>195</v>
      </c>
      <c r="E35" s="183">
        <v>0.1</v>
      </c>
      <c r="F35" s="212">
        <f t="shared" si="0"/>
        <v>214.50000000000003</v>
      </c>
      <c r="G35" s="171"/>
      <c r="H35" s="191">
        <f t="shared" si="1"/>
        <v>1950</v>
      </c>
      <c r="I35" s="192">
        <v>0.05</v>
      </c>
      <c r="J35" s="191">
        <f t="shared" si="2"/>
        <v>203.77500000000001</v>
      </c>
      <c r="K35" s="191">
        <f t="shared" si="3"/>
        <v>204</v>
      </c>
      <c r="L35" s="171"/>
      <c r="M35" s="184">
        <v>0.05</v>
      </c>
      <c r="N35" s="185">
        <f t="shared" si="4"/>
        <v>214.20000000000002</v>
      </c>
      <c r="O35" s="186">
        <f t="shared" si="5"/>
        <v>214</v>
      </c>
      <c r="P35" s="213" t="s">
        <v>350</v>
      </c>
    </row>
    <row r="36" spans="1:16" s="56" customFormat="1" hidden="1" x14ac:dyDescent="0.3">
      <c r="A36" s="187" t="s">
        <v>592</v>
      </c>
      <c r="B36" s="188" t="s">
        <v>589</v>
      </c>
      <c r="C36" s="188">
        <v>1</v>
      </c>
      <c r="D36" s="189">
        <v>235</v>
      </c>
      <c r="E36" s="183">
        <v>0.1</v>
      </c>
      <c r="F36" s="189">
        <f t="shared" si="0"/>
        <v>258.5</v>
      </c>
      <c r="G36" s="190"/>
      <c r="H36" s="191">
        <f t="shared" si="1"/>
        <v>235</v>
      </c>
      <c r="I36" s="192">
        <v>0.05</v>
      </c>
      <c r="J36" s="191">
        <f t="shared" si="2"/>
        <v>245.57499999999999</v>
      </c>
      <c r="K36" s="191">
        <f t="shared" si="3"/>
        <v>246</v>
      </c>
      <c r="L36" s="190"/>
      <c r="M36" s="184">
        <v>0.05</v>
      </c>
      <c r="N36" s="185">
        <f t="shared" si="4"/>
        <v>258.3</v>
      </c>
      <c r="O36" s="186">
        <f t="shared" si="5"/>
        <v>258</v>
      </c>
      <c r="P36" s="193" t="s">
        <v>350</v>
      </c>
    </row>
    <row r="37" spans="1:16" s="152" customFormat="1" x14ac:dyDescent="0.3">
      <c r="A37" s="199" t="s">
        <v>69</v>
      </c>
      <c r="B37" s="200" t="s">
        <v>583</v>
      </c>
      <c r="C37" s="200">
        <v>1</v>
      </c>
      <c r="D37" s="201">
        <v>250</v>
      </c>
      <c r="E37" s="202">
        <v>0.1</v>
      </c>
      <c r="F37" s="201">
        <f t="shared" si="0"/>
        <v>275</v>
      </c>
      <c r="G37" s="203"/>
      <c r="H37" s="204">
        <f t="shared" si="1"/>
        <v>250</v>
      </c>
      <c r="I37" s="205">
        <v>0.05</v>
      </c>
      <c r="J37" s="204">
        <f t="shared" si="2"/>
        <v>261.25</v>
      </c>
      <c r="K37" s="204">
        <f t="shared" si="3"/>
        <v>261</v>
      </c>
      <c r="L37" s="203"/>
      <c r="M37" s="206">
        <v>0.05</v>
      </c>
      <c r="N37" s="207">
        <f t="shared" si="4"/>
        <v>274.05</v>
      </c>
      <c r="O37" s="208">
        <f t="shared" si="5"/>
        <v>274</v>
      </c>
      <c r="P37" s="209"/>
    </row>
    <row r="38" spans="1:16" s="152" customFormat="1" x14ac:dyDescent="0.3">
      <c r="A38" s="199" t="s">
        <v>69</v>
      </c>
      <c r="B38" s="200" t="s">
        <v>582</v>
      </c>
      <c r="C38" s="200">
        <v>0</v>
      </c>
      <c r="D38" s="201">
        <v>325</v>
      </c>
      <c r="E38" s="202">
        <v>0.1</v>
      </c>
      <c r="F38" s="201">
        <f t="shared" si="0"/>
        <v>357.50000000000006</v>
      </c>
      <c r="G38" s="203"/>
      <c r="H38" s="204">
        <f t="shared" si="1"/>
        <v>0</v>
      </c>
      <c r="I38" s="205">
        <v>0.05</v>
      </c>
      <c r="J38" s="204">
        <f t="shared" si="2"/>
        <v>339.62500000000006</v>
      </c>
      <c r="K38" s="204">
        <f t="shared" si="3"/>
        <v>340</v>
      </c>
      <c r="L38" s="203"/>
      <c r="M38" s="206">
        <v>0.05</v>
      </c>
      <c r="N38" s="207">
        <f t="shared" si="4"/>
        <v>357</v>
      </c>
      <c r="O38" s="208">
        <f t="shared" si="5"/>
        <v>357</v>
      </c>
      <c r="P38" s="209" t="s">
        <v>578</v>
      </c>
    </row>
    <row r="39" spans="1:16" s="152" customFormat="1" x14ac:dyDescent="0.3">
      <c r="A39" s="199" t="s">
        <v>69</v>
      </c>
      <c r="B39" s="200" t="s">
        <v>585</v>
      </c>
      <c r="C39" s="200">
        <v>0</v>
      </c>
      <c r="D39" s="201"/>
      <c r="E39" s="202"/>
      <c r="F39" s="201">
        <f>D39*(1+E39)</f>
        <v>0</v>
      </c>
      <c r="G39" s="209"/>
      <c r="H39" s="204">
        <f>C39*D39</f>
        <v>0</v>
      </c>
      <c r="I39" s="205"/>
      <c r="J39" s="204">
        <f>F39*(1-I39)</f>
        <v>0</v>
      </c>
      <c r="K39" s="204">
        <f>ROUND(J39,0)</f>
        <v>0</v>
      </c>
      <c r="L39" s="203"/>
      <c r="M39" s="206"/>
      <c r="N39" s="207"/>
      <c r="O39" s="208">
        <v>420</v>
      </c>
      <c r="P39" s="209"/>
    </row>
    <row r="40" spans="1:16" s="152" customFormat="1" x14ac:dyDescent="0.3">
      <c r="A40" s="199" t="s">
        <v>77</v>
      </c>
      <c r="B40" s="200" t="s">
        <v>584</v>
      </c>
      <c r="C40" s="200">
        <v>0</v>
      </c>
      <c r="D40" s="201">
        <v>195</v>
      </c>
      <c r="E40" s="202">
        <v>0.1</v>
      </c>
      <c r="F40" s="201">
        <f t="shared" si="0"/>
        <v>214.50000000000003</v>
      </c>
      <c r="G40" s="203"/>
      <c r="H40" s="204">
        <f t="shared" si="1"/>
        <v>0</v>
      </c>
      <c r="I40" s="205">
        <v>0.05</v>
      </c>
      <c r="J40" s="204">
        <f t="shared" si="2"/>
        <v>203.77500000000001</v>
      </c>
      <c r="K40" s="204">
        <f t="shared" si="3"/>
        <v>204</v>
      </c>
      <c r="L40" s="203"/>
      <c r="M40" s="206">
        <v>0.05</v>
      </c>
      <c r="N40" s="207">
        <f t="shared" si="4"/>
        <v>214.20000000000002</v>
      </c>
      <c r="O40" s="208">
        <v>247</v>
      </c>
      <c r="P40" s="209"/>
    </row>
    <row r="41" spans="1:16" s="97" customFormat="1" hidden="1" x14ac:dyDescent="0.3">
      <c r="A41" s="194" t="s">
        <v>676</v>
      </c>
      <c r="B41" s="195" t="s">
        <v>701</v>
      </c>
      <c r="C41" s="195">
        <v>1</v>
      </c>
      <c r="D41" s="196">
        <v>75</v>
      </c>
      <c r="E41" s="183">
        <v>0.1</v>
      </c>
      <c r="F41" s="196">
        <f t="shared" si="0"/>
        <v>82.5</v>
      </c>
      <c r="G41" s="197"/>
      <c r="H41" s="191">
        <f t="shared" si="1"/>
        <v>75</v>
      </c>
      <c r="I41" s="192">
        <v>0.05</v>
      </c>
      <c r="J41" s="191">
        <f t="shared" si="2"/>
        <v>78.375</v>
      </c>
      <c r="K41" s="191">
        <f t="shared" si="3"/>
        <v>78</v>
      </c>
      <c r="L41" s="197"/>
      <c r="M41" s="184">
        <v>0.05</v>
      </c>
      <c r="N41" s="185">
        <f t="shared" si="4"/>
        <v>81.900000000000006</v>
      </c>
      <c r="O41" s="186">
        <f t="shared" si="5"/>
        <v>82</v>
      </c>
      <c r="P41" s="198"/>
    </row>
    <row r="42" spans="1:16" s="152" customFormat="1" x14ac:dyDescent="0.3">
      <c r="A42" s="199" t="s">
        <v>676</v>
      </c>
      <c r="B42" s="200" t="s">
        <v>600</v>
      </c>
      <c r="C42" s="200">
        <v>0</v>
      </c>
      <c r="D42" s="201">
        <v>110</v>
      </c>
      <c r="E42" s="202">
        <v>0.1</v>
      </c>
      <c r="F42" s="201">
        <f t="shared" si="0"/>
        <v>121.00000000000001</v>
      </c>
      <c r="G42" s="203"/>
      <c r="H42" s="204">
        <f t="shared" si="1"/>
        <v>0</v>
      </c>
      <c r="I42" s="205">
        <v>0.05</v>
      </c>
      <c r="J42" s="204">
        <f t="shared" si="2"/>
        <v>114.95</v>
      </c>
      <c r="K42" s="204">
        <f t="shared" si="3"/>
        <v>115</v>
      </c>
      <c r="L42" s="203"/>
      <c r="M42" s="206">
        <v>0.05</v>
      </c>
      <c r="N42" s="207">
        <f t="shared" si="4"/>
        <v>120.75</v>
      </c>
      <c r="O42" s="208">
        <f t="shared" si="5"/>
        <v>121</v>
      </c>
      <c r="P42" s="209"/>
    </row>
    <row r="43" spans="1:16" s="152" customFormat="1" x14ac:dyDescent="0.3">
      <c r="A43" s="199" t="s">
        <v>96</v>
      </c>
      <c r="B43" s="200" t="s">
        <v>603</v>
      </c>
      <c r="C43" s="200">
        <v>5</v>
      </c>
      <c r="D43" s="201">
        <v>150</v>
      </c>
      <c r="E43" s="202">
        <v>0.1</v>
      </c>
      <c r="F43" s="201">
        <f t="shared" si="0"/>
        <v>165</v>
      </c>
      <c r="G43" s="203"/>
      <c r="H43" s="204">
        <f t="shared" si="1"/>
        <v>750</v>
      </c>
      <c r="I43" s="205">
        <v>0.05</v>
      </c>
      <c r="J43" s="204">
        <f t="shared" si="2"/>
        <v>156.75</v>
      </c>
      <c r="K43" s="204">
        <f t="shared" si="3"/>
        <v>157</v>
      </c>
      <c r="L43" s="203"/>
      <c r="M43" s="206">
        <v>0.05</v>
      </c>
      <c r="N43" s="207">
        <f t="shared" si="4"/>
        <v>164.85</v>
      </c>
      <c r="O43" s="208">
        <f t="shared" si="5"/>
        <v>165</v>
      </c>
      <c r="P43" s="209"/>
    </row>
    <row r="44" spans="1:16" s="97" customFormat="1" hidden="1" x14ac:dyDescent="0.3">
      <c r="A44" s="194" t="s">
        <v>154</v>
      </c>
      <c r="B44" s="195" t="s">
        <v>586</v>
      </c>
      <c r="C44" s="195">
        <v>2</v>
      </c>
      <c r="D44" s="196">
        <v>160</v>
      </c>
      <c r="E44" s="183">
        <v>0.1</v>
      </c>
      <c r="F44" s="196">
        <f t="shared" ref="F44:F89" si="6">D44*(1+E44)</f>
        <v>176</v>
      </c>
      <c r="G44" s="197"/>
      <c r="H44" s="191">
        <f t="shared" ref="H44:H89" si="7">C44*D44</f>
        <v>320</v>
      </c>
      <c r="I44" s="192">
        <v>0.05</v>
      </c>
      <c r="J44" s="191">
        <f t="shared" ref="J44:J89" si="8">F44*(1-I44)</f>
        <v>167.2</v>
      </c>
      <c r="K44" s="191">
        <f t="shared" ref="K44:K89" si="9">ROUND(J44,0)</f>
        <v>167</v>
      </c>
      <c r="L44" s="197"/>
      <c r="M44" s="184">
        <v>0.05</v>
      </c>
      <c r="N44" s="185">
        <f t="shared" si="4"/>
        <v>175.35</v>
      </c>
      <c r="O44" s="186">
        <f t="shared" si="5"/>
        <v>175</v>
      </c>
      <c r="P44" s="198"/>
    </row>
    <row r="45" spans="1:16" s="97" customFormat="1" hidden="1" x14ac:dyDescent="0.3">
      <c r="A45" s="194" t="s">
        <v>154</v>
      </c>
      <c r="B45" s="195" t="s">
        <v>584</v>
      </c>
      <c r="C45" s="195">
        <v>2</v>
      </c>
      <c r="D45" s="196">
        <v>185</v>
      </c>
      <c r="E45" s="183">
        <v>0.1</v>
      </c>
      <c r="F45" s="196">
        <f t="shared" si="6"/>
        <v>203.50000000000003</v>
      </c>
      <c r="G45" s="197"/>
      <c r="H45" s="191">
        <f t="shared" si="7"/>
        <v>370</v>
      </c>
      <c r="I45" s="192">
        <v>0.05</v>
      </c>
      <c r="J45" s="191">
        <f t="shared" si="8"/>
        <v>193.32500000000002</v>
      </c>
      <c r="K45" s="191">
        <f t="shared" si="9"/>
        <v>193</v>
      </c>
      <c r="L45" s="197"/>
      <c r="M45" s="184">
        <v>0.05</v>
      </c>
      <c r="N45" s="185">
        <f t="shared" ref="N45:N89" si="10">K45*(1+M45)</f>
        <v>202.65</v>
      </c>
      <c r="O45" s="186">
        <f t="shared" ref="O45:O89" si="11">ROUND(N45,0)</f>
        <v>203</v>
      </c>
      <c r="P45" s="198"/>
    </row>
    <row r="46" spans="1:16" s="97" customFormat="1" hidden="1" x14ac:dyDescent="0.3">
      <c r="A46" s="194" t="s">
        <v>96</v>
      </c>
      <c r="B46" s="195" t="s">
        <v>604</v>
      </c>
      <c r="C46" s="195">
        <v>10</v>
      </c>
      <c r="D46" s="196">
        <v>160</v>
      </c>
      <c r="E46" s="183">
        <v>0.1</v>
      </c>
      <c r="F46" s="196">
        <f t="shared" si="6"/>
        <v>176</v>
      </c>
      <c r="G46" s="197"/>
      <c r="H46" s="191">
        <f t="shared" si="7"/>
        <v>1600</v>
      </c>
      <c r="I46" s="192">
        <v>0.05</v>
      </c>
      <c r="J46" s="191">
        <f t="shared" si="8"/>
        <v>167.2</v>
      </c>
      <c r="K46" s="191">
        <f t="shared" si="9"/>
        <v>167</v>
      </c>
      <c r="L46" s="197"/>
      <c r="M46" s="184">
        <v>0.05</v>
      </c>
      <c r="N46" s="185">
        <f t="shared" si="10"/>
        <v>175.35</v>
      </c>
      <c r="O46" s="186">
        <f t="shared" si="11"/>
        <v>175</v>
      </c>
      <c r="P46" s="198"/>
    </row>
    <row r="47" spans="1:16" s="56" customFormat="1" hidden="1" x14ac:dyDescent="0.3">
      <c r="A47" s="187" t="s">
        <v>106</v>
      </c>
      <c r="B47" s="188" t="s">
        <v>621</v>
      </c>
      <c r="C47" s="188">
        <v>0</v>
      </c>
      <c r="D47" s="189">
        <v>65</v>
      </c>
      <c r="E47" s="183">
        <v>0.1</v>
      </c>
      <c r="F47" s="189">
        <f t="shared" si="6"/>
        <v>71.5</v>
      </c>
      <c r="G47" s="190"/>
      <c r="H47" s="191">
        <f t="shared" si="7"/>
        <v>0</v>
      </c>
      <c r="I47" s="192">
        <v>0.05</v>
      </c>
      <c r="J47" s="191">
        <f t="shared" si="8"/>
        <v>67.924999999999997</v>
      </c>
      <c r="K47" s="191">
        <f t="shared" si="9"/>
        <v>68</v>
      </c>
      <c r="L47" s="190"/>
      <c r="M47" s="184">
        <v>0.05</v>
      </c>
      <c r="N47" s="185">
        <f t="shared" si="10"/>
        <v>71.400000000000006</v>
      </c>
      <c r="O47" s="186">
        <f t="shared" si="11"/>
        <v>71</v>
      </c>
      <c r="P47" s="193"/>
    </row>
    <row r="48" spans="1:16" s="152" customFormat="1" x14ac:dyDescent="0.3">
      <c r="A48" s="199" t="s">
        <v>106</v>
      </c>
      <c r="B48" s="200" t="s">
        <v>620</v>
      </c>
      <c r="C48" s="200">
        <v>5</v>
      </c>
      <c r="D48" s="201">
        <v>80</v>
      </c>
      <c r="E48" s="202">
        <v>0.1</v>
      </c>
      <c r="F48" s="201">
        <f t="shared" si="6"/>
        <v>88</v>
      </c>
      <c r="G48" s="203"/>
      <c r="H48" s="204">
        <f t="shared" si="7"/>
        <v>400</v>
      </c>
      <c r="I48" s="205">
        <v>0.05</v>
      </c>
      <c r="J48" s="204">
        <f t="shared" si="8"/>
        <v>83.6</v>
      </c>
      <c r="K48" s="204">
        <f t="shared" si="9"/>
        <v>84</v>
      </c>
      <c r="L48" s="203"/>
      <c r="M48" s="206">
        <v>0.05</v>
      </c>
      <c r="N48" s="207">
        <f t="shared" si="10"/>
        <v>88.2</v>
      </c>
      <c r="O48" s="208">
        <f t="shared" si="11"/>
        <v>88</v>
      </c>
      <c r="P48" s="209"/>
    </row>
    <row r="49" spans="1:16" hidden="1" x14ac:dyDescent="0.3">
      <c r="A49" s="210" t="s">
        <v>156</v>
      </c>
      <c r="B49" s="211" t="s">
        <v>586</v>
      </c>
      <c r="C49" s="211">
        <v>2</v>
      </c>
      <c r="D49" s="212">
        <v>160</v>
      </c>
      <c r="E49" s="183">
        <v>0.1</v>
      </c>
      <c r="F49" s="212">
        <f t="shared" si="6"/>
        <v>176</v>
      </c>
      <c r="G49" s="171"/>
      <c r="H49" s="191">
        <f t="shared" si="7"/>
        <v>320</v>
      </c>
      <c r="I49" s="192">
        <v>0.05</v>
      </c>
      <c r="J49" s="191">
        <f t="shared" si="8"/>
        <v>167.2</v>
      </c>
      <c r="K49" s="191">
        <f t="shared" si="9"/>
        <v>167</v>
      </c>
      <c r="L49" s="171"/>
      <c r="M49" s="184">
        <v>0.05</v>
      </c>
      <c r="N49" s="185">
        <f t="shared" si="10"/>
        <v>175.35</v>
      </c>
      <c r="O49" s="186">
        <f t="shared" si="11"/>
        <v>175</v>
      </c>
      <c r="P49" s="213"/>
    </row>
    <row r="50" spans="1:16" hidden="1" x14ac:dyDescent="0.3">
      <c r="A50" s="210" t="s">
        <v>156</v>
      </c>
      <c r="B50" s="211" t="s">
        <v>584</v>
      </c>
      <c r="C50" s="211">
        <v>3</v>
      </c>
      <c r="D50" s="212">
        <v>185</v>
      </c>
      <c r="E50" s="183">
        <v>0.1</v>
      </c>
      <c r="F50" s="212">
        <f t="shared" si="6"/>
        <v>203.50000000000003</v>
      </c>
      <c r="G50" s="171"/>
      <c r="H50" s="191">
        <f t="shared" si="7"/>
        <v>555</v>
      </c>
      <c r="I50" s="192">
        <v>0.05</v>
      </c>
      <c r="J50" s="191">
        <f t="shared" si="8"/>
        <v>193.32500000000002</v>
      </c>
      <c r="K50" s="191">
        <f t="shared" si="9"/>
        <v>193</v>
      </c>
      <c r="L50" s="171"/>
      <c r="M50" s="184">
        <v>0.05</v>
      </c>
      <c r="N50" s="185">
        <f t="shared" si="10"/>
        <v>202.65</v>
      </c>
      <c r="O50" s="186">
        <f t="shared" si="11"/>
        <v>203</v>
      </c>
      <c r="P50" s="213"/>
    </row>
    <row r="51" spans="1:16" hidden="1" x14ac:dyDescent="0.3">
      <c r="A51" s="210" t="s">
        <v>157</v>
      </c>
      <c r="B51" s="211" t="s">
        <v>601</v>
      </c>
      <c r="C51" s="211">
        <v>4</v>
      </c>
      <c r="D51" s="212">
        <v>185</v>
      </c>
      <c r="E51" s="183">
        <v>0.1</v>
      </c>
      <c r="F51" s="212">
        <f t="shared" si="6"/>
        <v>203.50000000000003</v>
      </c>
      <c r="G51" s="171"/>
      <c r="H51" s="191">
        <f t="shared" si="7"/>
        <v>740</v>
      </c>
      <c r="I51" s="192">
        <v>0.05</v>
      </c>
      <c r="J51" s="191">
        <f t="shared" si="8"/>
        <v>193.32500000000002</v>
      </c>
      <c r="K51" s="191">
        <f t="shared" si="9"/>
        <v>193</v>
      </c>
      <c r="L51" s="171"/>
      <c r="M51" s="184">
        <v>0.05</v>
      </c>
      <c r="N51" s="185">
        <f t="shared" si="10"/>
        <v>202.65</v>
      </c>
      <c r="O51" s="186">
        <f t="shared" si="11"/>
        <v>203</v>
      </c>
      <c r="P51" s="213"/>
    </row>
    <row r="52" spans="1:16" hidden="1" x14ac:dyDescent="0.3">
      <c r="A52" s="210" t="s">
        <v>158</v>
      </c>
      <c r="B52" s="211" t="s">
        <v>586</v>
      </c>
      <c r="C52" s="211">
        <v>5</v>
      </c>
      <c r="D52" s="212">
        <v>160</v>
      </c>
      <c r="E52" s="183">
        <v>0.1</v>
      </c>
      <c r="F52" s="212">
        <f t="shared" si="6"/>
        <v>176</v>
      </c>
      <c r="G52" s="171"/>
      <c r="H52" s="191">
        <f t="shared" si="7"/>
        <v>800</v>
      </c>
      <c r="I52" s="192">
        <v>0.05</v>
      </c>
      <c r="J52" s="191">
        <f t="shared" si="8"/>
        <v>167.2</v>
      </c>
      <c r="K52" s="191">
        <f t="shared" si="9"/>
        <v>167</v>
      </c>
      <c r="L52" s="171"/>
      <c r="M52" s="184">
        <v>0.05</v>
      </c>
      <c r="N52" s="185">
        <f t="shared" si="10"/>
        <v>175.35</v>
      </c>
      <c r="O52" s="186">
        <f t="shared" si="11"/>
        <v>175</v>
      </c>
      <c r="P52" s="213"/>
    </row>
    <row r="53" spans="1:16" s="152" customFormat="1" x14ac:dyDescent="0.3">
      <c r="A53" s="199" t="s">
        <v>131</v>
      </c>
      <c r="B53" s="200" t="s">
        <v>602</v>
      </c>
      <c r="C53" s="200">
        <v>8</v>
      </c>
      <c r="D53" s="201">
        <v>450</v>
      </c>
      <c r="E53" s="202">
        <v>0.1</v>
      </c>
      <c r="F53" s="201">
        <f t="shared" si="6"/>
        <v>495.00000000000006</v>
      </c>
      <c r="G53" s="203"/>
      <c r="H53" s="204">
        <f t="shared" si="7"/>
        <v>3600</v>
      </c>
      <c r="I53" s="205">
        <v>0.05</v>
      </c>
      <c r="J53" s="204">
        <f t="shared" si="8"/>
        <v>470.25000000000006</v>
      </c>
      <c r="K53" s="204">
        <f t="shared" si="9"/>
        <v>470</v>
      </c>
      <c r="L53" s="203"/>
      <c r="M53" s="206">
        <v>0.05</v>
      </c>
      <c r="N53" s="207">
        <f t="shared" si="10"/>
        <v>493.5</v>
      </c>
      <c r="O53" s="208">
        <v>600</v>
      </c>
      <c r="P53" s="209"/>
    </row>
    <row r="54" spans="1:16" s="21" customFormat="1" x14ac:dyDescent="0.3">
      <c r="A54" s="217" t="s">
        <v>139</v>
      </c>
      <c r="B54" s="218" t="s">
        <v>16</v>
      </c>
      <c r="C54" s="218">
        <v>1</v>
      </c>
      <c r="D54" s="219"/>
      <c r="E54" s="220"/>
      <c r="F54" s="219">
        <f>D54*(1+E54)</f>
        <v>0</v>
      </c>
      <c r="G54" s="226"/>
      <c r="H54" s="221">
        <f>C54*D54</f>
        <v>0</v>
      </c>
      <c r="I54" s="222"/>
      <c r="J54" s="221">
        <f>F54*(1-I54)</f>
        <v>0</v>
      </c>
      <c r="K54" s="221">
        <f>ROUND(J54,0)</f>
        <v>0</v>
      </c>
      <c r="L54" s="215"/>
      <c r="M54" s="223"/>
      <c r="N54" s="224"/>
      <c r="O54" s="225">
        <v>600</v>
      </c>
      <c r="P54" s="226"/>
    </row>
    <row r="55" spans="1:16" s="152" customFormat="1" x14ac:dyDescent="0.3">
      <c r="A55" s="199" t="s">
        <v>154</v>
      </c>
      <c r="B55" s="200" t="s">
        <v>586</v>
      </c>
      <c r="C55" s="200">
        <v>4</v>
      </c>
      <c r="D55" s="201">
        <v>180</v>
      </c>
      <c r="E55" s="202">
        <v>0.1</v>
      </c>
      <c r="F55" s="201">
        <f t="shared" si="6"/>
        <v>198.00000000000003</v>
      </c>
      <c r="G55" s="203"/>
      <c r="H55" s="204">
        <f t="shared" si="7"/>
        <v>720</v>
      </c>
      <c r="I55" s="205">
        <v>0.05</v>
      </c>
      <c r="J55" s="204">
        <f t="shared" si="8"/>
        <v>188.10000000000002</v>
      </c>
      <c r="K55" s="204">
        <f t="shared" si="9"/>
        <v>188</v>
      </c>
      <c r="L55" s="203"/>
      <c r="M55" s="206">
        <v>0.05</v>
      </c>
      <c r="N55" s="207">
        <f t="shared" si="10"/>
        <v>197.4</v>
      </c>
      <c r="O55" s="208">
        <v>194</v>
      </c>
      <c r="P55" s="209"/>
    </row>
    <row r="56" spans="1:16" hidden="1" x14ac:dyDescent="0.3">
      <c r="A56" s="210" t="s">
        <v>159</v>
      </c>
      <c r="B56" s="211" t="s">
        <v>586</v>
      </c>
      <c r="C56" s="211">
        <v>5</v>
      </c>
      <c r="D56" s="212">
        <v>160</v>
      </c>
      <c r="E56" s="183">
        <v>0.1</v>
      </c>
      <c r="F56" s="212">
        <f t="shared" si="6"/>
        <v>176</v>
      </c>
      <c r="G56" s="171"/>
      <c r="H56" s="191">
        <f t="shared" si="7"/>
        <v>800</v>
      </c>
      <c r="I56" s="192">
        <v>0.05</v>
      </c>
      <c r="J56" s="191">
        <f t="shared" si="8"/>
        <v>167.2</v>
      </c>
      <c r="K56" s="191">
        <f t="shared" si="9"/>
        <v>167</v>
      </c>
      <c r="L56" s="171"/>
      <c r="M56" s="184">
        <v>0.05</v>
      </c>
      <c r="N56" s="185">
        <f t="shared" si="10"/>
        <v>175.35</v>
      </c>
      <c r="O56" s="186">
        <f t="shared" si="11"/>
        <v>175</v>
      </c>
      <c r="P56" s="213"/>
    </row>
    <row r="57" spans="1:16" s="152" customFormat="1" x14ac:dyDescent="0.3">
      <c r="A57" s="199" t="s">
        <v>154</v>
      </c>
      <c r="B57" s="200" t="s">
        <v>584</v>
      </c>
      <c r="C57" s="200">
        <v>4</v>
      </c>
      <c r="D57" s="201">
        <v>200</v>
      </c>
      <c r="E57" s="202">
        <v>0.1</v>
      </c>
      <c r="F57" s="201">
        <f t="shared" si="6"/>
        <v>220.00000000000003</v>
      </c>
      <c r="G57" s="203"/>
      <c r="H57" s="204">
        <f t="shared" si="7"/>
        <v>800</v>
      </c>
      <c r="I57" s="205">
        <v>0.05</v>
      </c>
      <c r="J57" s="204">
        <f t="shared" si="8"/>
        <v>209.00000000000003</v>
      </c>
      <c r="K57" s="204">
        <f t="shared" si="9"/>
        <v>209</v>
      </c>
      <c r="L57" s="203"/>
      <c r="M57" s="206">
        <v>0.05</v>
      </c>
      <c r="N57" s="207">
        <f t="shared" si="10"/>
        <v>219.45000000000002</v>
      </c>
      <c r="O57" s="208">
        <v>210</v>
      </c>
      <c r="P57" s="209"/>
    </row>
    <row r="58" spans="1:16" ht="15.55" hidden="1" customHeight="1" x14ac:dyDescent="0.3">
      <c r="A58" s="210" t="s">
        <v>160</v>
      </c>
      <c r="B58" s="211" t="s">
        <v>586</v>
      </c>
      <c r="C58" s="211">
        <v>2</v>
      </c>
      <c r="D58" s="212">
        <v>160</v>
      </c>
      <c r="E58" s="183">
        <v>0.1</v>
      </c>
      <c r="F58" s="212">
        <f t="shared" si="6"/>
        <v>176</v>
      </c>
      <c r="G58" s="171"/>
      <c r="H58" s="191">
        <f t="shared" si="7"/>
        <v>320</v>
      </c>
      <c r="I58" s="192">
        <v>0.05</v>
      </c>
      <c r="J58" s="191">
        <f t="shared" si="8"/>
        <v>167.2</v>
      </c>
      <c r="K58" s="191">
        <f t="shared" si="9"/>
        <v>167</v>
      </c>
      <c r="L58" s="171"/>
      <c r="M58" s="184">
        <v>0.05</v>
      </c>
      <c r="N58" s="185">
        <f t="shared" si="10"/>
        <v>175.35</v>
      </c>
      <c r="O58" s="186">
        <f t="shared" si="11"/>
        <v>175</v>
      </c>
      <c r="P58" s="213"/>
    </row>
    <row r="59" spans="1:16" hidden="1" x14ac:dyDescent="0.3">
      <c r="A59" s="210" t="s">
        <v>160</v>
      </c>
      <c r="B59" s="211" t="s">
        <v>586</v>
      </c>
      <c r="C59" s="211">
        <v>4</v>
      </c>
      <c r="D59" s="212">
        <v>160</v>
      </c>
      <c r="E59" s="183">
        <v>0.1</v>
      </c>
      <c r="F59" s="212">
        <f t="shared" si="6"/>
        <v>176</v>
      </c>
      <c r="G59" s="171"/>
      <c r="H59" s="191">
        <f t="shared" si="7"/>
        <v>640</v>
      </c>
      <c r="I59" s="192">
        <v>0.05</v>
      </c>
      <c r="J59" s="191">
        <f t="shared" si="8"/>
        <v>167.2</v>
      </c>
      <c r="K59" s="191">
        <f t="shared" si="9"/>
        <v>167</v>
      </c>
      <c r="L59" s="171"/>
      <c r="M59" s="184">
        <v>0.05</v>
      </c>
      <c r="N59" s="185">
        <f t="shared" si="10"/>
        <v>175.35</v>
      </c>
      <c r="O59" s="186">
        <f t="shared" si="11"/>
        <v>175</v>
      </c>
      <c r="P59" s="213"/>
    </row>
    <row r="60" spans="1:16" hidden="1" x14ac:dyDescent="0.3">
      <c r="A60" s="210" t="s">
        <v>160</v>
      </c>
      <c r="B60" s="211" t="s">
        <v>584</v>
      </c>
      <c r="C60" s="211">
        <v>5</v>
      </c>
      <c r="D60" s="212">
        <v>185</v>
      </c>
      <c r="E60" s="183">
        <v>0.1</v>
      </c>
      <c r="F60" s="212">
        <f t="shared" si="6"/>
        <v>203.50000000000003</v>
      </c>
      <c r="G60" s="171"/>
      <c r="H60" s="191">
        <f t="shared" si="7"/>
        <v>925</v>
      </c>
      <c r="I60" s="192">
        <v>0.05</v>
      </c>
      <c r="J60" s="191">
        <f t="shared" si="8"/>
        <v>193.32500000000002</v>
      </c>
      <c r="K60" s="191">
        <f t="shared" si="9"/>
        <v>193</v>
      </c>
      <c r="L60" s="171"/>
      <c r="M60" s="184">
        <v>0.05</v>
      </c>
      <c r="N60" s="185">
        <f t="shared" si="10"/>
        <v>202.65</v>
      </c>
      <c r="O60" s="186">
        <f t="shared" si="11"/>
        <v>203</v>
      </c>
      <c r="P60" s="213"/>
    </row>
    <row r="61" spans="1:16" s="152" customFormat="1" x14ac:dyDescent="0.3">
      <c r="A61" s="199" t="s">
        <v>154</v>
      </c>
      <c r="B61" s="200" t="s">
        <v>583</v>
      </c>
      <c r="C61" s="200">
        <v>3</v>
      </c>
      <c r="D61" s="201">
        <v>270</v>
      </c>
      <c r="E61" s="202">
        <v>0.1</v>
      </c>
      <c r="F61" s="201">
        <f t="shared" si="6"/>
        <v>297</v>
      </c>
      <c r="G61" s="203"/>
      <c r="H61" s="204">
        <f t="shared" si="7"/>
        <v>810</v>
      </c>
      <c r="I61" s="205">
        <v>0.05</v>
      </c>
      <c r="J61" s="204">
        <f t="shared" si="8"/>
        <v>282.14999999999998</v>
      </c>
      <c r="K61" s="204">
        <f t="shared" si="9"/>
        <v>282</v>
      </c>
      <c r="L61" s="203"/>
      <c r="M61" s="206">
        <v>0.05</v>
      </c>
      <c r="N61" s="207">
        <f t="shared" si="10"/>
        <v>296.10000000000002</v>
      </c>
      <c r="O61" s="208">
        <v>285</v>
      </c>
      <c r="P61" s="209"/>
    </row>
    <row r="62" spans="1:16" s="152" customFormat="1" x14ac:dyDescent="0.3">
      <c r="A62" s="199" t="s">
        <v>624</v>
      </c>
      <c r="B62" s="200" t="s">
        <v>584</v>
      </c>
      <c r="C62" s="200">
        <v>0</v>
      </c>
      <c r="D62" s="201">
        <v>250</v>
      </c>
      <c r="E62" s="202">
        <v>0.1</v>
      </c>
      <c r="F62" s="201">
        <f t="shared" si="6"/>
        <v>275</v>
      </c>
      <c r="G62" s="203"/>
      <c r="H62" s="204">
        <f t="shared" si="7"/>
        <v>0</v>
      </c>
      <c r="I62" s="205">
        <v>0.05</v>
      </c>
      <c r="J62" s="204">
        <f t="shared" si="8"/>
        <v>261.25</v>
      </c>
      <c r="K62" s="204">
        <f t="shared" si="9"/>
        <v>261</v>
      </c>
      <c r="L62" s="203"/>
      <c r="M62" s="206">
        <v>0.05</v>
      </c>
      <c r="N62" s="207">
        <f t="shared" si="10"/>
        <v>274.05</v>
      </c>
      <c r="O62" s="208">
        <f t="shared" si="11"/>
        <v>274</v>
      </c>
      <c r="P62" s="209" t="s">
        <v>575</v>
      </c>
    </row>
    <row r="63" spans="1:16" s="152" customFormat="1" x14ac:dyDescent="0.3">
      <c r="A63" s="199" t="s">
        <v>624</v>
      </c>
      <c r="B63" s="200" t="s">
        <v>583</v>
      </c>
      <c r="C63" s="200">
        <v>1</v>
      </c>
      <c r="D63" s="201"/>
      <c r="E63" s="202"/>
      <c r="F63" s="201">
        <f>D63*(1+E63)</f>
        <v>0</v>
      </c>
      <c r="G63" s="209"/>
      <c r="H63" s="204">
        <f>C63*D63</f>
        <v>0</v>
      </c>
      <c r="I63" s="205"/>
      <c r="J63" s="204">
        <f>F63*(1-I63)</f>
        <v>0</v>
      </c>
      <c r="K63" s="204">
        <f>ROUND(J63,0)</f>
        <v>0</v>
      </c>
      <c r="L63" s="203"/>
      <c r="M63" s="206"/>
      <c r="N63" s="207"/>
      <c r="O63" s="208">
        <v>330</v>
      </c>
      <c r="P63" s="209" t="s">
        <v>575</v>
      </c>
    </row>
    <row r="64" spans="1:16" s="152" customFormat="1" x14ac:dyDescent="0.3">
      <c r="A64" s="199" t="s">
        <v>156</v>
      </c>
      <c r="B64" s="200" t="s">
        <v>584</v>
      </c>
      <c r="C64" s="200">
        <v>1</v>
      </c>
      <c r="D64" s="201">
        <v>180</v>
      </c>
      <c r="E64" s="202">
        <v>0.1</v>
      </c>
      <c r="F64" s="201">
        <f t="shared" si="6"/>
        <v>198.00000000000003</v>
      </c>
      <c r="G64" s="203"/>
      <c r="H64" s="204">
        <f t="shared" si="7"/>
        <v>180</v>
      </c>
      <c r="I64" s="205">
        <v>0.05</v>
      </c>
      <c r="J64" s="204">
        <f t="shared" si="8"/>
        <v>188.10000000000002</v>
      </c>
      <c r="K64" s="204">
        <f t="shared" si="9"/>
        <v>188</v>
      </c>
      <c r="L64" s="203"/>
      <c r="M64" s="206">
        <v>0.05</v>
      </c>
      <c r="N64" s="207">
        <f t="shared" si="10"/>
        <v>197.4</v>
      </c>
      <c r="O64" s="208">
        <v>210</v>
      </c>
      <c r="P64" s="209"/>
    </row>
    <row r="65" spans="1:16" s="152" customFormat="1" x14ac:dyDescent="0.3">
      <c r="A65" s="199" t="s">
        <v>156</v>
      </c>
      <c r="B65" s="200" t="s">
        <v>584</v>
      </c>
      <c r="C65" s="200">
        <v>7</v>
      </c>
      <c r="D65" s="201">
        <v>200</v>
      </c>
      <c r="E65" s="202">
        <v>0.1</v>
      </c>
      <c r="F65" s="201">
        <f t="shared" si="6"/>
        <v>220.00000000000003</v>
      </c>
      <c r="G65" s="203"/>
      <c r="H65" s="204">
        <f t="shared" si="7"/>
        <v>1400</v>
      </c>
      <c r="I65" s="205">
        <v>0.05</v>
      </c>
      <c r="J65" s="204">
        <f t="shared" si="8"/>
        <v>209.00000000000003</v>
      </c>
      <c r="K65" s="204">
        <f t="shared" si="9"/>
        <v>209</v>
      </c>
      <c r="L65" s="203"/>
      <c r="M65" s="206">
        <v>0.05</v>
      </c>
      <c r="N65" s="207">
        <f t="shared" si="10"/>
        <v>219.45000000000002</v>
      </c>
      <c r="O65" s="208">
        <v>210</v>
      </c>
      <c r="P65" s="209"/>
    </row>
    <row r="66" spans="1:16" s="152" customFormat="1" x14ac:dyDescent="0.3">
      <c r="A66" s="199" t="s">
        <v>159</v>
      </c>
      <c r="B66" s="200" t="s">
        <v>586</v>
      </c>
      <c r="C66" s="200">
        <v>0</v>
      </c>
      <c r="D66" s="201">
        <v>180</v>
      </c>
      <c r="E66" s="202">
        <v>0.1</v>
      </c>
      <c r="F66" s="201">
        <f t="shared" si="6"/>
        <v>198.00000000000003</v>
      </c>
      <c r="G66" s="203"/>
      <c r="H66" s="204">
        <f t="shared" si="7"/>
        <v>0</v>
      </c>
      <c r="I66" s="205">
        <v>0.05</v>
      </c>
      <c r="J66" s="204">
        <f t="shared" si="8"/>
        <v>188.10000000000002</v>
      </c>
      <c r="K66" s="204">
        <f t="shared" si="9"/>
        <v>188</v>
      </c>
      <c r="L66" s="203"/>
      <c r="M66" s="206">
        <v>0.05</v>
      </c>
      <c r="N66" s="207">
        <f t="shared" si="10"/>
        <v>197.4</v>
      </c>
      <c r="O66" s="208">
        <v>194</v>
      </c>
      <c r="P66" s="209"/>
    </row>
    <row r="67" spans="1:16" s="152" customFormat="1" x14ac:dyDescent="0.3">
      <c r="A67" s="199" t="s">
        <v>159</v>
      </c>
      <c r="B67" s="200" t="s">
        <v>584</v>
      </c>
      <c r="C67" s="200">
        <v>2</v>
      </c>
      <c r="D67" s="201">
        <v>200</v>
      </c>
      <c r="E67" s="202">
        <v>0.1</v>
      </c>
      <c r="F67" s="201">
        <f t="shared" si="6"/>
        <v>220.00000000000003</v>
      </c>
      <c r="G67" s="203"/>
      <c r="H67" s="204">
        <f t="shared" si="7"/>
        <v>400</v>
      </c>
      <c r="I67" s="205">
        <v>0.05</v>
      </c>
      <c r="J67" s="204">
        <f t="shared" si="8"/>
        <v>209.00000000000003</v>
      </c>
      <c r="K67" s="204">
        <f t="shared" si="9"/>
        <v>209</v>
      </c>
      <c r="L67" s="203"/>
      <c r="M67" s="206">
        <v>0.05</v>
      </c>
      <c r="N67" s="207">
        <f t="shared" si="10"/>
        <v>219.45000000000002</v>
      </c>
      <c r="O67" s="208">
        <v>210</v>
      </c>
      <c r="P67" s="209"/>
    </row>
    <row r="68" spans="1:16" s="152" customFormat="1" x14ac:dyDescent="0.3">
      <c r="A68" s="199" t="s">
        <v>160</v>
      </c>
      <c r="B68" s="200" t="s">
        <v>586</v>
      </c>
      <c r="C68" s="200">
        <v>1</v>
      </c>
      <c r="D68" s="201">
        <v>180</v>
      </c>
      <c r="E68" s="202">
        <v>0.1</v>
      </c>
      <c r="F68" s="201">
        <f t="shared" si="6"/>
        <v>198.00000000000003</v>
      </c>
      <c r="G68" s="203"/>
      <c r="H68" s="204">
        <f t="shared" si="7"/>
        <v>180</v>
      </c>
      <c r="I68" s="205">
        <v>0.05</v>
      </c>
      <c r="J68" s="204">
        <f t="shared" si="8"/>
        <v>188.10000000000002</v>
      </c>
      <c r="K68" s="204">
        <f t="shared" si="9"/>
        <v>188</v>
      </c>
      <c r="L68" s="203"/>
      <c r="M68" s="206">
        <v>0.05</v>
      </c>
      <c r="N68" s="207">
        <f t="shared" si="10"/>
        <v>197.4</v>
      </c>
      <c r="O68" s="208">
        <v>194</v>
      </c>
      <c r="P68" s="209"/>
    </row>
    <row r="69" spans="1:16" s="152" customFormat="1" x14ac:dyDescent="0.3">
      <c r="A69" s="199" t="s">
        <v>160</v>
      </c>
      <c r="B69" s="200" t="s">
        <v>584</v>
      </c>
      <c r="C69" s="200">
        <v>5</v>
      </c>
      <c r="D69" s="201">
        <v>200</v>
      </c>
      <c r="E69" s="202">
        <v>0.1</v>
      </c>
      <c r="F69" s="201">
        <f t="shared" si="6"/>
        <v>220.00000000000003</v>
      </c>
      <c r="G69" s="203"/>
      <c r="H69" s="204">
        <f t="shared" si="7"/>
        <v>1000</v>
      </c>
      <c r="I69" s="205">
        <v>0.05</v>
      </c>
      <c r="J69" s="204">
        <f t="shared" si="8"/>
        <v>209.00000000000003</v>
      </c>
      <c r="K69" s="204">
        <f t="shared" si="9"/>
        <v>209</v>
      </c>
      <c r="L69" s="203"/>
      <c r="M69" s="206">
        <v>0.05</v>
      </c>
      <c r="N69" s="207">
        <f t="shared" si="10"/>
        <v>219.45000000000002</v>
      </c>
      <c r="O69" s="208">
        <v>210</v>
      </c>
      <c r="P69" s="209"/>
    </row>
    <row r="70" spans="1:16" s="152" customFormat="1" x14ac:dyDescent="0.3">
      <c r="A70" s="199" t="s">
        <v>160</v>
      </c>
      <c r="B70" s="200" t="s">
        <v>584</v>
      </c>
      <c r="C70" s="200">
        <v>1</v>
      </c>
      <c r="D70" s="201"/>
      <c r="E70" s="202"/>
      <c r="F70" s="201">
        <f>D70*(1+E70)</f>
        <v>0</v>
      </c>
      <c r="G70" s="209"/>
      <c r="H70" s="204">
        <f>C70*D70</f>
        <v>0</v>
      </c>
      <c r="I70" s="205"/>
      <c r="J70" s="204">
        <f>F70*(1-I70)</f>
        <v>0</v>
      </c>
      <c r="K70" s="204">
        <f>ROUND(J70,0)</f>
        <v>0</v>
      </c>
      <c r="L70" s="203"/>
      <c r="M70" s="206"/>
      <c r="N70" s="207"/>
      <c r="O70" s="208">
        <v>210</v>
      </c>
      <c r="P70" s="209"/>
    </row>
    <row r="71" spans="1:16" s="152" customFormat="1" x14ac:dyDescent="0.3">
      <c r="A71" s="199" t="s">
        <v>163</v>
      </c>
      <c r="B71" s="200" t="s">
        <v>586</v>
      </c>
      <c r="C71" s="200">
        <v>4</v>
      </c>
      <c r="D71" s="201">
        <v>180</v>
      </c>
      <c r="E71" s="202">
        <v>0.1</v>
      </c>
      <c r="F71" s="201">
        <f t="shared" si="6"/>
        <v>198.00000000000003</v>
      </c>
      <c r="G71" s="203"/>
      <c r="H71" s="204">
        <f t="shared" si="7"/>
        <v>720</v>
      </c>
      <c r="I71" s="205">
        <v>0.05</v>
      </c>
      <c r="J71" s="204">
        <f t="shared" si="8"/>
        <v>188.10000000000002</v>
      </c>
      <c r="K71" s="204">
        <f t="shared" si="9"/>
        <v>188</v>
      </c>
      <c r="L71" s="203"/>
      <c r="M71" s="206">
        <v>0.05</v>
      </c>
      <c r="N71" s="207">
        <f t="shared" si="10"/>
        <v>197.4</v>
      </c>
      <c r="O71" s="208">
        <v>195</v>
      </c>
      <c r="P71" s="209"/>
    </row>
    <row r="72" spans="1:16" s="152" customFormat="1" x14ac:dyDescent="0.3">
      <c r="A72" s="199" t="s">
        <v>163</v>
      </c>
      <c r="B72" s="200" t="s">
        <v>27</v>
      </c>
      <c r="C72" s="200">
        <v>1</v>
      </c>
      <c r="D72" s="201"/>
      <c r="E72" s="202"/>
      <c r="F72" s="201">
        <f>D72*(1+E72)</f>
        <v>0</v>
      </c>
      <c r="G72" s="209"/>
      <c r="H72" s="204">
        <f>C72*D72</f>
        <v>0</v>
      </c>
      <c r="I72" s="205"/>
      <c r="J72" s="204">
        <f>F72*(1-I72)</f>
        <v>0</v>
      </c>
      <c r="K72" s="204">
        <f>ROUND(J72,0)</f>
        <v>0</v>
      </c>
      <c r="L72" s="203"/>
      <c r="M72" s="206"/>
      <c r="N72" s="207"/>
      <c r="O72" s="208">
        <v>210</v>
      </c>
      <c r="P72" s="209"/>
    </row>
    <row r="73" spans="1:16" s="152" customFormat="1" x14ac:dyDescent="0.3">
      <c r="A73" s="199" t="s">
        <v>177</v>
      </c>
      <c r="B73" s="200" t="s">
        <v>584</v>
      </c>
      <c r="C73" s="200">
        <v>5</v>
      </c>
      <c r="D73" s="201">
        <v>195</v>
      </c>
      <c r="E73" s="202">
        <v>0.1</v>
      </c>
      <c r="F73" s="201">
        <f t="shared" si="6"/>
        <v>214.50000000000003</v>
      </c>
      <c r="G73" s="203"/>
      <c r="H73" s="204">
        <f t="shared" si="7"/>
        <v>975</v>
      </c>
      <c r="I73" s="205">
        <v>0.05</v>
      </c>
      <c r="J73" s="204">
        <f t="shared" si="8"/>
        <v>203.77500000000001</v>
      </c>
      <c r="K73" s="204">
        <f t="shared" si="9"/>
        <v>204</v>
      </c>
      <c r="L73" s="203"/>
      <c r="M73" s="206">
        <v>0.05</v>
      </c>
      <c r="N73" s="207">
        <f t="shared" si="10"/>
        <v>214.20000000000002</v>
      </c>
      <c r="O73" s="208">
        <v>210</v>
      </c>
      <c r="P73" s="209"/>
    </row>
    <row r="74" spans="1:16" s="152" customFormat="1" x14ac:dyDescent="0.3">
      <c r="A74" s="199" t="s">
        <v>177</v>
      </c>
      <c r="B74" s="200" t="s">
        <v>583</v>
      </c>
      <c r="C74" s="200">
        <v>4</v>
      </c>
      <c r="D74" s="201">
        <v>230</v>
      </c>
      <c r="E74" s="202">
        <v>0.1</v>
      </c>
      <c r="F74" s="201">
        <f t="shared" si="6"/>
        <v>253.00000000000003</v>
      </c>
      <c r="G74" s="203"/>
      <c r="H74" s="204">
        <f t="shared" si="7"/>
        <v>920</v>
      </c>
      <c r="I74" s="205">
        <v>0.05</v>
      </c>
      <c r="J74" s="204">
        <f t="shared" si="8"/>
        <v>240.35000000000002</v>
      </c>
      <c r="K74" s="204">
        <f t="shared" si="9"/>
        <v>240</v>
      </c>
      <c r="L74" s="203"/>
      <c r="M74" s="206">
        <v>0.05</v>
      </c>
      <c r="N74" s="207">
        <f t="shared" si="10"/>
        <v>252</v>
      </c>
      <c r="O74" s="208">
        <v>250</v>
      </c>
      <c r="P74" s="209"/>
    </row>
    <row r="75" spans="1:16" s="152" customFormat="1" x14ac:dyDescent="0.3">
      <c r="A75" s="199" t="s">
        <v>178</v>
      </c>
      <c r="B75" s="200" t="s">
        <v>600</v>
      </c>
      <c r="C75" s="200">
        <v>1</v>
      </c>
      <c r="D75" s="201"/>
      <c r="E75" s="202"/>
      <c r="F75" s="201">
        <f>D75*(1+E75)</f>
        <v>0</v>
      </c>
      <c r="G75" s="209"/>
      <c r="H75" s="204">
        <f>C75*D75</f>
        <v>0</v>
      </c>
      <c r="I75" s="205"/>
      <c r="J75" s="204">
        <f>F75*(1-I75)</f>
        <v>0</v>
      </c>
      <c r="K75" s="204">
        <f>ROUND(J75,0)</f>
        <v>0</v>
      </c>
      <c r="L75" s="203"/>
      <c r="M75" s="206"/>
      <c r="N75" s="207"/>
      <c r="O75" s="208">
        <v>121</v>
      </c>
      <c r="P75" s="209"/>
    </row>
    <row r="76" spans="1:16" s="152" customFormat="1" x14ac:dyDescent="0.3">
      <c r="A76" s="199" t="s">
        <v>178</v>
      </c>
      <c r="B76" s="200" t="s">
        <v>603</v>
      </c>
      <c r="C76" s="200">
        <v>2</v>
      </c>
      <c r="D76" s="201">
        <v>130</v>
      </c>
      <c r="E76" s="202">
        <v>0.1</v>
      </c>
      <c r="F76" s="201">
        <f t="shared" si="6"/>
        <v>143</v>
      </c>
      <c r="G76" s="203"/>
      <c r="H76" s="204">
        <f t="shared" si="7"/>
        <v>260</v>
      </c>
      <c r="I76" s="205">
        <v>0.05</v>
      </c>
      <c r="J76" s="204">
        <f t="shared" si="8"/>
        <v>135.85</v>
      </c>
      <c r="K76" s="204">
        <f t="shared" si="9"/>
        <v>136</v>
      </c>
      <c r="L76" s="203"/>
      <c r="M76" s="206">
        <v>0.05</v>
      </c>
      <c r="N76" s="207">
        <f t="shared" si="10"/>
        <v>142.80000000000001</v>
      </c>
      <c r="O76" s="208">
        <f>ROUND(N76,0)</f>
        <v>143</v>
      </c>
      <c r="P76" s="209" t="s">
        <v>578</v>
      </c>
    </row>
    <row r="77" spans="1:16" s="152" customFormat="1" x14ac:dyDescent="0.3">
      <c r="A77" s="199" t="s">
        <v>178</v>
      </c>
      <c r="B77" s="200" t="s">
        <v>581</v>
      </c>
      <c r="C77" s="200">
        <v>1</v>
      </c>
      <c r="D77" s="201">
        <v>300</v>
      </c>
      <c r="E77" s="202">
        <v>0.1</v>
      </c>
      <c r="F77" s="201">
        <f t="shared" si="6"/>
        <v>330</v>
      </c>
      <c r="G77" s="203"/>
      <c r="H77" s="204">
        <f t="shared" si="7"/>
        <v>300</v>
      </c>
      <c r="I77" s="205">
        <v>0.05</v>
      </c>
      <c r="J77" s="204">
        <f t="shared" si="8"/>
        <v>313.5</v>
      </c>
      <c r="K77" s="204">
        <f t="shared" si="9"/>
        <v>314</v>
      </c>
      <c r="L77" s="203"/>
      <c r="M77" s="206">
        <v>0.05</v>
      </c>
      <c r="N77" s="207">
        <f t="shared" si="10"/>
        <v>329.7</v>
      </c>
      <c r="O77" s="208">
        <f t="shared" si="11"/>
        <v>330</v>
      </c>
      <c r="P77" s="209"/>
    </row>
    <row r="78" spans="1:16" s="152" customFormat="1" x14ac:dyDescent="0.3">
      <c r="A78" s="199" t="s">
        <v>178</v>
      </c>
      <c r="B78" s="200" t="s">
        <v>581</v>
      </c>
      <c r="C78" s="200">
        <v>9</v>
      </c>
      <c r="D78" s="201"/>
      <c r="E78" s="202"/>
      <c r="F78" s="201">
        <f>D78*(1+E78)</f>
        <v>0</v>
      </c>
      <c r="G78" s="209"/>
      <c r="H78" s="204">
        <f>C78*D78</f>
        <v>0</v>
      </c>
      <c r="I78" s="205"/>
      <c r="J78" s="204">
        <f>F78*(1-I78)</f>
        <v>0</v>
      </c>
      <c r="K78" s="204">
        <f>ROUND(J78,0)</f>
        <v>0</v>
      </c>
      <c r="L78" s="203"/>
      <c r="M78" s="206"/>
      <c r="N78" s="207"/>
      <c r="O78" s="208">
        <v>280</v>
      </c>
      <c r="P78" s="209" t="s">
        <v>578</v>
      </c>
    </row>
    <row r="79" spans="1:16" s="152" customFormat="1" x14ac:dyDescent="0.3">
      <c r="A79" s="199" t="s">
        <v>180</v>
      </c>
      <c r="B79" s="200" t="s">
        <v>600</v>
      </c>
      <c r="C79" s="200">
        <v>1</v>
      </c>
      <c r="D79" s="201"/>
      <c r="E79" s="202"/>
      <c r="F79" s="201">
        <f>D79*(1+E79)</f>
        <v>0</v>
      </c>
      <c r="G79" s="209"/>
      <c r="H79" s="204">
        <f>C79*D79</f>
        <v>0</v>
      </c>
      <c r="I79" s="205"/>
      <c r="J79" s="204">
        <f>F79*(1-I79)</f>
        <v>0</v>
      </c>
      <c r="K79" s="204">
        <f>ROUND(J79,0)</f>
        <v>0</v>
      </c>
      <c r="L79" s="203"/>
      <c r="M79" s="206"/>
      <c r="N79" s="207"/>
      <c r="O79" s="208">
        <v>100</v>
      </c>
      <c r="P79" s="209" t="s">
        <v>578</v>
      </c>
    </row>
    <row r="80" spans="1:16" s="152" customFormat="1" x14ac:dyDescent="0.3">
      <c r="A80" s="199" t="s">
        <v>180</v>
      </c>
      <c r="B80" s="200" t="s">
        <v>604</v>
      </c>
      <c r="C80" s="200">
        <v>1</v>
      </c>
      <c r="D80" s="201">
        <v>160</v>
      </c>
      <c r="E80" s="202">
        <v>0.1</v>
      </c>
      <c r="F80" s="201">
        <f t="shared" si="6"/>
        <v>176</v>
      </c>
      <c r="G80" s="203"/>
      <c r="H80" s="204">
        <f t="shared" si="7"/>
        <v>160</v>
      </c>
      <c r="I80" s="205">
        <v>0.05</v>
      </c>
      <c r="J80" s="204">
        <f t="shared" si="8"/>
        <v>167.2</v>
      </c>
      <c r="K80" s="204">
        <f t="shared" si="9"/>
        <v>167</v>
      </c>
      <c r="L80" s="203"/>
      <c r="M80" s="206">
        <v>0.05</v>
      </c>
      <c r="N80" s="207">
        <f t="shared" si="10"/>
        <v>175.35</v>
      </c>
      <c r="O80" s="208">
        <f t="shared" si="11"/>
        <v>175</v>
      </c>
      <c r="P80" s="209" t="s">
        <v>578</v>
      </c>
    </row>
    <row r="81" spans="1:16" s="152" customFormat="1" x14ac:dyDescent="0.3">
      <c r="A81" s="199" t="s">
        <v>180</v>
      </c>
      <c r="B81" s="200" t="s">
        <v>581</v>
      </c>
      <c r="C81" s="200">
        <v>7</v>
      </c>
      <c r="D81" s="201">
        <v>175</v>
      </c>
      <c r="E81" s="202">
        <v>0.1</v>
      </c>
      <c r="F81" s="201">
        <f t="shared" si="6"/>
        <v>192.50000000000003</v>
      </c>
      <c r="G81" s="203"/>
      <c r="H81" s="204">
        <f t="shared" si="7"/>
        <v>1225</v>
      </c>
      <c r="I81" s="205">
        <v>0.05</v>
      </c>
      <c r="J81" s="204">
        <f t="shared" si="8"/>
        <v>182.87500000000003</v>
      </c>
      <c r="K81" s="204">
        <f t="shared" si="9"/>
        <v>183</v>
      </c>
      <c r="L81" s="203"/>
      <c r="M81" s="206">
        <v>0.05</v>
      </c>
      <c r="N81" s="207">
        <f t="shared" si="10"/>
        <v>192.15</v>
      </c>
      <c r="O81" s="208">
        <f t="shared" si="11"/>
        <v>192</v>
      </c>
      <c r="P81" s="209" t="s">
        <v>578</v>
      </c>
    </row>
    <row r="82" spans="1:16" s="152" customFormat="1" x14ac:dyDescent="0.3">
      <c r="A82" s="199" t="s">
        <v>180</v>
      </c>
      <c r="B82" s="200" t="s">
        <v>580</v>
      </c>
      <c r="C82" s="200">
        <v>1</v>
      </c>
      <c r="D82" s="201">
        <v>350</v>
      </c>
      <c r="E82" s="202">
        <v>0.1</v>
      </c>
      <c r="F82" s="201">
        <f t="shared" si="6"/>
        <v>385.00000000000006</v>
      </c>
      <c r="G82" s="203"/>
      <c r="H82" s="204">
        <f t="shared" si="7"/>
        <v>350</v>
      </c>
      <c r="I82" s="205">
        <v>0.05</v>
      </c>
      <c r="J82" s="204">
        <f t="shared" si="8"/>
        <v>365.75000000000006</v>
      </c>
      <c r="K82" s="204">
        <f t="shared" si="9"/>
        <v>366</v>
      </c>
      <c r="L82" s="203"/>
      <c r="M82" s="206">
        <v>0.05</v>
      </c>
      <c r="N82" s="207">
        <f t="shared" si="10"/>
        <v>384.3</v>
      </c>
      <c r="O82" s="208">
        <f t="shared" si="11"/>
        <v>384</v>
      </c>
      <c r="P82" s="209"/>
    </row>
    <row r="83" spans="1:16" s="152" customFormat="1" x14ac:dyDescent="0.3">
      <c r="A83" s="199" t="s">
        <v>180</v>
      </c>
      <c r="B83" s="200" t="s">
        <v>602</v>
      </c>
      <c r="C83" s="200">
        <v>1</v>
      </c>
      <c r="D83" s="201">
        <v>550</v>
      </c>
      <c r="E83" s="202">
        <v>0.1</v>
      </c>
      <c r="F83" s="201">
        <f t="shared" si="6"/>
        <v>605</v>
      </c>
      <c r="G83" s="203"/>
      <c r="H83" s="204">
        <f t="shared" si="7"/>
        <v>550</v>
      </c>
      <c r="I83" s="205">
        <v>0.05</v>
      </c>
      <c r="J83" s="204">
        <f t="shared" si="8"/>
        <v>574.75</v>
      </c>
      <c r="K83" s="204">
        <f t="shared" si="9"/>
        <v>575</v>
      </c>
      <c r="L83" s="203"/>
      <c r="M83" s="206">
        <v>0.05</v>
      </c>
      <c r="N83" s="207">
        <f t="shared" si="10"/>
        <v>603.75</v>
      </c>
      <c r="O83" s="208">
        <f t="shared" si="11"/>
        <v>604</v>
      </c>
      <c r="P83" s="209"/>
    </row>
    <row r="84" spans="1:16" s="21" customFormat="1" x14ac:dyDescent="0.3">
      <c r="A84" s="217" t="s">
        <v>182</v>
      </c>
      <c r="B84" s="218" t="s">
        <v>589</v>
      </c>
      <c r="C84" s="218">
        <v>1</v>
      </c>
      <c r="D84" s="219">
        <v>375</v>
      </c>
      <c r="E84" s="220">
        <v>0.1</v>
      </c>
      <c r="F84" s="219">
        <f t="shared" si="6"/>
        <v>412.50000000000006</v>
      </c>
      <c r="G84" s="215"/>
      <c r="H84" s="221">
        <f t="shared" si="7"/>
        <v>375</v>
      </c>
      <c r="I84" s="222">
        <v>0.05</v>
      </c>
      <c r="J84" s="221">
        <f t="shared" si="8"/>
        <v>391.87500000000006</v>
      </c>
      <c r="K84" s="221">
        <f t="shared" si="9"/>
        <v>392</v>
      </c>
      <c r="L84" s="215"/>
      <c r="M84" s="223">
        <v>0.05</v>
      </c>
      <c r="N84" s="224">
        <f t="shared" si="10"/>
        <v>411.6</v>
      </c>
      <c r="O84" s="225">
        <v>466</v>
      </c>
      <c r="P84" s="226"/>
    </row>
    <row r="85" spans="1:16" s="152" customFormat="1" x14ac:dyDescent="0.3">
      <c r="A85" s="199" t="s">
        <v>605</v>
      </c>
      <c r="B85" s="200" t="s">
        <v>599</v>
      </c>
      <c r="C85" s="200">
        <v>2</v>
      </c>
      <c r="D85" s="201"/>
      <c r="E85" s="202"/>
      <c r="F85" s="201">
        <f>D85*(1+E85)</f>
        <v>0</v>
      </c>
      <c r="G85" s="209"/>
      <c r="H85" s="204">
        <f>C85*D85</f>
        <v>0</v>
      </c>
      <c r="I85" s="205"/>
      <c r="J85" s="204">
        <f>F85*(1-I85)</f>
        <v>0</v>
      </c>
      <c r="K85" s="204">
        <f>ROUND(J85,0)</f>
        <v>0</v>
      </c>
      <c r="L85" s="203"/>
      <c r="M85" s="206"/>
      <c r="N85" s="207"/>
      <c r="O85" s="208">
        <v>84</v>
      </c>
      <c r="P85" s="209" t="s">
        <v>578</v>
      </c>
    </row>
    <row r="86" spans="1:16" s="152" customFormat="1" x14ac:dyDescent="0.3">
      <c r="A86" s="199" t="s">
        <v>605</v>
      </c>
      <c r="B86" s="200" t="s">
        <v>604</v>
      </c>
      <c r="C86" s="200">
        <v>1</v>
      </c>
      <c r="D86" s="201">
        <v>190</v>
      </c>
      <c r="E86" s="202">
        <v>0.1</v>
      </c>
      <c r="F86" s="201">
        <f t="shared" si="6"/>
        <v>209.00000000000003</v>
      </c>
      <c r="G86" s="203"/>
      <c r="H86" s="204">
        <f t="shared" si="7"/>
        <v>190</v>
      </c>
      <c r="I86" s="205">
        <v>0.05</v>
      </c>
      <c r="J86" s="204">
        <f t="shared" si="8"/>
        <v>198.55</v>
      </c>
      <c r="K86" s="204">
        <f t="shared" si="9"/>
        <v>199</v>
      </c>
      <c r="L86" s="203"/>
      <c r="M86" s="206">
        <v>0.05</v>
      </c>
      <c r="N86" s="207">
        <f t="shared" si="10"/>
        <v>208.95000000000002</v>
      </c>
      <c r="O86" s="208">
        <f t="shared" si="11"/>
        <v>209</v>
      </c>
      <c r="P86" s="209"/>
    </row>
    <row r="87" spans="1:16" s="152" customFormat="1" x14ac:dyDescent="0.3">
      <c r="A87" s="199" t="s">
        <v>605</v>
      </c>
      <c r="B87" s="200" t="s">
        <v>581</v>
      </c>
      <c r="C87" s="200">
        <v>3</v>
      </c>
      <c r="D87" s="201">
        <v>265</v>
      </c>
      <c r="E87" s="202">
        <v>0.1</v>
      </c>
      <c r="F87" s="201">
        <f t="shared" si="6"/>
        <v>291.5</v>
      </c>
      <c r="G87" s="203"/>
      <c r="H87" s="204">
        <f t="shared" si="7"/>
        <v>795</v>
      </c>
      <c r="I87" s="205">
        <v>0.05</v>
      </c>
      <c r="J87" s="204">
        <f t="shared" si="8"/>
        <v>276.92500000000001</v>
      </c>
      <c r="K87" s="204">
        <f t="shared" si="9"/>
        <v>277</v>
      </c>
      <c r="L87" s="203"/>
      <c r="M87" s="206">
        <v>0.05</v>
      </c>
      <c r="N87" s="207">
        <f t="shared" si="10"/>
        <v>290.85000000000002</v>
      </c>
      <c r="O87" s="208">
        <f t="shared" si="11"/>
        <v>291</v>
      </c>
      <c r="P87" s="209"/>
    </row>
    <row r="88" spans="1:16" s="152" customFormat="1" x14ac:dyDescent="0.3">
      <c r="A88" s="199" t="s">
        <v>605</v>
      </c>
      <c r="B88" s="200" t="s">
        <v>580</v>
      </c>
      <c r="C88" s="200">
        <v>3</v>
      </c>
      <c r="D88" s="201">
        <v>300</v>
      </c>
      <c r="E88" s="202">
        <v>0.1</v>
      </c>
      <c r="F88" s="201">
        <f t="shared" si="6"/>
        <v>330</v>
      </c>
      <c r="G88" s="203"/>
      <c r="H88" s="204">
        <f t="shared" si="7"/>
        <v>900</v>
      </c>
      <c r="I88" s="205">
        <v>0.05</v>
      </c>
      <c r="J88" s="204">
        <f t="shared" si="8"/>
        <v>313.5</v>
      </c>
      <c r="K88" s="204">
        <f t="shared" si="9"/>
        <v>314</v>
      </c>
      <c r="L88" s="203"/>
      <c r="M88" s="206">
        <v>0.05</v>
      </c>
      <c r="N88" s="207">
        <f t="shared" si="10"/>
        <v>329.7</v>
      </c>
      <c r="O88" s="208">
        <f t="shared" si="11"/>
        <v>330</v>
      </c>
      <c r="P88" s="209" t="s">
        <v>578</v>
      </c>
    </row>
    <row r="89" spans="1:16" s="152" customFormat="1" x14ac:dyDescent="0.3">
      <c r="A89" s="199" t="s">
        <v>187</v>
      </c>
      <c r="B89" s="200" t="s">
        <v>581</v>
      </c>
      <c r="C89" s="200">
        <v>2</v>
      </c>
      <c r="D89" s="201">
        <v>225</v>
      </c>
      <c r="E89" s="202">
        <v>0.1</v>
      </c>
      <c r="F89" s="201">
        <f t="shared" si="6"/>
        <v>247.50000000000003</v>
      </c>
      <c r="G89" s="203"/>
      <c r="H89" s="204">
        <f t="shared" si="7"/>
        <v>450</v>
      </c>
      <c r="I89" s="205">
        <v>0.05</v>
      </c>
      <c r="J89" s="204">
        <f t="shared" si="8"/>
        <v>235.12500000000003</v>
      </c>
      <c r="K89" s="204">
        <f t="shared" si="9"/>
        <v>235</v>
      </c>
      <c r="L89" s="203"/>
      <c r="M89" s="206">
        <v>0.05</v>
      </c>
      <c r="N89" s="207">
        <f t="shared" si="10"/>
        <v>246.75</v>
      </c>
      <c r="O89" s="208">
        <f t="shared" si="11"/>
        <v>247</v>
      </c>
      <c r="P89" s="209"/>
    </row>
    <row r="90" spans="1:16" hidden="1" x14ac:dyDescent="0.3">
      <c r="A90" s="210" t="s">
        <v>199</v>
      </c>
      <c r="B90" s="211" t="s">
        <v>586</v>
      </c>
      <c r="C90" s="211">
        <v>3</v>
      </c>
      <c r="D90" s="212">
        <v>160</v>
      </c>
      <c r="E90" s="183">
        <v>0.1</v>
      </c>
      <c r="F90" s="212">
        <f t="shared" ref="F90:F135" si="12">D90*(1+E90)</f>
        <v>176</v>
      </c>
      <c r="G90" s="171"/>
      <c r="H90" s="191">
        <f t="shared" ref="H90:H135" si="13">C90*D90</f>
        <v>480</v>
      </c>
      <c r="I90" s="192">
        <v>0.05</v>
      </c>
      <c r="J90" s="191">
        <f t="shared" ref="J90:J135" si="14">F90*(1-I90)</f>
        <v>167.2</v>
      </c>
      <c r="K90" s="191">
        <f t="shared" ref="K90:K135" si="15">ROUND(J90,0)</f>
        <v>167</v>
      </c>
      <c r="L90" s="171"/>
      <c r="M90" s="184">
        <v>0.05</v>
      </c>
      <c r="N90" s="185">
        <f t="shared" ref="N90:N137" si="16">K90*(1+M90)</f>
        <v>175.35</v>
      </c>
      <c r="O90" s="186">
        <f t="shared" ref="O90:O137" si="17">ROUND(N90,0)</f>
        <v>175</v>
      </c>
      <c r="P90" s="213"/>
    </row>
    <row r="91" spans="1:16" hidden="1" x14ac:dyDescent="0.3">
      <c r="A91" s="210" t="s">
        <v>199</v>
      </c>
      <c r="B91" s="211" t="s">
        <v>583</v>
      </c>
      <c r="C91" s="211">
        <v>1</v>
      </c>
      <c r="D91" s="212">
        <v>220</v>
      </c>
      <c r="E91" s="183">
        <v>0.1</v>
      </c>
      <c r="F91" s="212">
        <f t="shared" si="12"/>
        <v>242.00000000000003</v>
      </c>
      <c r="G91" s="171"/>
      <c r="H91" s="191">
        <f t="shared" si="13"/>
        <v>220</v>
      </c>
      <c r="I91" s="192">
        <v>0.05</v>
      </c>
      <c r="J91" s="191">
        <f t="shared" si="14"/>
        <v>229.9</v>
      </c>
      <c r="K91" s="191">
        <f t="shared" si="15"/>
        <v>230</v>
      </c>
      <c r="L91" s="171"/>
      <c r="M91" s="184">
        <v>0.05</v>
      </c>
      <c r="N91" s="185">
        <f t="shared" si="16"/>
        <v>241.5</v>
      </c>
      <c r="O91" s="186">
        <f t="shared" si="17"/>
        <v>242</v>
      </c>
      <c r="P91" s="213"/>
    </row>
    <row r="92" spans="1:16" hidden="1" x14ac:dyDescent="0.3">
      <c r="A92" s="210" t="s">
        <v>199</v>
      </c>
      <c r="B92" s="211" t="s">
        <v>584</v>
      </c>
      <c r="C92" s="211">
        <v>3</v>
      </c>
      <c r="D92" s="212">
        <v>185</v>
      </c>
      <c r="E92" s="183">
        <v>0.1</v>
      </c>
      <c r="F92" s="212">
        <f t="shared" si="12"/>
        <v>203.50000000000003</v>
      </c>
      <c r="G92" s="171"/>
      <c r="H92" s="191">
        <f t="shared" si="13"/>
        <v>555</v>
      </c>
      <c r="I92" s="192">
        <v>0.05</v>
      </c>
      <c r="J92" s="191">
        <f t="shared" si="14"/>
        <v>193.32500000000002</v>
      </c>
      <c r="K92" s="191">
        <f t="shared" si="15"/>
        <v>193</v>
      </c>
      <c r="L92" s="171"/>
      <c r="M92" s="184">
        <v>0.05</v>
      </c>
      <c r="N92" s="185">
        <f t="shared" si="16"/>
        <v>202.65</v>
      </c>
      <c r="O92" s="186">
        <f t="shared" si="17"/>
        <v>203</v>
      </c>
      <c r="P92" s="213"/>
    </row>
    <row r="93" spans="1:16" hidden="1" x14ac:dyDescent="0.3">
      <c r="A93" s="210" t="s">
        <v>203</v>
      </c>
      <c r="B93" s="211" t="s">
        <v>606</v>
      </c>
      <c r="C93" s="211">
        <v>20</v>
      </c>
      <c r="D93" s="212">
        <v>95</v>
      </c>
      <c r="E93" s="183">
        <v>0.1</v>
      </c>
      <c r="F93" s="212">
        <f t="shared" si="12"/>
        <v>104.50000000000001</v>
      </c>
      <c r="G93" s="171"/>
      <c r="H93" s="191">
        <f t="shared" si="13"/>
        <v>1900</v>
      </c>
      <c r="I93" s="192">
        <v>0.05</v>
      </c>
      <c r="J93" s="191">
        <f t="shared" si="14"/>
        <v>99.275000000000006</v>
      </c>
      <c r="K93" s="191">
        <f t="shared" si="15"/>
        <v>99</v>
      </c>
      <c r="L93" s="171"/>
      <c r="M93" s="184">
        <v>0.05</v>
      </c>
      <c r="N93" s="185">
        <f t="shared" si="16"/>
        <v>103.95</v>
      </c>
      <c r="O93" s="186">
        <f t="shared" si="17"/>
        <v>104</v>
      </c>
      <c r="P93" s="213"/>
    </row>
    <row r="94" spans="1:16" s="152" customFormat="1" x14ac:dyDescent="0.3">
      <c r="A94" s="199" t="s">
        <v>189</v>
      </c>
      <c r="B94" s="200" t="s">
        <v>581</v>
      </c>
      <c r="C94" s="200">
        <v>1</v>
      </c>
      <c r="D94" s="201"/>
      <c r="E94" s="202"/>
      <c r="F94" s="201">
        <f>D94*(1+E94)</f>
        <v>0</v>
      </c>
      <c r="G94" s="209"/>
      <c r="H94" s="204">
        <f>C94*D94</f>
        <v>0</v>
      </c>
      <c r="I94" s="205"/>
      <c r="J94" s="204">
        <f>F94*(1-I94)</f>
        <v>0</v>
      </c>
      <c r="K94" s="204">
        <f>ROUND(J94,0)</f>
        <v>0</v>
      </c>
      <c r="L94" s="203"/>
      <c r="M94" s="206"/>
      <c r="N94" s="207"/>
      <c r="O94" s="208">
        <v>247</v>
      </c>
      <c r="P94" s="209" t="s">
        <v>578</v>
      </c>
    </row>
    <row r="95" spans="1:16" s="152" customFormat="1" x14ac:dyDescent="0.3">
      <c r="A95" s="199" t="s">
        <v>189</v>
      </c>
      <c r="B95" s="200" t="s">
        <v>602</v>
      </c>
      <c r="C95" s="200">
        <v>1</v>
      </c>
      <c r="D95" s="201"/>
      <c r="E95" s="202"/>
      <c r="F95" s="201">
        <f>D95*(1+E95)</f>
        <v>0</v>
      </c>
      <c r="G95" s="209"/>
      <c r="H95" s="204">
        <f>C95*D95</f>
        <v>0</v>
      </c>
      <c r="I95" s="205"/>
      <c r="J95" s="204">
        <f>F95*(1-I95)</f>
        <v>0</v>
      </c>
      <c r="K95" s="204">
        <f>ROUND(J95,0)</f>
        <v>0</v>
      </c>
      <c r="L95" s="203"/>
      <c r="M95" s="206"/>
      <c r="N95" s="207"/>
      <c r="O95" s="208">
        <v>550</v>
      </c>
      <c r="P95" s="209"/>
    </row>
    <row r="96" spans="1:16" s="152" customFormat="1" x14ac:dyDescent="0.3">
      <c r="A96" s="199" t="s">
        <v>190</v>
      </c>
      <c r="B96" s="200" t="s">
        <v>598</v>
      </c>
      <c r="C96" s="200">
        <v>2</v>
      </c>
      <c r="D96" s="201">
        <v>400</v>
      </c>
      <c r="E96" s="202">
        <v>0.1</v>
      </c>
      <c r="F96" s="201">
        <f t="shared" si="12"/>
        <v>440.00000000000006</v>
      </c>
      <c r="G96" s="203"/>
      <c r="H96" s="204">
        <f t="shared" si="13"/>
        <v>800</v>
      </c>
      <c r="I96" s="205">
        <v>0.05</v>
      </c>
      <c r="J96" s="204">
        <f t="shared" si="14"/>
        <v>418.00000000000006</v>
      </c>
      <c r="K96" s="204">
        <f t="shared" si="15"/>
        <v>418</v>
      </c>
      <c r="L96" s="203"/>
      <c r="M96" s="206">
        <v>0.05</v>
      </c>
      <c r="N96" s="207">
        <f t="shared" si="16"/>
        <v>438.90000000000003</v>
      </c>
      <c r="O96" s="208">
        <v>415</v>
      </c>
      <c r="P96" s="209"/>
    </row>
    <row r="97" spans="1:16" hidden="1" x14ac:dyDescent="0.3">
      <c r="A97" s="210" t="s">
        <v>208</v>
      </c>
      <c r="B97" s="211" t="s">
        <v>584</v>
      </c>
      <c r="C97" s="211">
        <v>0</v>
      </c>
      <c r="D97" s="212">
        <v>185</v>
      </c>
      <c r="E97" s="183">
        <v>0.1</v>
      </c>
      <c r="F97" s="212">
        <f t="shared" si="12"/>
        <v>203.50000000000003</v>
      </c>
      <c r="G97" s="171"/>
      <c r="H97" s="191">
        <f t="shared" si="13"/>
        <v>0</v>
      </c>
      <c r="I97" s="192">
        <v>0.05</v>
      </c>
      <c r="J97" s="191">
        <f t="shared" si="14"/>
        <v>193.32500000000002</v>
      </c>
      <c r="K97" s="191">
        <f t="shared" si="15"/>
        <v>193</v>
      </c>
      <c r="L97" s="171"/>
      <c r="M97" s="184">
        <v>0.05</v>
      </c>
      <c r="N97" s="185">
        <f t="shared" si="16"/>
        <v>202.65</v>
      </c>
      <c r="O97" s="186">
        <f t="shared" si="17"/>
        <v>203</v>
      </c>
      <c r="P97" s="213"/>
    </row>
    <row r="98" spans="1:16" s="152" customFormat="1" x14ac:dyDescent="0.3">
      <c r="A98" s="199" t="s">
        <v>199</v>
      </c>
      <c r="B98" s="200" t="s">
        <v>584</v>
      </c>
      <c r="C98" s="200">
        <v>0</v>
      </c>
      <c r="D98" s="201">
        <v>200</v>
      </c>
      <c r="E98" s="202">
        <v>0.1</v>
      </c>
      <c r="F98" s="201">
        <f t="shared" si="12"/>
        <v>220.00000000000003</v>
      </c>
      <c r="G98" s="203"/>
      <c r="H98" s="204">
        <f t="shared" si="13"/>
        <v>0</v>
      </c>
      <c r="I98" s="205">
        <v>0.05</v>
      </c>
      <c r="J98" s="204">
        <f t="shared" si="14"/>
        <v>209.00000000000003</v>
      </c>
      <c r="K98" s="204">
        <f t="shared" si="15"/>
        <v>209</v>
      </c>
      <c r="L98" s="203"/>
      <c r="M98" s="206">
        <v>0.05</v>
      </c>
      <c r="N98" s="207">
        <f t="shared" si="16"/>
        <v>219.45000000000002</v>
      </c>
      <c r="O98" s="208">
        <f t="shared" si="17"/>
        <v>219</v>
      </c>
      <c r="P98" s="209"/>
    </row>
    <row r="99" spans="1:16" s="152" customFormat="1" x14ac:dyDescent="0.3">
      <c r="A99" s="199" t="s">
        <v>199</v>
      </c>
      <c r="B99" s="200" t="s">
        <v>583</v>
      </c>
      <c r="C99" s="200">
        <v>1</v>
      </c>
      <c r="D99" s="201">
        <v>230</v>
      </c>
      <c r="E99" s="202">
        <v>0.1</v>
      </c>
      <c r="F99" s="201">
        <f t="shared" si="12"/>
        <v>253.00000000000003</v>
      </c>
      <c r="G99" s="203"/>
      <c r="H99" s="204">
        <f t="shared" si="13"/>
        <v>230</v>
      </c>
      <c r="I99" s="205">
        <v>0.05</v>
      </c>
      <c r="J99" s="204">
        <f t="shared" si="14"/>
        <v>240.35000000000002</v>
      </c>
      <c r="K99" s="204">
        <f t="shared" si="15"/>
        <v>240</v>
      </c>
      <c r="L99" s="203"/>
      <c r="M99" s="206">
        <v>0.05</v>
      </c>
      <c r="N99" s="207">
        <f t="shared" si="16"/>
        <v>252</v>
      </c>
      <c r="O99" s="208">
        <f t="shared" si="17"/>
        <v>252</v>
      </c>
      <c r="P99" s="209"/>
    </row>
    <row r="100" spans="1:16" s="152" customFormat="1" hidden="1" x14ac:dyDescent="0.3">
      <c r="A100" s="199" t="s">
        <v>213</v>
      </c>
      <c r="B100" s="200" t="s">
        <v>601</v>
      </c>
      <c r="C100" s="200">
        <v>16</v>
      </c>
      <c r="D100" s="201">
        <v>160</v>
      </c>
      <c r="E100" s="202">
        <v>0.1</v>
      </c>
      <c r="F100" s="201">
        <f t="shared" si="12"/>
        <v>176</v>
      </c>
      <c r="G100" s="203"/>
      <c r="H100" s="204">
        <f t="shared" si="13"/>
        <v>2560</v>
      </c>
      <c r="I100" s="205">
        <v>0.05</v>
      </c>
      <c r="J100" s="204">
        <f t="shared" si="14"/>
        <v>167.2</v>
      </c>
      <c r="K100" s="204">
        <f t="shared" si="15"/>
        <v>167</v>
      </c>
      <c r="L100" s="203"/>
      <c r="M100" s="206">
        <v>0.05</v>
      </c>
      <c r="N100" s="207">
        <f t="shared" si="16"/>
        <v>175.35</v>
      </c>
      <c r="O100" s="208">
        <f t="shared" si="17"/>
        <v>175</v>
      </c>
      <c r="P100" s="209" t="s">
        <v>344</v>
      </c>
    </row>
    <row r="101" spans="1:16" s="152" customFormat="1" x14ac:dyDescent="0.3">
      <c r="A101" s="199" t="s">
        <v>199</v>
      </c>
      <c r="B101" s="200" t="s">
        <v>598</v>
      </c>
      <c r="C101" s="200">
        <v>2</v>
      </c>
      <c r="D101" s="201">
        <v>330</v>
      </c>
      <c r="E101" s="202">
        <v>0.1</v>
      </c>
      <c r="F101" s="201">
        <f t="shared" si="12"/>
        <v>363.00000000000006</v>
      </c>
      <c r="G101" s="203"/>
      <c r="H101" s="204">
        <f t="shared" si="13"/>
        <v>660</v>
      </c>
      <c r="I101" s="205">
        <v>0.05</v>
      </c>
      <c r="J101" s="204">
        <f t="shared" si="14"/>
        <v>344.85</v>
      </c>
      <c r="K101" s="204">
        <f t="shared" si="15"/>
        <v>345</v>
      </c>
      <c r="L101" s="203"/>
      <c r="M101" s="206">
        <v>0.05</v>
      </c>
      <c r="N101" s="207">
        <f t="shared" si="16"/>
        <v>362.25</v>
      </c>
      <c r="O101" s="208">
        <f t="shared" si="17"/>
        <v>362</v>
      </c>
      <c r="P101" s="209"/>
    </row>
    <row r="102" spans="1:16" s="152" customFormat="1" x14ac:dyDescent="0.3">
      <c r="A102" s="199" t="s">
        <v>650</v>
      </c>
      <c r="B102" s="200" t="s">
        <v>584</v>
      </c>
      <c r="C102" s="200">
        <v>3</v>
      </c>
      <c r="D102" s="201">
        <v>200</v>
      </c>
      <c r="E102" s="202">
        <v>0.1</v>
      </c>
      <c r="F102" s="201">
        <f t="shared" si="12"/>
        <v>220.00000000000003</v>
      </c>
      <c r="G102" s="203"/>
      <c r="H102" s="204">
        <f t="shared" si="13"/>
        <v>600</v>
      </c>
      <c r="I102" s="205">
        <v>0.05</v>
      </c>
      <c r="J102" s="204">
        <f t="shared" si="14"/>
        <v>209.00000000000003</v>
      </c>
      <c r="K102" s="204">
        <f t="shared" si="15"/>
        <v>209</v>
      </c>
      <c r="L102" s="203"/>
      <c r="M102" s="206">
        <v>0.05</v>
      </c>
      <c r="N102" s="207">
        <f t="shared" si="16"/>
        <v>219.45000000000002</v>
      </c>
      <c r="O102" s="208">
        <v>210</v>
      </c>
      <c r="P102" s="209"/>
    </row>
    <row r="103" spans="1:16" s="152" customFormat="1" x14ac:dyDescent="0.3">
      <c r="A103" s="199" t="s">
        <v>683</v>
      </c>
      <c r="B103" s="200" t="s">
        <v>598</v>
      </c>
      <c r="C103" s="200">
        <v>5</v>
      </c>
      <c r="D103" s="201">
        <v>375</v>
      </c>
      <c r="E103" s="202">
        <v>0.1</v>
      </c>
      <c r="F103" s="201">
        <f t="shared" si="12"/>
        <v>412.50000000000006</v>
      </c>
      <c r="G103" s="203"/>
      <c r="H103" s="204">
        <f t="shared" si="13"/>
        <v>1875</v>
      </c>
      <c r="I103" s="205">
        <v>0.05</v>
      </c>
      <c r="J103" s="204">
        <f t="shared" si="14"/>
        <v>391.87500000000006</v>
      </c>
      <c r="K103" s="204">
        <f t="shared" si="15"/>
        <v>392</v>
      </c>
      <c r="L103" s="203"/>
      <c r="M103" s="206">
        <v>0.05</v>
      </c>
      <c r="N103" s="207">
        <f t="shared" si="16"/>
        <v>411.6</v>
      </c>
      <c r="O103" s="208">
        <v>500</v>
      </c>
      <c r="P103" s="209"/>
    </row>
    <row r="104" spans="1:16" s="152" customFormat="1" x14ac:dyDescent="0.3">
      <c r="A104" s="199" t="s">
        <v>206</v>
      </c>
      <c r="B104" s="200" t="s">
        <v>584</v>
      </c>
      <c r="C104" s="200">
        <v>3</v>
      </c>
      <c r="D104" s="201">
        <v>200</v>
      </c>
      <c r="E104" s="202">
        <v>0.1</v>
      </c>
      <c r="F104" s="201">
        <f t="shared" si="12"/>
        <v>220.00000000000003</v>
      </c>
      <c r="G104" s="203"/>
      <c r="H104" s="204">
        <f t="shared" si="13"/>
        <v>600</v>
      </c>
      <c r="I104" s="205">
        <v>0.05</v>
      </c>
      <c r="J104" s="204">
        <f t="shared" si="14"/>
        <v>209.00000000000003</v>
      </c>
      <c r="K104" s="204">
        <f t="shared" si="15"/>
        <v>209</v>
      </c>
      <c r="L104" s="203"/>
      <c r="M104" s="206">
        <v>0.05</v>
      </c>
      <c r="N104" s="207">
        <f t="shared" si="16"/>
        <v>219.45000000000002</v>
      </c>
      <c r="O104" s="208">
        <f t="shared" si="17"/>
        <v>219</v>
      </c>
      <c r="P104" s="209"/>
    </row>
    <row r="105" spans="1:16" s="152" customFormat="1" x14ac:dyDescent="0.3">
      <c r="A105" s="199" t="s">
        <v>206</v>
      </c>
      <c r="B105" s="200" t="s">
        <v>583</v>
      </c>
      <c r="C105" s="200">
        <v>2</v>
      </c>
      <c r="D105" s="201">
        <v>230</v>
      </c>
      <c r="E105" s="202">
        <v>0.1</v>
      </c>
      <c r="F105" s="201">
        <f t="shared" si="12"/>
        <v>253.00000000000003</v>
      </c>
      <c r="G105" s="203"/>
      <c r="H105" s="204">
        <f t="shared" si="13"/>
        <v>460</v>
      </c>
      <c r="I105" s="205">
        <v>0.05</v>
      </c>
      <c r="J105" s="204">
        <f t="shared" si="14"/>
        <v>240.35000000000002</v>
      </c>
      <c r="K105" s="204">
        <f t="shared" si="15"/>
        <v>240</v>
      </c>
      <c r="L105" s="203"/>
      <c r="M105" s="206">
        <v>0.05</v>
      </c>
      <c r="N105" s="207">
        <f t="shared" si="16"/>
        <v>252</v>
      </c>
      <c r="O105" s="208">
        <f t="shared" si="17"/>
        <v>252</v>
      </c>
      <c r="P105" s="209"/>
    </row>
    <row r="106" spans="1:16" s="152" customFormat="1" x14ac:dyDescent="0.3">
      <c r="A106" s="199" t="s">
        <v>206</v>
      </c>
      <c r="B106" s="200" t="s">
        <v>582</v>
      </c>
      <c r="C106" s="200">
        <v>3</v>
      </c>
      <c r="D106" s="201">
        <v>290</v>
      </c>
      <c r="E106" s="202">
        <v>0.1</v>
      </c>
      <c r="F106" s="201">
        <f t="shared" si="12"/>
        <v>319</v>
      </c>
      <c r="G106" s="203"/>
      <c r="H106" s="204">
        <f t="shared" si="13"/>
        <v>870</v>
      </c>
      <c r="I106" s="205">
        <v>0.05</v>
      </c>
      <c r="J106" s="204">
        <f t="shared" si="14"/>
        <v>303.05</v>
      </c>
      <c r="K106" s="204">
        <f t="shared" si="15"/>
        <v>303</v>
      </c>
      <c r="L106" s="203"/>
      <c r="M106" s="206">
        <v>0.05</v>
      </c>
      <c r="N106" s="207">
        <f t="shared" si="16"/>
        <v>318.15000000000003</v>
      </c>
      <c r="O106" s="208">
        <f t="shared" si="17"/>
        <v>318</v>
      </c>
      <c r="P106" s="209"/>
    </row>
    <row r="107" spans="1:16" s="152" customFormat="1" x14ac:dyDescent="0.3">
      <c r="A107" s="199" t="s">
        <v>208</v>
      </c>
      <c r="B107" s="200" t="s">
        <v>582</v>
      </c>
      <c r="C107" s="200">
        <v>7</v>
      </c>
      <c r="D107" s="201">
        <v>290</v>
      </c>
      <c r="E107" s="202">
        <v>0.1</v>
      </c>
      <c r="F107" s="201">
        <f t="shared" si="12"/>
        <v>319</v>
      </c>
      <c r="G107" s="203"/>
      <c r="H107" s="204">
        <f t="shared" si="13"/>
        <v>2030</v>
      </c>
      <c r="I107" s="205">
        <v>0.05</v>
      </c>
      <c r="J107" s="204">
        <f t="shared" si="14"/>
        <v>303.05</v>
      </c>
      <c r="K107" s="204">
        <f t="shared" si="15"/>
        <v>303</v>
      </c>
      <c r="L107" s="203"/>
      <c r="M107" s="206">
        <v>0.05</v>
      </c>
      <c r="N107" s="207">
        <f t="shared" si="16"/>
        <v>318.15000000000003</v>
      </c>
      <c r="O107" s="208">
        <f t="shared" si="17"/>
        <v>318</v>
      </c>
      <c r="P107" s="209"/>
    </row>
    <row r="108" spans="1:16" s="152" customFormat="1" x14ac:dyDescent="0.3">
      <c r="A108" s="199" t="s">
        <v>213</v>
      </c>
      <c r="B108" s="200" t="s">
        <v>788</v>
      </c>
      <c r="C108" s="200">
        <v>3</v>
      </c>
      <c r="D108" s="201"/>
      <c r="E108" s="202"/>
      <c r="F108" s="201">
        <f>D108*(1+E108)</f>
        <v>0</v>
      </c>
      <c r="G108" s="209"/>
      <c r="H108" s="204">
        <f>C108*D108</f>
        <v>0</v>
      </c>
      <c r="I108" s="205"/>
      <c r="J108" s="204">
        <f>F108*(1-I108)</f>
        <v>0</v>
      </c>
      <c r="K108" s="204">
        <f>ROUND(J108,0)</f>
        <v>0</v>
      </c>
      <c r="L108" s="203"/>
      <c r="M108" s="206"/>
      <c r="N108" s="207"/>
      <c r="O108" s="208">
        <v>350</v>
      </c>
      <c r="P108" s="209" t="s">
        <v>578</v>
      </c>
    </row>
    <row r="109" spans="1:16" s="152" customFormat="1" x14ac:dyDescent="0.3">
      <c r="A109" s="199" t="s">
        <v>214</v>
      </c>
      <c r="B109" s="200" t="s">
        <v>787</v>
      </c>
      <c r="C109" s="200">
        <v>1</v>
      </c>
      <c r="D109" s="201"/>
      <c r="E109" s="202"/>
      <c r="F109" s="201">
        <f>D109*(1+E109)</f>
        <v>0</v>
      </c>
      <c r="G109" s="209"/>
      <c r="H109" s="204">
        <f>C109*D109</f>
        <v>0</v>
      </c>
      <c r="I109" s="205"/>
      <c r="J109" s="204">
        <f>F109*(1-I109)</f>
        <v>0</v>
      </c>
      <c r="K109" s="204">
        <f>ROUND(J109,0)</f>
        <v>0</v>
      </c>
      <c r="L109" s="203"/>
      <c r="M109" s="206"/>
      <c r="N109" s="207"/>
      <c r="O109" s="208">
        <v>50</v>
      </c>
      <c r="P109" s="209"/>
    </row>
    <row r="110" spans="1:16" s="152" customFormat="1" x14ac:dyDescent="0.3">
      <c r="A110" s="199" t="s">
        <v>214</v>
      </c>
      <c r="B110" s="200" t="s">
        <v>786</v>
      </c>
      <c r="C110" s="200">
        <v>1</v>
      </c>
      <c r="D110" s="201"/>
      <c r="E110" s="202"/>
      <c r="F110" s="201">
        <f>D110*(1+E110)</f>
        <v>0</v>
      </c>
      <c r="G110" s="209"/>
      <c r="H110" s="204">
        <f>C110*D110</f>
        <v>0</v>
      </c>
      <c r="I110" s="205"/>
      <c r="J110" s="204">
        <f>F110*(1-I110)</f>
        <v>0</v>
      </c>
      <c r="K110" s="204">
        <f>ROUND(J110,0)</f>
        <v>0</v>
      </c>
      <c r="L110" s="203"/>
      <c r="M110" s="206"/>
      <c r="N110" s="207"/>
      <c r="O110" s="208">
        <v>135</v>
      </c>
      <c r="P110" s="209"/>
    </row>
    <row r="111" spans="1:16" s="152" customFormat="1" x14ac:dyDescent="0.3">
      <c r="A111" s="199" t="s">
        <v>214</v>
      </c>
      <c r="B111" s="200" t="s">
        <v>598</v>
      </c>
      <c r="C111" s="200">
        <v>2</v>
      </c>
      <c r="D111" s="201">
        <v>400</v>
      </c>
      <c r="E111" s="202">
        <v>0.1</v>
      </c>
      <c r="F111" s="201">
        <f t="shared" si="12"/>
        <v>440.00000000000006</v>
      </c>
      <c r="G111" s="203"/>
      <c r="H111" s="204">
        <f t="shared" si="13"/>
        <v>800</v>
      </c>
      <c r="I111" s="205">
        <v>0.05</v>
      </c>
      <c r="J111" s="204">
        <f t="shared" si="14"/>
        <v>418.00000000000006</v>
      </c>
      <c r="K111" s="204">
        <f t="shared" si="15"/>
        <v>418</v>
      </c>
      <c r="L111" s="203"/>
      <c r="M111" s="206">
        <v>0.05</v>
      </c>
      <c r="N111" s="207">
        <f t="shared" si="16"/>
        <v>438.90000000000003</v>
      </c>
      <c r="O111" s="208">
        <f t="shared" si="17"/>
        <v>439</v>
      </c>
      <c r="P111" s="209"/>
    </row>
    <row r="112" spans="1:16" s="152" customFormat="1" x14ac:dyDescent="0.3">
      <c r="A112" s="199" t="s">
        <v>270</v>
      </c>
      <c r="B112" s="200" t="s">
        <v>584</v>
      </c>
      <c r="C112" s="200">
        <v>3</v>
      </c>
      <c r="D112" s="201">
        <v>210</v>
      </c>
      <c r="E112" s="202">
        <v>0.1</v>
      </c>
      <c r="F112" s="201">
        <f t="shared" si="12"/>
        <v>231.00000000000003</v>
      </c>
      <c r="G112" s="203"/>
      <c r="H112" s="204">
        <f t="shared" si="13"/>
        <v>630</v>
      </c>
      <c r="I112" s="205">
        <v>0.05</v>
      </c>
      <c r="J112" s="204">
        <f t="shared" si="14"/>
        <v>219.45000000000002</v>
      </c>
      <c r="K112" s="204">
        <f t="shared" si="15"/>
        <v>219</v>
      </c>
      <c r="L112" s="203"/>
      <c r="M112" s="206">
        <v>0.05</v>
      </c>
      <c r="N112" s="207">
        <f t="shared" si="16"/>
        <v>229.95000000000002</v>
      </c>
      <c r="O112" s="208">
        <f t="shared" si="17"/>
        <v>230</v>
      </c>
      <c r="P112" s="209"/>
    </row>
    <row r="113" spans="1:16" s="152" customFormat="1" x14ac:dyDescent="0.3">
      <c r="A113" s="199" t="s">
        <v>270</v>
      </c>
      <c r="B113" s="200" t="s">
        <v>583</v>
      </c>
      <c r="C113" s="200">
        <v>15</v>
      </c>
      <c r="D113" s="201">
        <v>250</v>
      </c>
      <c r="E113" s="202">
        <v>0.1</v>
      </c>
      <c r="F113" s="201">
        <f t="shared" si="12"/>
        <v>275</v>
      </c>
      <c r="G113" s="203"/>
      <c r="H113" s="204">
        <f t="shared" si="13"/>
        <v>3750</v>
      </c>
      <c r="I113" s="205">
        <v>0.05</v>
      </c>
      <c r="J113" s="204">
        <f t="shared" si="14"/>
        <v>261.25</v>
      </c>
      <c r="K113" s="204">
        <f t="shared" si="15"/>
        <v>261</v>
      </c>
      <c r="L113" s="203"/>
      <c r="M113" s="206">
        <v>0.05</v>
      </c>
      <c r="N113" s="207">
        <f t="shared" si="16"/>
        <v>274.05</v>
      </c>
      <c r="O113" s="208">
        <f t="shared" si="17"/>
        <v>274</v>
      </c>
      <c r="P113" s="209"/>
    </row>
    <row r="114" spans="1:16" s="152" customFormat="1" x14ac:dyDescent="0.3">
      <c r="A114" s="199" t="s">
        <v>270</v>
      </c>
      <c r="B114" s="200" t="s">
        <v>582</v>
      </c>
      <c r="C114" s="200">
        <v>3</v>
      </c>
      <c r="D114" s="201"/>
      <c r="E114" s="202"/>
      <c r="F114" s="201">
        <f>D114*(1+E114)</f>
        <v>0</v>
      </c>
      <c r="G114" s="209"/>
      <c r="H114" s="204">
        <f>C114*D114</f>
        <v>0</v>
      </c>
      <c r="I114" s="205"/>
      <c r="J114" s="204">
        <f>F114*(1-I114)</f>
        <v>0</v>
      </c>
      <c r="K114" s="204">
        <f>ROUND(J114,0)</f>
        <v>0</v>
      </c>
      <c r="L114" s="203"/>
      <c r="M114" s="206"/>
      <c r="N114" s="207"/>
      <c r="O114" s="208">
        <v>350</v>
      </c>
      <c r="P114" s="209"/>
    </row>
    <row r="115" spans="1:16" s="152" customFormat="1" x14ac:dyDescent="0.3">
      <c r="A115" s="199" t="s">
        <v>273</v>
      </c>
      <c r="B115" s="200" t="s">
        <v>604</v>
      </c>
      <c r="C115" s="200">
        <v>3</v>
      </c>
      <c r="D115" s="201">
        <v>165</v>
      </c>
      <c r="E115" s="202">
        <v>0.1</v>
      </c>
      <c r="F115" s="201">
        <f t="shared" si="12"/>
        <v>181.50000000000003</v>
      </c>
      <c r="G115" s="203"/>
      <c r="H115" s="204">
        <f t="shared" si="13"/>
        <v>495</v>
      </c>
      <c r="I115" s="205">
        <v>0.05</v>
      </c>
      <c r="J115" s="204">
        <f t="shared" si="14"/>
        <v>172.42500000000001</v>
      </c>
      <c r="K115" s="204">
        <f t="shared" si="15"/>
        <v>172</v>
      </c>
      <c r="L115" s="203"/>
      <c r="M115" s="206">
        <v>0.05</v>
      </c>
      <c r="N115" s="207">
        <f t="shared" si="16"/>
        <v>180.6</v>
      </c>
      <c r="O115" s="208">
        <v>154</v>
      </c>
      <c r="P115" s="209" t="s">
        <v>743</v>
      </c>
    </row>
    <row r="116" spans="1:16" s="152" customFormat="1" x14ac:dyDescent="0.3">
      <c r="A116" s="199" t="s">
        <v>276</v>
      </c>
      <c r="B116" s="200" t="s">
        <v>603</v>
      </c>
      <c r="C116" s="200">
        <v>2</v>
      </c>
      <c r="D116" s="201">
        <v>100</v>
      </c>
      <c r="E116" s="202">
        <v>0.1</v>
      </c>
      <c r="F116" s="201">
        <f t="shared" si="12"/>
        <v>110.00000000000001</v>
      </c>
      <c r="G116" s="203"/>
      <c r="H116" s="204">
        <f t="shared" si="13"/>
        <v>200</v>
      </c>
      <c r="I116" s="205">
        <v>0.05</v>
      </c>
      <c r="J116" s="204">
        <f t="shared" si="14"/>
        <v>104.50000000000001</v>
      </c>
      <c r="K116" s="204">
        <f t="shared" si="15"/>
        <v>105</v>
      </c>
      <c r="L116" s="203"/>
      <c r="M116" s="206">
        <v>0.05</v>
      </c>
      <c r="N116" s="207">
        <f t="shared" si="16"/>
        <v>110.25</v>
      </c>
      <c r="O116" s="208">
        <f t="shared" si="17"/>
        <v>110</v>
      </c>
      <c r="P116" s="209" t="s">
        <v>742</v>
      </c>
    </row>
    <row r="117" spans="1:16" s="152" customFormat="1" x14ac:dyDescent="0.3">
      <c r="A117" s="199" t="s">
        <v>678</v>
      </c>
      <c r="B117" s="200" t="s">
        <v>600</v>
      </c>
      <c r="C117" s="200">
        <v>5</v>
      </c>
      <c r="D117" s="201">
        <v>85</v>
      </c>
      <c r="E117" s="202">
        <v>0.1</v>
      </c>
      <c r="F117" s="201">
        <f t="shared" si="12"/>
        <v>93.500000000000014</v>
      </c>
      <c r="G117" s="203"/>
      <c r="H117" s="204">
        <f t="shared" si="13"/>
        <v>425</v>
      </c>
      <c r="I117" s="205">
        <v>0.05</v>
      </c>
      <c r="J117" s="204">
        <f t="shared" si="14"/>
        <v>88.825000000000003</v>
      </c>
      <c r="K117" s="204">
        <f t="shared" si="15"/>
        <v>89</v>
      </c>
      <c r="L117" s="203"/>
      <c r="M117" s="206">
        <v>0.05</v>
      </c>
      <c r="N117" s="207">
        <f t="shared" si="16"/>
        <v>93.45</v>
      </c>
      <c r="O117" s="208">
        <f t="shared" si="17"/>
        <v>93</v>
      </c>
      <c r="P117" s="209"/>
    </row>
    <row r="118" spans="1:16" s="152" customFormat="1" x14ac:dyDescent="0.3">
      <c r="A118" s="199" t="s">
        <v>678</v>
      </c>
      <c r="B118" s="200" t="s">
        <v>603</v>
      </c>
      <c r="C118" s="200">
        <v>5</v>
      </c>
      <c r="D118" s="201">
        <v>100</v>
      </c>
      <c r="E118" s="202">
        <v>0.1</v>
      </c>
      <c r="F118" s="201">
        <f t="shared" si="12"/>
        <v>110.00000000000001</v>
      </c>
      <c r="G118" s="203"/>
      <c r="H118" s="204">
        <f t="shared" si="13"/>
        <v>500</v>
      </c>
      <c r="I118" s="205">
        <v>0.05</v>
      </c>
      <c r="J118" s="204">
        <f t="shared" si="14"/>
        <v>104.50000000000001</v>
      </c>
      <c r="K118" s="204">
        <f t="shared" si="15"/>
        <v>105</v>
      </c>
      <c r="L118" s="203"/>
      <c r="M118" s="206">
        <v>0.05</v>
      </c>
      <c r="N118" s="207">
        <f t="shared" si="16"/>
        <v>110.25</v>
      </c>
      <c r="O118" s="208">
        <f t="shared" si="17"/>
        <v>110</v>
      </c>
      <c r="P118" s="209"/>
    </row>
    <row r="119" spans="1:16" s="152" customFormat="1" x14ac:dyDescent="0.3">
      <c r="A119" s="199" t="s">
        <v>623</v>
      </c>
      <c r="B119" s="200" t="s">
        <v>600</v>
      </c>
      <c r="C119" s="200">
        <v>2</v>
      </c>
      <c r="D119" s="201">
        <v>85</v>
      </c>
      <c r="E119" s="202">
        <v>0.1</v>
      </c>
      <c r="F119" s="201">
        <f t="shared" si="12"/>
        <v>93.500000000000014</v>
      </c>
      <c r="G119" s="203"/>
      <c r="H119" s="204">
        <f t="shared" si="13"/>
        <v>170</v>
      </c>
      <c r="I119" s="205">
        <v>0.05</v>
      </c>
      <c r="J119" s="204">
        <f t="shared" si="14"/>
        <v>88.825000000000003</v>
      </c>
      <c r="K119" s="204">
        <f t="shared" si="15"/>
        <v>89</v>
      </c>
      <c r="L119" s="203"/>
      <c r="M119" s="206">
        <v>0.05</v>
      </c>
      <c r="N119" s="207">
        <f t="shared" si="16"/>
        <v>93.45</v>
      </c>
      <c r="O119" s="208">
        <f t="shared" si="17"/>
        <v>93</v>
      </c>
      <c r="P119" s="209"/>
    </row>
    <row r="120" spans="1:16" s="152" customFormat="1" x14ac:dyDescent="0.3">
      <c r="A120" s="199" t="s">
        <v>623</v>
      </c>
      <c r="B120" s="200" t="s">
        <v>603</v>
      </c>
      <c r="C120" s="200">
        <v>4</v>
      </c>
      <c r="D120" s="201">
        <v>100</v>
      </c>
      <c r="E120" s="202">
        <v>0.1</v>
      </c>
      <c r="F120" s="201">
        <f t="shared" si="12"/>
        <v>110.00000000000001</v>
      </c>
      <c r="G120" s="203"/>
      <c r="H120" s="204">
        <f t="shared" si="13"/>
        <v>400</v>
      </c>
      <c r="I120" s="205">
        <v>0.05</v>
      </c>
      <c r="J120" s="204">
        <f t="shared" si="14"/>
        <v>104.50000000000001</v>
      </c>
      <c r="K120" s="204">
        <f t="shared" si="15"/>
        <v>105</v>
      </c>
      <c r="L120" s="203"/>
      <c r="M120" s="206">
        <v>0.05</v>
      </c>
      <c r="N120" s="207">
        <f t="shared" si="16"/>
        <v>110.25</v>
      </c>
      <c r="O120" s="208">
        <f t="shared" si="17"/>
        <v>110</v>
      </c>
      <c r="P120" s="209" t="s">
        <v>692</v>
      </c>
    </row>
    <row r="121" spans="1:16" s="152" customFormat="1" x14ac:dyDescent="0.3">
      <c r="A121" s="199" t="s">
        <v>279</v>
      </c>
      <c r="B121" s="200" t="s">
        <v>600</v>
      </c>
      <c r="C121" s="200">
        <v>3</v>
      </c>
      <c r="D121" s="201">
        <v>70</v>
      </c>
      <c r="E121" s="202">
        <v>0.1</v>
      </c>
      <c r="F121" s="201">
        <f t="shared" si="12"/>
        <v>77</v>
      </c>
      <c r="G121" s="203"/>
      <c r="H121" s="204">
        <f t="shared" si="13"/>
        <v>210</v>
      </c>
      <c r="I121" s="205">
        <v>0.05</v>
      </c>
      <c r="J121" s="204">
        <f t="shared" si="14"/>
        <v>73.149999999999991</v>
      </c>
      <c r="K121" s="204">
        <f t="shared" si="15"/>
        <v>73</v>
      </c>
      <c r="L121" s="203"/>
      <c r="M121" s="206">
        <v>0.05</v>
      </c>
      <c r="N121" s="207">
        <f t="shared" si="16"/>
        <v>76.650000000000006</v>
      </c>
      <c r="O121" s="208">
        <v>93</v>
      </c>
      <c r="P121" s="209"/>
    </row>
    <row r="122" spans="1:16" s="152" customFormat="1" x14ac:dyDescent="0.3">
      <c r="A122" s="199" t="s">
        <v>283</v>
      </c>
      <c r="B122" s="200" t="s">
        <v>603</v>
      </c>
      <c r="C122" s="200">
        <v>10</v>
      </c>
      <c r="D122" s="201">
        <v>100</v>
      </c>
      <c r="E122" s="202">
        <v>0.1</v>
      </c>
      <c r="F122" s="201">
        <f t="shared" si="12"/>
        <v>110.00000000000001</v>
      </c>
      <c r="G122" s="203"/>
      <c r="H122" s="204">
        <f t="shared" si="13"/>
        <v>1000</v>
      </c>
      <c r="I122" s="205">
        <v>0.05</v>
      </c>
      <c r="J122" s="204">
        <f t="shared" si="14"/>
        <v>104.50000000000001</v>
      </c>
      <c r="K122" s="204">
        <f t="shared" si="15"/>
        <v>105</v>
      </c>
      <c r="L122" s="203"/>
      <c r="M122" s="206">
        <v>0.05</v>
      </c>
      <c r="N122" s="207">
        <f t="shared" si="16"/>
        <v>110.25</v>
      </c>
      <c r="O122" s="208">
        <f t="shared" si="17"/>
        <v>110</v>
      </c>
      <c r="P122" s="209" t="s">
        <v>740</v>
      </c>
    </row>
    <row r="123" spans="1:16" s="152" customFormat="1" x14ac:dyDescent="0.3">
      <c r="A123" s="199" t="s">
        <v>285</v>
      </c>
      <c r="B123" s="200" t="s">
        <v>603</v>
      </c>
      <c r="C123" s="200">
        <v>2</v>
      </c>
      <c r="D123" s="201">
        <v>100</v>
      </c>
      <c r="E123" s="202">
        <v>0.1</v>
      </c>
      <c r="F123" s="201">
        <f t="shared" si="12"/>
        <v>110.00000000000001</v>
      </c>
      <c r="G123" s="203"/>
      <c r="H123" s="204">
        <f t="shared" si="13"/>
        <v>200</v>
      </c>
      <c r="I123" s="205">
        <v>0.05</v>
      </c>
      <c r="J123" s="204">
        <f t="shared" si="14"/>
        <v>104.50000000000001</v>
      </c>
      <c r="K123" s="204">
        <f t="shared" si="15"/>
        <v>105</v>
      </c>
      <c r="L123" s="203"/>
      <c r="M123" s="206">
        <v>0.05</v>
      </c>
      <c r="N123" s="207">
        <f t="shared" si="16"/>
        <v>110.25</v>
      </c>
      <c r="O123" s="208">
        <f t="shared" si="17"/>
        <v>110</v>
      </c>
      <c r="P123" s="209" t="s">
        <v>741</v>
      </c>
    </row>
    <row r="124" spans="1:16" s="152" customFormat="1" x14ac:dyDescent="0.3">
      <c r="A124" s="199" t="s">
        <v>296</v>
      </c>
      <c r="B124" s="200" t="s">
        <v>589</v>
      </c>
      <c r="C124" s="200">
        <v>3</v>
      </c>
      <c r="D124" s="201"/>
      <c r="E124" s="202"/>
      <c r="F124" s="201">
        <f>D124*(1+E124)</f>
        <v>0</v>
      </c>
      <c r="G124" s="209"/>
      <c r="H124" s="204">
        <f>C124*D124</f>
        <v>0</v>
      </c>
      <c r="I124" s="205"/>
      <c r="J124" s="204">
        <f>F124*(1-I124)</f>
        <v>0</v>
      </c>
      <c r="K124" s="204">
        <f>ROUND(J124,0)</f>
        <v>0</v>
      </c>
      <c r="L124" s="203"/>
      <c r="M124" s="206"/>
      <c r="N124" s="207"/>
      <c r="O124" s="208">
        <v>466</v>
      </c>
      <c r="P124" s="209"/>
    </row>
    <row r="125" spans="1:16" s="152" customFormat="1" x14ac:dyDescent="0.3">
      <c r="A125" s="199" t="s">
        <v>296</v>
      </c>
      <c r="B125" s="200" t="s">
        <v>602</v>
      </c>
      <c r="C125" s="200">
        <v>1</v>
      </c>
      <c r="D125" s="201">
        <v>375</v>
      </c>
      <c r="E125" s="202">
        <v>0.1</v>
      </c>
      <c r="F125" s="201">
        <f t="shared" si="12"/>
        <v>412.50000000000006</v>
      </c>
      <c r="G125" s="203"/>
      <c r="H125" s="204">
        <f t="shared" si="13"/>
        <v>375</v>
      </c>
      <c r="I125" s="205">
        <v>0.05</v>
      </c>
      <c r="J125" s="204">
        <f t="shared" si="14"/>
        <v>391.87500000000006</v>
      </c>
      <c r="K125" s="204">
        <f t="shared" si="15"/>
        <v>392</v>
      </c>
      <c r="L125" s="203"/>
      <c r="M125" s="206">
        <v>0.05</v>
      </c>
      <c r="N125" s="207">
        <f t="shared" si="16"/>
        <v>411.6</v>
      </c>
      <c r="O125" s="208">
        <f t="shared" si="17"/>
        <v>412</v>
      </c>
      <c r="P125" s="209" t="s">
        <v>578</v>
      </c>
    </row>
    <row r="126" spans="1:16" s="152" customFormat="1" x14ac:dyDescent="0.3">
      <c r="A126" s="199" t="s">
        <v>627</v>
      </c>
      <c r="B126" s="200" t="s">
        <v>580</v>
      </c>
      <c r="C126" s="200">
        <v>3</v>
      </c>
      <c r="D126" s="201">
        <v>300</v>
      </c>
      <c r="E126" s="202">
        <v>0.1</v>
      </c>
      <c r="F126" s="201">
        <f t="shared" si="12"/>
        <v>330</v>
      </c>
      <c r="G126" s="203"/>
      <c r="H126" s="204">
        <f t="shared" si="13"/>
        <v>900</v>
      </c>
      <c r="I126" s="205">
        <v>0.05</v>
      </c>
      <c r="J126" s="204">
        <f t="shared" si="14"/>
        <v>313.5</v>
      </c>
      <c r="K126" s="204">
        <f t="shared" si="15"/>
        <v>314</v>
      </c>
      <c r="L126" s="203"/>
      <c r="M126" s="206">
        <v>0.05</v>
      </c>
      <c r="N126" s="207">
        <f t="shared" si="16"/>
        <v>329.7</v>
      </c>
      <c r="O126" s="208">
        <f t="shared" si="17"/>
        <v>330</v>
      </c>
      <c r="P126" s="209"/>
    </row>
    <row r="127" spans="1:16" s="152" customFormat="1" x14ac:dyDescent="0.3">
      <c r="A127" s="199" t="s">
        <v>298</v>
      </c>
      <c r="B127" s="200" t="s">
        <v>604</v>
      </c>
      <c r="C127" s="200">
        <v>2</v>
      </c>
      <c r="D127" s="201">
        <v>150</v>
      </c>
      <c r="E127" s="202">
        <v>0.1</v>
      </c>
      <c r="F127" s="201">
        <f t="shared" si="12"/>
        <v>165</v>
      </c>
      <c r="G127" s="203"/>
      <c r="H127" s="204">
        <f t="shared" si="13"/>
        <v>300</v>
      </c>
      <c r="I127" s="205">
        <v>0.05</v>
      </c>
      <c r="J127" s="204">
        <f t="shared" si="14"/>
        <v>156.75</v>
      </c>
      <c r="K127" s="204">
        <f t="shared" si="15"/>
        <v>157</v>
      </c>
      <c r="L127" s="203"/>
      <c r="M127" s="206">
        <v>0.05</v>
      </c>
      <c r="N127" s="207">
        <f t="shared" si="16"/>
        <v>164.85</v>
      </c>
      <c r="O127" s="208">
        <f t="shared" si="17"/>
        <v>165</v>
      </c>
      <c r="P127" s="209"/>
    </row>
    <row r="128" spans="1:16" s="152" customFormat="1" x14ac:dyDescent="0.3">
      <c r="A128" s="199" t="s">
        <v>298</v>
      </c>
      <c r="B128" s="200" t="s">
        <v>581</v>
      </c>
      <c r="C128" s="200">
        <v>3</v>
      </c>
      <c r="D128" s="201">
        <v>250</v>
      </c>
      <c r="E128" s="202">
        <v>0.1</v>
      </c>
      <c r="F128" s="201">
        <f t="shared" si="12"/>
        <v>275</v>
      </c>
      <c r="G128" s="203"/>
      <c r="H128" s="204">
        <f t="shared" si="13"/>
        <v>750</v>
      </c>
      <c r="I128" s="205">
        <v>0.05</v>
      </c>
      <c r="J128" s="204">
        <f t="shared" si="14"/>
        <v>261.25</v>
      </c>
      <c r="K128" s="204">
        <f t="shared" si="15"/>
        <v>261</v>
      </c>
      <c r="L128" s="203"/>
      <c r="M128" s="206">
        <v>0.05</v>
      </c>
      <c r="N128" s="207">
        <f t="shared" si="16"/>
        <v>274.05</v>
      </c>
      <c r="O128" s="208">
        <f t="shared" si="17"/>
        <v>274</v>
      </c>
      <c r="P128" s="209"/>
    </row>
    <row r="129" spans="1:16" s="152" customFormat="1" x14ac:dyDescent="0.3">
      <c r="A129" s="199" t="s">
        <v>298</v>
      </c>
      <c r="B129" s="200" t="s">
        <v>580</v>
      </c>
      <c r="C129" s="200">
        <v>1</v>
      </c>
      <c r="D129" s="201"/>
      <c r="E129" s="202"/>
      <c r="F129" s="201">
        <f>D129*(1+E129)</f>
        <v>0</v>
      </c>
      <c r="G129" s="209"/>
      <c r="H129" s="204">
        <f>C129*D129</f>
        <v>0</v>
      </c>
      <c r="I129" s="205"/>
      <c r="J129" s="204">
        <f>F129*(1-I129)</f>
        <v>0</v>
      </c>
      <c r="K129" s="204">
        <f>ROUND(J129,0)</f>
        <v>0</v>
      </c>
      <c r="L129" s="203"/>
      <c r="M129" s="206"/>
      <c r="N129" s="207"/>
      <c r="O129" s="208">
        <v>362</v>
      </c>
      <c r="P129" s="209"/>
    </row>
    <row r="130" spans="1:16" s="21" customFormat="1" x14ac:dyDescent="0.3">
      <c r="A130" s="217" t="s">
        <v>298</v>
      </c>
      <c r="B130" s="218" t="s">
        <v>589</v>
      </c>
      <c r="C130" s="218">
        <v>3</v>
      </c>
      <c r="D130" s="219">
        <v>375</v>
      </c>
      <c r="E130" s="220">
        <v>0.1</v>
      </c>
      <c r="F130" s="219">
        <f t="shared" si="12"/>
        <v>412.50000000000006</v>
      </c>
      <c r="G130" s="215"/>
      <c r="H130" s="221">
        <f t="shared" si="13"/>
        <v>1125</v>
      </c>
      <c r="I130" s="222">
        <v>0.05</v>
      </c>
      <c r="J130" s="221">
        <f t="shared" si="14"/>
        <v>391.87500000000006</v>
      </c>
      <c r="K130" s="221">
        <f t="shared" si="15"/>
        <v>392</v>
      </c>
      <c r="L130" s="215"/>
      <c r="M130" s="223">
        <v>0.05</v>
      </c>
      <c r="N130" s="224">
        <f t="shared" si="16"/>
        <v>411.6</v>
      </c>
      <c r="O130" s="225">
        <v>466</v>
      </c>
      <c r="P130" s="226"/>
    </row>
    <row r="131" spans="1:16" s="21" customFormat="1" x14ac:dyDescent="0.3">
      <c r="A131" s="217" t="s">
        <v>298</v>
      </c>
      <c r="B131" s="218" t="s">
        <v>602</v>
      </c>
      <c r="C131" s="218">
        <v>1</v>
      </c>
      <c r="D131" s="219"/>
      <c r="E131" s="220"/>
      <c r="F131" s="219">
        <f>D131*(1+E131)</f>
        <v>0</v>
      </c>
      <c r="G131" s="226"/>
      <c r="H131" s="221">
        <f>C131*D131</f>
        <v>0</v>
      </c>
      <c r="I131" s="222"/>
      <c r="J131" s="221">
        <f>F131*(1-I131)</f>
        <v>0</v>
      </c>
      <c r="K131" s="221">
        <f>ROUND(J131,0)</f>
        <v>0</v>
      </c>
      <c r="L131" s="215"/>
      <c r="M131" s="223"/>
      <c r="N131" s="224"/>
      <c r="O131" s="225">
        <v>466</v>
      </c>
      <c r="P131" s="226" t="s">
        <v>578</v>
      </c>
    </row>
    <row r="132" spans="1:16" s="152" customFormat="1" x14ac:dyDescent="0.3">
      <c r="A132" s="199" t="s">
        <v>300</v>
      </c>
      <c r="B132" s="200" t="s">
        <v>581</v>
      </c>
      <c r="C132" s="200">
        <v>2</v>
      </c>
      <c r="D132" s="201"/>
      <c r="E132" s="202"/>
      <c r="F132" s="201">
        <f>D132*(1+E132)</f>
        <v>0</v>
      </c>
      <c r="G132" s="209"/>
      <c r="H132" s="204">
        <f>C132*D132</f>
        <v>0</v>
      </c>
      <c r="I132" s="205"/>
      <c r="J132" s="204">
        <f>F132*(1-I132)</f>
        <v>0</v>
      </c>
      <c r="K132" s="204">
        <f>ROUND(J132,0)</f>
        <v>0</v>
      </c>
      <c r="L132" s="203"/>
      <c r="M132" s="206"/>
      <c r="N132" s="207"/>
      <c r="O132" s="208">
        <v>233</v>
      </c>
      <c r="P132" s="209" t="s">
        <v>578</v>
      </c>
    </row>
    <row r="133" spans="1:16" s="152" customFormat="1" x14ac:dyDescent="0.3">
      <c r="A133" s="199" t="s">
        <v>300</v>
      </c>
      <c r="B133" s="200" t="s">
        <v>580</v>
      </c>
      <c r="C133" s="200">
        <v>2</v>
      </c>
      <c r="D133" s="201">
        <v>300</v>
      </c>
      <c r="E133" s="202">
        <v>0.1</v>
      </c>
      <c r="F133" s="201">
        <f t="shared" si="12"/>
        <v>330</v>
      </c>
      <c r="G133" s="203"/>
      <c r="H133" s="204">
        <f t="shared" si="13"/>
        <v>600</v>
      </c>
      <c r="I133" s="205">
        <v>0.05</v>
      </c>
      <c r="J133" s="204">
        <f t="shared" si="14"/>
        <v>313.5</v>
      </c>
      <c r="K133" s="204">
        <f t="shared" si="15"/>
        <v>314</v>
      </c>
      <c r="L133" s="203"/>
      <c r="M133" s="206">
        <v>0.05</v>
      </c>
      <c r="N133" s="207">
        <f t="shared" si="16"/>
        <v>329.7</v>
      </c>
      <c r="O133" s="208">
        <f t="shared" si="17"/>
        <v>330</v>
      </c>
      <c r="P133" s="209"/>
    </row>
    <row r="134" spans="1:16" s="21" customFormat="1" x14ac:dyDescent="0.3">
      <c r="A134" s="217" t="s">
        <v>300</v>
      </c>
      <c r="B134" s="218" t="s">
        <v>589</v>
      </c>
      <c r="C134" s="218">
        <v>1</v>
      </c>
      <c r="D134" s="219">
        <v>425</v>
      </c>
      <c r="E134" s="220">
        <v>0.1</v>
      </c>
      <c r="F134" s="219">
        <f t="shared" si="12"/>
        <v>467.50000000000006</v>
      </c>
      <c r="G134" s="215"/>
      <c r="H134" s="221">
        <f t="shared" si="13"/>
        <v>425</v>
      </c>
      <c r="I134" s="222">
        <v>0.05</v>
      </c>
      <c r="J134" s="221">
        <f t="shared" si="14"/>
        <v>444.12500000000006</v>
      </c>
      <c r="K134" s="221">
        <f t="shared" si="15"/>
        <v>444</v>
      </c>
      <c r="L134" s="215"/>
      <c r="M134" s="223">
        <v>0.05</v>
      </c>
      <c r="N134" s="224">
        <f t="shared" si="16"/>
        <v>466.20000000000005</v>
      </c>
      <c r="O134" s="225">
        <f t="shared" si="17"/>
        <v>466</v>
      </c>
      <c r="P134" s="226"/>
    </row>
    <row r="135" spans="1:16" s="21" customFormat="1" x14ac:dyDescent="0.3">
      <c r="A135" s="217" t="s">
        <v>300</v>
      </c>
      <c r="B135" s="218" t="s">
        <v>602</v>
      </c>
      <c r="C135" s="218">
        <v>1</v>
      </c>
      <c r="D135" s="219">
        <v>375</v>
      </c>
      <c r="E135" s="220">
        <v>0.1</v>
      </c>
      <c r="F135" s="219">
        <f t="shared" si="12"/>
        <v>412.50000000000006</v>
      </c>
      <c r="G135" s="215"/>
      <c r="H135" s="221">
        <f t="shared" si="13"/>
        <v>375</v>
      </c>
      <c r="I135" s="222">
        <v>0.05</v>
      </c>
      <c r="J135" s="221">
        <f t="shared" si="14"/>
        <v>391.87500000000006</v>
      </c>
      <c r="K135" s="221">
        <f t="shared" si="15"/>
        <v>392</v>
      </c>
      <c r="L135" s="215"/>
      <c r="M135" s="223">
        <v>0.05</v>
      </c>
      <c r="N135" s="224">
        <f t="shared" si="16"/>
        <v>411.6</v>
      </c>
      <c r="O135" s="225">
        <v>525</v>
      </c>
      <c r="P135" s="226"/>
    </row>
    <row r="136" spans="1:16" s="21" customFormat="1" x14ac:dyDescent="0.3">
      <c r="A136" s="217" t="s">
        <v>303</v>
      </c>
      <c r="B136" s="218" t="s">
        <v>589</v>
      </c>
      <c r="C136" s="218">
        <v>1</v>
      </c>
      <c r="D136" s="219"/>
      <c r="E136" s="220"/>
      <c r="F136" s="219">
        <f>D136*(1+E136)</f>
        <v>0</v>
      </c>
      <c r="G136" s="226"/>
      <c r="H136" s="221">
        <f>C136*D136</f>
        <v>0</v>
      </c>
      <c r="I136" s="222"/>
      <c r="J136" s="221">
        <f>F136*(1-I136)</f>
        <v>0</v>
      </c>
      <c r="K136" s="221">
        <f>ROUND(J136,0)</f>
        <v>0</v>
      </c>
      <c r="L136" s="215"/>
      <c r="M136" s="223"/>
      <c r="N136" s="224"/>
      <c r="O136" s="225">
        <v>521</v>
      </c>
      <c r="P136" s="226"/>
    </row>
    <row r="137" spans="1:16" s="152" customFormat="1" x14ac:dyDescent="0.3">
      <c r="A137" s="199" t="s">
        <v>303</v>
      </c>
      <c r="B137" s="200" t="s">
        <v>602</v>
      </c>
      <c r="C137" s="200">
        <v>10</v>
      </c>
      <c r="D137" s="201">
        <v>600</v>
      </c>
      <c r="E137" s="202">
        <v>0.1</v>
      </c>
      <c r="F137" s="201">
        <f t="shared" ref="F137:F149" si="18">D137*(1+E137)</f>
        <v>660</v>
      </c>
      <c r="G137" s="203"/>
      <c r="H137" s="204">
        <f t="shared" ref="H137:H149" si="19">C137*D137</f>
        <v>6000</v>
      </c>
      <c r="I137" s="205">
        <v>0.05</v>
      </c>
      <c r="J137" s="204">
        <f t="shared" ref="J137:J149" si="20">F137*(1-I137)</f>
        <v>627</v>
      </c>
      <c r="K137" s="204">
        <f t="shared" ref="K137:K149" si="21">ROUND(J137,0)</f>
        <v>627</v>
      </c>
      <c r="L137" s="203"/>
      <c r="M137" s="206">
        <v>0.05</v>
      </c>
      <c r="N137" s="207">
        <f t="shared" si="16"/>
        <v>658.35</v>
      </c>
      <c r="O137" s="208">
        <f t="shared" si="17"/>
        <v>658</v>
      </c>
      <c r="P137" s="209"/>
    </row>
    <row r="138" spans="1:16" s="21" customFormat="1" x14ac:dyDescent="0.3">
      <c r="A138" s="217" t="s">
        <v>303</v>
      </c>
      <c r="B138" s="218" t="s">
        <v>602</v>
      </c>
      <c r="C138" s="218">
        <v>0</v>
      </c>
      <c r="D138" s="219">
        <v>450</v>
      </c>
      <c r="E138" s="220">
        <v>0.1</v>
      </c>
      <c r="F138" s="219">
        <f t="shared" si="18"/>
        <v>495.00000000000006</v>
      </c>
      <c r="G138" s="215"/>
      <c r="H138" s="221">
        <f t="shared" si="19"/>
        <v>0</v>
      </c>
      <c r="I138" s="222">
        <v>0.05</v>
      </c>
      <c r="J138" s="221">
        <f t="shared" si="20"/>
        <v>470.25000000000006</v>
      </c>
      <c r="K138" s="221">
        <f t="shared" si="21"/>
        <v>470</v>
      </c>
      <c r="L138" s="215"/>
      <c r="M138" s="223">
        <v>0.05</v>
      </c>
      <c r="N138" s="224">
        <f t="shared" ref="N138:N149" si="22">K138*(1+M138)</f>
        <v>493.5</v>
      </c>
      <c r="O138" s="225">
        <v>658</v>
      </c>
      <c r="P138" s="226"/>
    </row>
    <row r="139" spans="1:16" s="152" customFormat="1" x14ac:dyDescent="0.3">
      <c r="A139" s="199" t="s">
        <v>625</v>
      </c>
      <c r="B139" s="200" t="s">
        <v>584</v>
      </c>
      <c r="C139" s="200">
        <v>1</v>
      </c>
      <c r="D139" s="201"/>
      <c r="E139" s="202"/>
      <c r="F139" s="201">
        <f>D139*(1+E139)</f>
        <v>0</v>
      </c>
      <c r="G139" s="209"/>
      <c r="H139" s="204">
        <f>C139*D139</f>
        <v>0</v>
      </c>
      <c r="I139" s="205"/>
      <c r="J139" s="204">
        <f>F139*(1-I139)</f>
        <v>0</v>
      </c>
      <c r="K139" s="204">
        <f>ROUND(J139,0)</f>
        <v>0</v>
      </c>
      <c r="L139" s="203"/>
      <c r="M139" s="206"/>
      <c r="N139" s="207"/>
      <c r="O139" s="208">
        <v>210</v>
      </c>
      <c r="P139" s="209"/>
    </row>
    <row r="140" spans="1:16" s="152" customFormat="1" x14ac:dyDescent="0.3">
      <c r="A140" s="199" t="s">
        <v>625</v>
      </c>
      <c r="B140" s="200" t="s">
        <v>583</v>
      </c>
      <c r="C140" s="200">
        <v>4</v>
      </c>
      <c r="D140" s="201">
        <v>295</v>
      </c>
      <c r="E140" s="202">
        <v>0.1</v>
      </c>
      <c r="F140" s="201">
        <f t="shared" si="18"/>
        <v>324.5</v>
      </c>
      <c r="G140" s="203"/>
      <c r="H140" s="204">
        <f t="shared" si="19"/>
        <v>1180</v>
      </c>
      <c r="I140" s="205">
        <v>0.05</v>
      </c>
      <c r="J140" s="204">
        <f t="shared" si="20"/>
        <v>308.27499999999998</v>
      </c>
      <c r="K140" s="204">
        <f t="shared" si="21"/>
        <v>308</v>
      </c>
      <c r="L140" s="203"/>
      <c r="M140" s="206">
        <v>0.05</v>
      </c>
      <c r="N140" s="207">
        <f t="shared" si="22"/>
        <v>323.40000000000003</v>
      </c>
      <c r="O140" s="208">
        <v>285</v>
      </c>
      <c r="P140" s="209"/>
    </row>
    <row r="141" spans="1:16" s="152" customFormat="1" x14ac:dyDescent="0.3">
      <c r="A141" s="199" t="s">
        <v>625</v>
      </c>
      <c r="B141" s="200" t="s">
        <v>582</v>
      </c>
      <c r="C141" s="200">
        <v>2</v>
      </c>
      <c r="D141" s="201"/>
      <c r="E141" s="202"/>
      <c r="F141" s="201">
        <f>D141*(1+E141)</f>
        <v>0</v>
      </c>
      <c r="G141" s="209"/>
      <c r="H141" s="204">
        <f>C141*D141</f>
        <v>0</v>
      </c>
      <c r="I141" s="205"/>
      <c r="J141" s="204">
        <f>F141*(1-I141)</f>
        <v>0</v>
      </c>
      <c r="K141" s="204">
        <f>ROUND(J141,0)</f>
        <v>0</v>
      </c>
      <c r="L141" s="203"/>
      <c r="M141" s="206"/>
      <c r="N141" s="207"/>
      <c r="O141" s="208">
        <v>370</v>
      </c>
      <c r="P141" s="209"/>
    </row>
    <row r="142" spans="1:16" s="152" customFormat="1" x14ac:dyDescent="0.3">
      <c r="A142" s="199" t="s">
        <v>625</v>
      </c>
      <c r="B142" s="200" t="s">
        <v>598</v>
      </c>
      <c r="C142" s="200">
        <v>4</v>
      </c>
      <c r="D142" s="201"/>
      <c r="E142" s="202"/>
      <c r="F142" s="201">
        <f>D142*(1+E142)</f>
        <v>0</v>
      </c>
      <c r="G142" s="209"/>
      <c r="H142" s="204">
        <f>C142*D142</f>
        <v>0</v>
      </c>
      <c r="I142" s="205"/>
      <c r="J142" s="204">
        <f>F142*(1-I142)</f>
        <v>0</v>
      </c>
      <c r="K142" s="204">
        <f>ROUND(J142,0)</f>
        <v>0</v>
      </c>
      <c r="L142" s="203"/>
      <c r="M142" s="206"/>
      <c r="N142" s="207"/>
      <c r="O142" s="208">
        <v>425</v>
      </c>
      <c r="P142" s="209"/>
    </row>
    <row r="143" spans="1:16" s="152" customFormat="1" x14ac:dyDescent="0.3">
      <c r="A143" s="199" t="s">
        <v>616</v>
      </c>
      <c r="B143" s="200" t="s">
        <v>585</v>
      </c>
      <c r="C143" s="200">
        <v>3</v>
      </c>
      <c r="D143" s="201">
        <v>335</v>
      </c>
      <c r="E143" s="202">
        <v>0.1</v>
      </c>
      <c r="F143" s="201">
        <f t="shared" si="18"/>
        <v>368.50000000000006</v>
      </c>
      <c r="G143" s="203"/>
      <c r="H143" s="204">
        <f t="shared" si="19"/>
        <v>1005</v>
      </c>
      <c r="I143" s="205">
        <v>0.05</v>
      </c>
      <c r="J143" s="204">
        <f t="shared" si="20"/>
        <v>350.07500000000005</v>
      </c>
      <c r="K143" s="204">
        <f t="shared" si="21"/>
        <v>350</v>
      </c>
      <c r="L143" s="203"/>
      <c r="M143" s="206">
        <v>0.05</v>
      </c>
      <c r="N143" s="207">
        <f t="shared" si="22"/>
        <v>367.5</v>
      </c>
      <c r="O143" s="208">
        <v>500</v>
      </c>
      <c r="P143" s="209"/>
    </row>
    <row r="144" spans="1:16" s="152" customFormat="1" x14ac:dyDescent="0.3">
      <c r="A144" s="199" t="s">
        <v>616</v>
      </c>
      <c r="B144" s="200" t="s">
        <v>789</v>
      </c>
      <c r="C144" s="200">
        <v>2</v>
      </c>
      <c r="D144" s="201">
        <v>395</v>
      </c>
      <c r="E144" s="202">
        <v>0.1</v>
      </c>
      <c r="F144" s="201">
        <f t="shared" si="18"/>
        <v>434.50000000000006</v>
      </c>
      <c r="G144" s="203"/>
      <c r="H144" s="204">
        <f t="shared" si="19"/>
        <v>790</v>
      </c>
      <c r="I144" s="205">
        <v>0.05</v>
      </c>
      <c r="J144" s="204">
        <f t="shared" si="20"/>
        <v>412.77500000000003</v>
      </c>
      <c r="K144" s="204">
        <f t="shared" si="21"/>
        <v>413</v>
      </c>
      <c r="L144" s="203"/>
      <c r="M144" s="206">
        <v>0.05</v>
      </c>
      <c r="N144" s="207">
        <f t="shared" si="22"/>
        <v>433.65000000000003</v>
      </c>
      <c r="O144" s="208">
        <v>600</v>
      </c>
      <c r="P144" s="209"/>
    </row>
    <row r="145" spans="1:16" s="152" customFormat="1" x14ac:dyDescent="0.3">
      <c r="A145" s="199" t="s">
        <v>614</v>
      </c>
      <c r="B145" s="200" t="s">
        <v>789</v>
      </c>
      <c r="C145" s="200">
        <v>1</v>
      </c>
      <c r="D145" s="201">
        <v>450</v>
      </c>
      <c r="E145" s="202">
        <v>0.1</v>
      </c>
      <c r="F145" s="201">
        <f t="shared" si="18"/>
        <v>495.00000000000006</v>
      </c>
      <c r="G145" s="203"/>
      <c r="H145" s="204">
        <f t="shared" si="19"/>
        <v>450</v>
      </c>
      <c r="I145" s="205">
        <v>0.05</v>
      </c>
      <c r="J145" s="204">
        <f t="shared" si="20"/>
        <v>470.25000000000006</v>
      </c>
      <c r="K145" s="204">
        <f t="shared" si="21"/>
        <v>470</v>
      </c>
      <c r="L145" s="203"/>
      <c r="M145" s="206">
        <v>0.05</v>
      </c>
      <c r="N145" s="207">
        <f t="shared" si="22"/>
        <v>493.5</v>
      </c>
      <c r="O145" s="208">
        <v>600</v>
      </c>
      <c r="P145" s="209"/>
    </row>
    <row r="146" spans="1:16" s="97" customFormat="1" hidden="1" x14ac:dyDescent="0.3">
      <c r="A146" s="194" t="s">
        <v>318</v>
      </c>
      <c r="B146" s="195" t="s">
        <v>701</v>
      </c>
      <c r="C146" s="195">
        <v>5</v>
      </c>
      <c r="D146" s="196">
        <v>60</v>
      </c>
      <c r="E146" s="216">
        <v>0.1</v>
      </c>
      <c r="F146" s="196">
        <f t="shared" si="18"/>
        <v>66</v>
      </c>
      <c r="G146" s="197"/>
      <c r="H146" s="191">
        <f t="shared" si="19"/>
        <v>300</v>
      </c>
      <c r="I146" s="192">
        <v>0.05</v>
      </c>
      <c r="J146" s="191">
        <f t="shared" si="20"/>
        <v>62.699999999999996</v>
      </c>
      <c r="K146" s="191">
        <f t="shared" si="21"/>
        <v>63</v>
      </c>
      <c r="L146" s="197"/>
      <c r="M146" s="184">
        <v>0.05</v>
      </c>
      <c r="N146" s="185">
        <f t="shared" si="22"/>
        <v>66.150000000000006</v>
      </c>
      <c r="O146" s="186">
        <f t="shared" ref="O146:O149" si="23">ROUND(N146,0)</f>
        <v>66</v>
      </c>
      <c r="P146" s="198"/>
    </row>
    <row r="147" spans="1:16" s="152" customFormat="1" x14ac:dyDescent="0.3">
      <c r="A147" s="199" t="s">
        <v>702</v>
      </c>
      <c r="B147" s="200" t="s">
        <v>599</v>
      </c>
      <c r="C147" s="200">
        <v>11</v>
      </c>
      <c r="D147" s="201">
        <v>70</v>
      </c>
      <c r="E147" s="202">
        <v>0.1</v>
      </c>
      <c r="F147" s="201">
        <f t="shared" si="18"/>
        <v>77</v>
      </c>
      <c r="G147" s="203"/>
      <c r="H147" s="204">
        <f t="shared" si="19"/>
        <v>770</v>
      </c>
      <c r="I147" s="205">
        <v>0.05</v>
      </c>
      <c r="J147" s="204">
        <f t="shared" si="20"/>
        <v>73.149999999999991</v>
      </c>
      <c r="K147" s="204">
        <f t="shared" si="21"/>
        <v>73</v>
      </c>
      <c r="L147" s="203"/>
      <c r="M147" s="206">
        <v>0.05</v>
      </c>
      <c r="N147" s="207">
        <f t="shared" si="22"/>
        <v>76.650000000000006</v>
      </c>
      <c r="O147" s="208">
        <f t="shared" si="23"/>
        <v>77</v>
      </c>
      <c r="P147" s="209"/>
    </row>
    <row r="148" spans="1:16" s="152" customFormat="1" x14ac:dyDescent="0.3">
      <c r="A148" s="199" t="s">
        <v>744</v>
      </c>
      <c r="B148" s="200" t="s">
        <v>600</v>
      </c>
      <c r="C148" s="200">
        <v>0</v>
      </c>
      <c r="D148" s="201">
        <v>100</v>
      </c>
      <c r="E148" s="202">
        <v>0.1</v>
      </c>
      <c r="F148" s="201">
        <f t="shared" si="18"/>
        <v>110.00000000000001</v>
      </c>
      <c r="G148" s="203"/>
      <c r="H148" s="204">
        <f t="shared" si="19"/>
        <v>0</v>
      </c>
      <c r="I148" s="205">
        <v>0.05</v>
      </c>
      <c r="J148" s="204">
        <f t="shared" si="20"/>
        <v>104.50000000000001</v>
      </c>
      <c r="K148" s="204">
        <f t="shared" si="21"/>
        <v>105</v>
      </c>
      <c r="L148" s="203"/>
      <c r="M148" s="206">
        <v>0.05</v>
      </c>
      <c r="N148" s="207">
        <f t="shared" si="22"/>
        <v>110.25</v>
      </c>
      <c r="O148" s="208">
        <f t="shared" si="23"/>
        <v>110</v>
      </c>
      <c r="P148" s="209"/>
    </row>
    <row r="149" spans="1:16" s="152" customFormat="1" x14ac:dyDescent="0.3">
      <c r="A149" s="199" t="s">
        <v>320</v>
      </c>
      <c r="B149" s="200" t="s">
        <v>622</v>
      </c>
      <c r="C149" s="200">
        <v>2</v>
      </c>
      <c r="D149" s="201">
        <v>125</v>
      </c>
      <c r="E149" s="202">
        <v>0.1</v>
      </c>
      <c r="F149" s="201">
        <f t="shared" si="18"/>
        <v>137.5</v>
      </c>
      <c r="G149" s="203"/>
      <c r="H149" s="204">
        <f t="shared" si="19"/>
        <v>250</v>
      </c>
      <c r="I149" s="205">
        <v>0.05</v>
      </c>
      <c r="J149" s="204">
        <f t="shared" si="20"/>
        <v>130.625</v>
      </c>
      <c r="K149" s="204">
        <f t="shared" si="21"/>
        <v>131</v>
      </c>
      <c r="L149" s="203"/>
      <c r="M149" s="206">
        <v>0.05</v>
      </c>
      <c r="N149" s="207">
        <f t="shared" si="22"/>
        <v>137.55000000000001</v>
      </c>
      <c r="O149" s="208">
        <f t="shared" si="23"/>
        <v>138</v>
      </c>
      <c r="P149" s="209"/>
    </row>
    <row r="150" spans="1:16" x14ac:dyDescent="0.3">
      <c r="A150" s="51"/>
      <c r="B150" s="52"/>
      <c r="C150" s="52"/>
      <c r="D150" s="38"/>
      <c r="E150" s="132"/>
      <c r="F150" s="38"/>
      <c r="H150" s="126">
        <f>SUM(H2:H149)</f>
        <v>89320</v>
      </c>
      <c r="P150" s="53"/>
    </row>
  </sheetData>
  <sortState xmlns:xlrd2="http://schemas.microsoft.com/office/spreadsheetml/2017/richdata2" ref="A2:G111">
    <sortCondition ref="A2:A111"/>
    <sortCondition descending="1" ref="B2:B111" customList="2-3',3-4',4-5',5-6',6-7',6-8',7-8',8-10',10-12',12-14',14-16',1-1.5&quot;,1.5-2&quot;,2-2.5&quot;,2.5-3&quot;,3-3.5&quot;,3.5-4&quot;,4-5&quot;,5-6&quot;"/>
  </sortState>
  <phoneticPr fontId="30" type="noConversion"/>
  <printOptions gridLines="1"/>
  <pageMargins left="0.7" right="0.7" top="0.75" bottom="0.75" header="0.3" footer="0.3"/>
  <pageSetup orientation="portrait" horizontalDpi="360" verticalDpi="360" r:id="rId1"/>
  <headerFooter>
    <oddHeader>&amp;L&amp;D&amp;CSudbury Nurseries West
Above-Ground 2022&amp;R413-834-4569</oddHeader>
    <oddFooter>&amp;L81 Ben Hale Road
Gill, MA 01354&amp;C&amp;P&amp;Rgscut@crocker.com
www.sudburynurserieswest.com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CC555-09CC-4F41-88F6-CE3AE5E1082E}">
  <dimension ref="A1:E51"/>
  <sheetViews>
    <sheetView topLeftCell="A53" workbookViewId="0">
      <selection activeCell="A2" sqref="A2:E51"/>
    </sheetView>
  </sheetViews>
  <sheetFormatPr defaultRowHeight="14.4" x14ac:dyDescent="0.3"/>
  <cols>
    <col min="1" max="1" width="40.3984375" customWidth="1"/>
    <col min="2" max="3" width="8.796875" style="2"/>
    <col min="4" max="4" width="8.796875" style="32"/>
    <col min="5" max="5" width="14" style="30" customWidth="1"/>
  </cols>
  <sheetData>
    <row r="1" spans="1:5" s="33" customFormat="1" x14ac:dyDescent="0.3">
      <c r="A1" s="33" t="s">
        <v>328</v>
      </c>
      <c r="B1" s="34" t="s">
        <v>1</v>
      </c>
      <c r="C1" s="34" t="s">
        <v>329</v>
      </c>
      <c r="D1" s="36" t="s">
        <v>326</v>
      </c>
      <c r="E1" s="35" t="s">
        <v>330</v>
      </c>
    </row>
    <row r="2" spans="1:5" x14ac:dyDescent="0.3">
      <c r="A2" t="s">
        <v>31</v>
      </c>
      <c r="B2" s="2" t="s">
        <v>35</v>
      </c>
      <c r="C2" s="2">
        <v>2</v>
      </c>
      <c r="D2" s="32">
        <v>295</v>
      </c>
    </row>
    <row r="3" spans="1:5" x14ac:dyDescent="0.3">
      <c r="A3" t="s">
        <v>31</v>
      </c>
      <c r="B3" s="2" t="s">
        <v>36</v>
      </c>
      <c r="C3" s="2">
        <v>1</v>
      </c>
      <c r="D3" s="32">
        <v>400</v>
      </c>
    </row>
    <row r="4" spans="1:5" x14ac:dyDescent="0.3">
      <c r="A4" t="s">
        <v>40</v>
      </c>
      <c r="B4" s="2" t="s">
        <v>37</v>
      </c>
      <c r="C4" s="2">
        <v>1</v>
      </c>
      <c r="D4" s="32">
        <v>400</v>
      </c>
    </row>
    <row r="5" spans="1:5" x14ac:dyDescent="0.3">
      <c r="A5" t="s">
        <v>44</v>
      </c>
      <c r="B5" s="2" t="s">
        <v>35</v>
      </c>
      <c r="C5" s="2">
        <v>7</v>
      </c>
      <c r="D5" s="32">
        <v>295</v>
      </c>
    </row>
    <row r="6" spans="1:5" x14ac:dyDescent="0.3">
      <c r="A6" t="s">
        <v>44</v>
      </c>
      <c r="B6" s="2" t="s">
        <v>36</v>
      </c>
      <c r="C6" s="2">
        <v>10</v>
      </c>
      <c r="D6" s="32">
        <v>395</v>
      </c>
    </row>
    <row r="7" spans="1:5" x14ac:dyDescent="0.3">
      <c r="A7" t="s">
        <v>44</v>
      </c>
      <c r="B7" s="2" t="s">
        <v>613</v>
      </c>
      <c r="C7" s="2">
        <v>1</v>
      </c>
      <c r="D7" s="32">
        <v>450</v>
      </c>
    </row>
    <row r="8" spans="1:5" x14ac:dyDescent="0.3">
      <c r="A8" t="s">
        <v>611</v>
      </c>
      <c r="B8" s="2" t="s">
        <v>36</v>
      </c>
      <c r="C8" s="2">
        <v>4</v>
      </c>
      <c r="D8" s="32">
        <v>395</v>
      </c>
    </row>
    <row r="9" spans="1:5" x14ac:dyDescent="0.3">
      <c r="A9" t="s">
        <v>51</v>
      </c>
      <c r="B9" s="2" t="s">
        <v>27</v>
      </c>
      <c r="C9" s="2">
        <v>1</v>
      </c>
      <c r="D9" s="32">
        <v>225</v>
      </c>
    </row>
    <row r="10" spans="1:5" x14ac:dyDescent="0.3">
      <c r="A10" t="s">
        <v>51</v>
      </c>
      <c r="B10" s="2" t="s">
        <v>36</v>
      </c>
      <c r="C10" s="2">
        <v>5</v>
      </c>
      <c r="D10" s="32">
        <v>395</v>
      </c>
    </row>
    <row r="11" spans="1:5" x14ac:dyDescent="0.3">
      <c r="A11" t="s">
        <v>55</v>
      </c>
      <c r="B11" s="2" t="s">
        <v>11</v>
      </c>
      <c r="C11" s="2">
        <v>3</v>
      </c>
      <c r="D11" s="32">
        <v>135</v>
      </c>
    </row>
    <row r="12" spans="1:5" x14ac:dyDescent="0.3">
      <c r="A12" t="s">
        <v>608</v>
      </c>
      <c r="B12" s="2" t="s">
        <v>35</v>
      </c>
      <c r="C12" s="2">
        <v>3</v>
      </c>
      <c r="D12" s="32">
        <v>285</v>
      </c>
    </row>
    <row r="13" spans="1:5" x14ac:dyDescent="0.3">
      <c r="A13" t="s">
        <v>608</v>
      </c>
      <c r="B13" s="2" t="s">
        <v>36</v>
      </c>
      <c r="C13" s="2">
        <v>6</v>
      </c>
      <c r="D13" s="32">
        <v>375</v>
      </c>
    </row>
    <row r="14" spans="1:5" x14ac:dyDescent="0.3">
      <c r="A14" t="s">
        <v>64</v>
      </c>
      <c r="B14" s="2" t="s">
        <v>13</v>
      </c>
      <c r="C14" s="2">
        <v>4</v>
      </c>
      <c r="D14" s="32">
        <v>165</v>
      </c>
      <c r="E14" s="30" t="s">
        <v>350</v>
      </c>
    </row>
    <row r="15" spans="1:5" x14ac:dyDescent="0.3">
      <c r="A15" t="s">
        <v>64</v>
      </c>
      <c r="B15" s="2" t="s">
        <v>14</v>
      </c>
      <c r="C15" s="2">
        <v>7</v>
      </c>
      <c r="D15" s="32">
        <v>195</v>
      </c>
      <c r="E15" s="30" t="s">
        <v>610</v>
      </c>
    </row>
    <row r="16" spans="1:5" x14ac:dyDescent="0.3">
      <c r="A16" t="s">
        <v>64</v>
      </c>
      <c r="B16" s="2" t="s">
        <v>35</v>
      </c>
      <c r="C16" s="2">
        <v>5</v>
      </c>
      <c r="D16" s="32">
        <v>195</v>
      </c>
      <c r="E16" s="30" t="s">
        <v>24</v>
      </c>
    </row>
    <row r="17" spans="1:5" x14ac:dyDescent="0.3">
      <c r="A17" t="s">
        <v>64</v>
      </c>
      <c r="B17" s="2" t="s">
        <v>36</v>
      </c>
      <c r="C17" s="2">
        <v>1</v>
      </c>
      <c r="D17" s="32">
        <v>250</v>
      </c>
    </row>
    <row r="18" spans="1:5" x14ac:dyDescent="0.3">
      <c r="A18" t="s">
        <v>66</v>
      </c>
      <c r="B18" s="2" t="s">
        <v>25</v>
      </c>
      <c r="C18" s="2">
        <v>1</v>
      </c>
      <c r="D18" s="32">
        <v>140</v>
      </c>
      <c r="E18" s="30" t="s">
        <v>24</v>
      </c>
    </row>
    <row r="19" spans="1:5" x14ac:dyDescent="0.3">
      <c r="A19" t="s">
        <v>68</v>
      </c>
      <c r="B19" s="2" t="s">
        <v>15</v>
      </c>
      <c r="C19" s="2">
        <v>11</v>
      </c>
      <c r="D19" s="32">
        <v>195</v>
      </c>
      <c r="E19" s="30" t="s">
        <v>350</v>
      </c>
    </row>
    <row r="20" spans="1:5" x14ac:dyDescent="0.3">
      <c r="A20" t="s">
        <v>68</v>
      </c>
      <c r="B20" s="2" t="s">
        <v>16</v>
      </c>
      <c r="C20" s="2">
        <v>1</v>
      </c>
      <c r="D20" s="32">
        <v>235</v>
      </c>
    </row>
    <row r="21" spans="1:5" x14ac:dyDescent="0.3">
      <c r="A21" t="s">
        <v>69</v>
      </c>
      <c r="B21" s="2" t="s">
        <v>27</v>
      </c>
      <c r="C21" s="2">
        <v>2</v>
      </c>
      <c r="D21" s="32">
        <v>155</v>
      </c>
    </row>
    <row r="22" spans="1:5" x14ac:dyDescent="0.3">
      <c r="A22" t="s">
        <v>69</v>
      </c>
      <c r="B22" s="2" t="s">
        <v>35</v>
      </c>
      <c r="C22" s="2">
        <v>3</v>
      </c>
      <c r="D22" s="32">
        <v>195</v>
      </c>
    </row>
    <row r="23" spans="1:5" x14ac:dyDescent="0.3">
      <c r="A23" t="s">
        <v>69</v>
      </c>
      <c r="B23" s="2" t="s">
        <v>37</v>
      </c>
      <c r="C23" s="2">
        <v>1</v>
      </c>
      <c r="D23" s="32">
        <v>300</v>
      </c>
    </row>
    <row r="24" spans="1:5" x14ac:dyDescent="0.3">
      <c r="A24" t="s">
        <v>609</v>
      </c>
      <c r="B24" s="2" t="s">
        <v>25</v>
      </c>
      <c r="C24" s="2">
        <v>6</v>
      </c>
      <c r="D24" s="32">
        <v>165</v>
      </c>
    </row>
    <row r="25" spans="1:5" x14ac:dyDescent="0.3">
      <c r="A25" t="s">
        <v>96</v>
      </c>
      <c r="B25" s="2" t="s">
        <v>34</v>
      </c>
      <c r="C25" s="2">
        <v>7</v>
      </c>
      <c r="D25" s="32">
        <v>150</v>
      </c>
    </row>
    <row r="26" spans="1:5" x14ac:dyDescent="0.3">
      <c r="A26" t="s">
        <v>154</v>
      </c>
      <c r="B26" s="2" t="s">
        <v>25</v>
      </c>
      <c r="C26" s="2">
        <v>7</v>
      </c>
      <c r="D26" s="32">
        <v>160</v>
      </c>
    </row>
    <row r="27" spans="1:5" x14ac:dyDescent="0.3">
      <c r="A27" t="s">
        <v>154</v>
      </c>
      <c r="B27" s="2" t="s">
        <v>36</v>
      </c>
      <c r="C27" s="2">
        <v>3</v>
      </c>
      <c r="D27" s="32">
        <v>300</v>
      </c>
    </row>
    <row r="28" spans="1:5" x14ac:dyDescent="0.3">
      <c r="A28" t="s">
        <v>156</v>
      </c>
      <c r="B28" s="2" t="s">
        <v>25</v>
      </c>
      <c r="C28" s="2">
        <v>2</v>
      </c>
      <c r="D28" s="32">
        <v>160</v>
      </c>
    </row>
    <row r="29" spans="1:5" x14ac:dyDescent="0.3">
      <c r="A29" t="s">
        <v>156</v>
      </c>
      <c r="B29" s="2" t="s">
        <v>27</v>
      </c>
      <c r="C29" s="2">
        <v>6</v>
      </c>
      <c r="D29" s="32">
        <v>185</v>
      </c>
    </row>
    <row r="30" spans="1:5" x14ac:dyDescent="0.3">
      <c r="A30" t="s">
        <v>159</v>
      </c>
      <c r="B30" s="2" t="s">
        <v>25</v>
      </c>
      <c r="C30" s="2">
        <v>3</v>
      </c>
      <c r="D30" s="32">
        <v>160</v>
      </c>
    </row>
    <row r="31" spans="1:5" x14ac:dyDescent="0.3">
      <c r="A31" t="s">
        <v>160</v>
      </c>
      <c r="B31" s="2" t="s">
        <v>25</v>
      </c>
      <c r="C31" s="2">
        <v>7</v>
      </c>
      <c r="D31" s="32">
        <v>160</v>
      </c>
    </row>
    <row r="32" spans="1:5" x14ac:dyDescent="0.3">
      <c r="A32" t="s">
        <v>163</v>
      </c>
      <c r="B32" s="2" t="s">
        <v>25</v>
      </c>
      <c r="C32" s="2">
        <v>3</v>
      </c>
      <c r="D32" s="32">
        <v>160</v>
      </c>
    </row>
    <row r="33" spans="1:5" x14ac:dyDescent="0.3">
      <c r="A33" t="s">
        <v>187</v>
      </c>
      <c r="B33" s="2" t="s">
        <v>11</v>
      </c>
      <c r="C33" s="2">
        <v>3</v>
      </c>
      <c r="D33" s="32">
        <v>140</v>
      </c>
    </row>
    <row r="34" spans="1:5" x14ac:dyDescent="0.3">
      <c r="A34" t="s">
        <v>190</v>
      </c>
      <c r="B34" s="2" t="s">
        <v>27</v>
      </c>
      <c r="C34" s="2">
        <v>4</v>
      </c>
      <c r="D34" s="32">
        <v>195</v>
      </c>
    </row>
    <row r="35" spans="1:5" x14ac:dyDescent="0.3">
      <c r="A35" t="s">
        <v>199</v>
      </c>
      <c r="B35" s="2" t="s">
        <v>25</v>
      </c>
      <c r="C35" s="2">
        <v>1</v>
      </c>
      <c r="D35" s="32">
        <v>160</v>
      </c>
    </row>
    <row r="36" spans="1:5" x14ac:dyDescent="0.3">
      <c r="A36" t="s">
        <v>199</v>
      </c>
      <c r="B36" s="2" t="s">
        <v>27</v>
      </c>
      <c r="C36" s="2">
        <v>5</v>
      </c>
      <c r="D36" s="32">
        <v>185</v>
      </c>
    </row>
    <row r="37" spans="1:5" x14ac:dyDescent="0.3">
      <c r="A37" t="s">
        <v>199</v>
      </c>
      <c r="B37" s="2" t="s">
        <v>35</v>
      </c>
      <c r="C37" s="2">
        <v>1</v>
      </c>
      <c r="D37" s="32">
        <v>220</v>
      </c>
    </row>
    <row r="38" spans="1:5" x14ac:dyDescent="0.3">
      <c r="A38" t="s">
        <v>206</v>
      </c>
      <c r="B38" s="2" t="s">
        <v>27</v>
      </c>
      <c r="C38" s="2">
        <v>8</v>
      </c>
      <c r="D38" s="32">
        <v>185</v>
      </c>
    </row>
    <row r="39" spans="1:5" x14ac:dyDescent="0.3">
      <c r="A39" t="s">
        <v>210</v>
      </c>
      <c r="B39" s="2" t="s">
        <v>612</v>
      </c>
      <c r="C39" s="2">
        <v>1</v>
      </c>
      <c r="D39" s="32">
        <v>185</v>
      </c>
      <c r="E39" s="30" t="s">
        <v>24</v>
      </c>
    </row>
    <row r="40" spans="1:5" x14ac:dyDescent="0.3">
      <c r="A40" t="s">
        <v>213</v>
      </c>
      <c r="B40" s="2" t="s">
        <v>612</v>
      </c>
      <c r="C40" s="2">
        <v>5</v>
      </c>
      <c r="D40" s="32">
        <v>160</v>
      </c>
      <c r="E40" s="30" t="s">
        <v>615</v>
      </c>
    </row>
    <row r="41" spans="1:5" x14ac:dyDescent="0.3">
      <c r="A41" t="s">
        <v>214</v>
      </c>
      <c r="B41" s="2" t="s">
        <v>35</v>
      </c>
      <c r="C41" s="2">
        <v>1</v>
      </c>
      <c r="D41" s="32">
        <v>185</v>
      </c>
      <c r="E41" s="30" t="s">
        <v>24</v>
      </c>
    </row>
    <row r="42" spans="1:5" x14ac:dyDescent="0.3">
      <c r="A42" t="s">
        <v>214</v>
      </c>
      <c r="B42" s="2" t="s">
        <v>37</v>
      </c>
      <c r="C42" s="2">
        <v>1</v>
      </c>
      <c r="D42" s="32">
        <v>400</v>
      </c>
    </row>
    <row r="43" spans="1:5" x14ac:dyDescent="0.3">
      <c r="A43" t="s">
        <v>214</v>
      </c>
      <c r="B43" s="2" t="s">
        <v>38</v>
      </c>
      <c r="C43" s="2">
        <v>1</v>
      </c>
      <c r="D43" s="32">
        <v>500</v>
      </c>
    </row>
    <row r="44" spans="1:5" x14ac:dyDescent="0.3">
      <c r="A44" t="s">
        <v>270</v>
      </c>
      <c r="B44" s="2" t="s">
        <v>25</v>
      </c>
      <c r="C44" s="2">
        <v>5</v>
      </c>
      <c r="D44" s="32">
        <v>165</v>
      </c>
    </row>
    <row r="45" spans="1:5" x14ac:dyDescent="0.3">
      <c r="A45" t="s">
        <v>270</v>
      </c>
      <c r="B45" s="2" t="s">
        <v>27</v>
      </c>
      <c r="C45" s="2">
        <v>4</v>
      </c>
      <c r="D45" s="32">
        <v>185</v>
      </c>
    </row>
    <row r="46" spans="1:5" x14ac:dyDescent="0.3">
      <c r="A46" t="s">
        <v>270</v>
      </c>
      <c r="B46" s="2" t="s">
        <v>35</v>
      </c>
      <c r="C46" s="2">
        <v>10</v>
      </c>
      <c r="D46" s="32">
        <v>220</v>
      </c>
    </row>
    <row r="47" spans="1:5" x14ac:dyDescent="0.3">
      <c r="A47" t="s">
        <v>298</v>
      </c>
      <c r="B47" s="2" t="s">
        <v>13</v>
      </c>
      <c r="C47" s="2">
        <v>2</v>
      </c>
      <c r="D47" s="32">
        <v>175</v>
      </c>
      <c r="E47" s="30" t="s">
        <v>578</v>
      </c>
    </row>
    <row r="48" spans="1:5" x14ac:dyDescent="0.3">
      <c r="A48" t="s">
        <v>616</v>
      </c>
      <c r="B48" s="2" t="s">
        <v>35</v>
      </c>
      <c r="C48" s="2">
        <v>9</v>
      </c>
      <c r="D48" s="32">
        <v>275</v>
      </c>
    </row>
    <row r="49" spans="1:4" x14ac:dyDescent="0.3">
      <c r="A49" t="s">
        <v>616</v>
      </c>
      <c r="B49" s="2" t="s">
        <v>613</v>
      </c>
      <c r="C49" s="2">
        <v>1</v>
      </c>
      <c r="D49" s="32">
        <v>400</v>
      </c>
    </row>
    <row r="50" spans="1:4" x14ac:dyDescent="0.3">
      <c r="A50" t="s">
        <v>614</v>
      </c>
      <c r="B50" s="2" t="s">
        <v>36</v>
      </c>
      <c r="C50" s="2">
        <v>1</v>
      </c>
      <c r="D50" s="32">
        <v>300</v>
      </c>
    </row>
    <row r="51" spans="1:4" x14ac:dyDescent="0.3">
      <c r="A51" t="s">
        <v>614</v>
      </c>
      <c r="B51" s="2" t="s">
        <v>613</v>
      </c>
      <c r="C51" s="2">
        <v>2</v>
      </c>
      <c r="D51" s="32">
        <v>400</v>
      </c>
    </row>
  </sheetData>
  <sortState xmlns:xlrd2="http://schemas.microsoft.com/office/spreadsheetml/2017/richdata2" ref="A2:E51">
    <sortCondition ref="A2:A51"/>
    <sortCondition ref="B2:B51" customList="2-3',3-4',4-5',5-6',6-7',6-8',7-8',8-10',10-12',12-14',14-16',1-1.5&quot;,1.5-2&quot;,2-2.5&quot;,2.5-3&quot;,3-3.5&quot;,3.5-4&quot;,4-5&quot;,5-6&quot;"/>
  </sortState>
  <printOptions gridLines="1"/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09C81-B9F0-4FA0-B6B5-655F402A4260}">
  <dimension ref="A1:G39"/>
  <sheetViews>
    <sheetView workbookViewId="0">
      <selection activeCell="F6" sqref="F6"/>
    </sheetView>
  </sheetViews>
  <sheetFormatPr defaultRowHeight="14.4" x14ac:dyDescent="0.3"/>
  <cols>
    <col min="1" max="1" width="32.8984375" customWidth="1"/>
    <col min="2" max="4" width="8.796875" style="54"/>
    <col min="5" max="5" width="8.796875" style="59"/>
    <col min="6" max="6" width="9.09765625" style="2" customWidth="1"/>
  </cols>
  <sheetData>
    <row r="1" spans="1:7" x14ac:dyDescent="0.3">
      <c r="A1" s="6" t="s">
        <v>0</v>
      </c>
      <c r="B1" s="57" t="s">
        <v>1</v>
      </c>
      <c r="C1" s="57" t="s">
        <v>675</v>
      </c>
      <c r="D1" s="57" t="s">
        <v>325</v>
      </c>
      <c r="E1" s="58" t="s">
        <v>326</v>
      </c>
      <c r="F1" s="57" t="s">
        <v>680</v>
      </c>
      <c r="G1" s="6"/>
    </row>
    <row r="2" spans="1:7" x14ac:dyDescent="0.3">
      <c r="A2" s="6" t="s">
        <v>684</v>
      </c>
      <c r="B2" s="57" t="s">
        <v>27</v>
      </c>
      <c r="C2" s="57">
        <v>1</v>
      </c>
      <c r="D2" s="57" t="s">
        <v>7</v>
      </c>
      <c r="E2" s="58">
        <v>225</v>
      </c>
      <c r="F2" s="57" t="s">
        <v>567</v>
      </c>
      <c r="G2" s="6"/>
    </row>
    <row r="3" spans="1:7" x14ac:dyDescent="0.3">
      <c r="A3" s="6" t="s">
        <v>645</v>
      </c>
      <c r="B3" s="57" t="s">
        <v>27</v>
      </c>
      <c r="C3" s="57">
        <v>6</v>
      </c>
      <c r="D3" s="57" t="s">
        <v>7</v>
      </c>
      <c r="E3" s="58">
        <v>225</v>
      </c>
      <c r="F3" s="57" t="s">
        <v>686</v>
      </c>
      <c r="G3" s="6"/>
    </row>
    <row r="4" spans="1:7" x14ac:dyDescent="0.3">
      <c r="A4" s="6" t="s">
        <v>42</v>
      </c>
      <c r="B4" s="57" t="s">
        <v>27</v>
      </c>
      <c r="C4" s="57">
        <v>10</v>
      </c>
      <c r="D4" s="57" t="s">
        <v>7</v>
      </c>
      <c r="E4" s="58">
        <v>225</v>
      </c>
      <c r="F4" s="57" t="s">
        <v>567</v>
      </c>
      <c r="G4" s="6"/>
    </row>
    <row r="5" spans="1:7" x14ac:dyDescent="0.3">
      <c r="A5" s="6" t="s">
        <v>42</v>
      </c>
      <c r="B5" s="57" t="s">
        <v>36</v>
      </c>
      <c r="C5" s="57">
        <v>7</v>
      </c>
      <c r="D5" s="57" t="s">
        <v>7</v>
      </c>
      <c r="E5" s="58">
        <v>425</v>
      </c>
      <c r="F5" s="57" t="s">
        <v>682</v>
      </c>
      <c r="G5" s="6"/>
    </row>
    <row r="6" spans="1:7" x14ac:dyDescent="0.3">
      <c r="A6" s="6" t="s">
        <v>611</v>
      </c>
      <c r="B6" s="57" t="s">
        <v>35</v>
      </c>
      <c r="C6" s="57">
        <v>4</v>
      </c>
      <c r="D6" s="57" t="s">
        <v>7</v>
      </c>
      <c r="E6" s="58">
        <v>300</v>
      </c>
      <c r="F6" s="57" t="s">
        <v>699</v>
      </c>
      <c r="G6" s="6"/>
    </row>
    <row r="7" spans="1:7" x14ac:dyDescent="0.3">
      <c r="A7" s="6" t="s">
        <v>55</v>
      </c>
      <c r="B7" s="57" t="s">
        <v>11</v>
      </c>
      <c r="C7" s="57">
        <v>1</v>
      </c>
      <c r="D7" s="57" t="s">
        <v>7</v>
      </c>
      <c r="E7" s="58">
        <v>150</v>
      </c>
      <c r="F7" s="57" t="s">
        <v>567</v>
      </c>
      <c r="G7" s="6"/>
    </row>
    <row r="8" spans="1:7" x14ac:dyDescent="0.3">
      <c r="A8" s="6" t="s">
        <v>55</v>
      </c>
      <c r="B8" s="57" t="s">
        <v>12</v>
      </c>
      <c r="C8" s="57">
        <v>5</v>
      </c>
      <c r="D8" s="57" t="s">
        <v>7</v>
      </c>
      <c r="E8" s="58">
        <v>225</v>
      </c>
      <c r="F8" s="57" t="s">
        <v>686</v>
      </c>
      <c r="G8" s="6"/>
    </row>
    <row r="9" spans="1:7" x14ac:dyDescent="0.3">
      <c r="A9" s="6" t="s">
        <v>64</v>
      </c>
      <c r="B9" s="57" t="s">
        <v>25</v>
      </c>
      <c r="C9" s="57">
        <v>1</v>
      </c>
      <c r="D9" s="57" t="s">
        <v>7</v>
      </c>
      <c r="E9" s="58">
        <v>170</v>
      </c>
      <c r="F9" s="57" t="s">
        <v>567</v>
      </c>
      <c r="G9" s="6"/>
    </row>
    <row r="10" spans="1:7" x14ac:dyDescent="0.3">
      <c r="A10" s="6" t="s">
        <v>67</v>
      </c>
      <c r="B10" s="57" t="s">
        <v>14</v>
      </c>
      <c r="C10" s="57">
        <v>3</v>
      </c>
      <c r="D10" s="57" t="s">
        <v>7</v>
      </c>
      <c r="E10" s="58">
        <v>200</v>
      </c>
      <c r="F10" s="57" t="s">
        <v>686</v>
      </c>
      <c r="G10" s="6"/>
    </row>
    <row r="11" spans="1:7" x14ac:dyDescent="0.3">
      <c r="A11" s="6" t="s">
        <v>67</v>
      </c>
      <c r="B11" s="57" t="s">
        <v>27</v>
      </c>
      <c r="C11" s="57">
        <v>3</v>
      </c>
      <c r="D11" s="57" t="s">
        <v>7</v>
      </c>
      <c r="E11" s="58">
        <v>195</v>
      </c>
      <c r="F11" s="57" t="s">
        <v>686</v>
      </c>
      <c r="G11" s="6"/>
    </row>
    <row r="12" spans="1:7" x14ac:dyDescent="0.3">
      <c r="A12" s="6" t="s">
        <v>77</v>
      </c>
      <c r="B12" s="57" t="s">
        <v>25</v>
      </c>
      <c r="C12" s="57">
        <v>1</v>
      </c>
      <c r="D12" s="57" t="s">
        <v>7</v>
      </c>
      <c r="E12" s="58">
        <v>195</v>
      </c>
      <c r="F12" s="7"/>
      <c r="G12" s="6"/>
    </row>
    <row r="13" spans="1:7" x14ac:dyDescent="0.3">
      <c r="A13" s="6" t="s">
        <v>77</v>
      </c>
      <c r="B13" s="57" t="s">
        <v>27</v>
      </c>
      <c r="C13" s="57">
        <v>3</v>
      </c>
      <c r="D13" s="57" t="s">
        <v>7</v>
      </c>
      <c r="E13" s="58">
        <v>225</v>
      </c>
      <c r="F13" s="57" t="s">
        <v>567</v>
      </c>
      <c r="G13" s="6"/>
    </row>
    <row r="14" spans="1:7" x14ac:dyDescent="0.3">
      <c r="A14" s="6" t="s">
        <v>676</v>
      </c>
      <c r="B14" s="57" t="s">
        <v>8</v>
      </c>
      <c r="C14" s="57">
        <v>1</v>
      </c>
      <c r="D14" s="57" t="s">
        <v>7</v>
      </c>
      <c r="E14" s="58">
        <v>75</v>
      </c>
      <c r="F14" s="57" t="s">
        <v>681</v>
      </c>
      <c r="G14" s="6"/>
    </row>
    <row r="15" spans="1:7" x14ac:dyDescent="0.3">
      <c r="A15" s="6" t="s">
        <v>676</v>
      </c>
      <c r="B15" s="57" t="s">
        <v>9</v>
      </c>
      <c r="C15" s="57">
        <v>1</v>
      </c>
      <c r="D15" s="57" t="s">
        <v>7</v>
      </c>
      <c r="E15" s="58">
        <v>95</v>
      </c>
      <c r="F15" s="57" t="s">
        <v>639</v>
      </c>
      <c r="G15" s="6"/>
    </row>
    <row r="16" spans="1:7" x14ac:dyDescent="0.3">
      <c r="A16" s="6" t="s">
        <v>450</v>
      </c>
      <c r="B16" s="57" t="s">
        <v>9</v>
      </c>
      <c r="C16" s="57">
        <v>1</v>
      </c>
      <c r="D16" s="57" t="s">
        <v>7</v>
      </c>
      <c r="E16" s="58">
        <v>95</v>
      </c>
      <c r="F16" s="57" t="s">
        <v>681</v>
      </c>
      <c r="G16" s="6"/>
    </row>
    <row r="17" spans="1:7" x14ac:dyDescent="0.3">
      <c r="A17" s="6" t="s">
        <v>96</v>
      </c>
      <c r="B17" s="57" t="s">
        <v>12</v>
      </c>
      <c r="C17" s="57">
        <v>10</v>
      </c>
      <c r="D17" s="57" t="s">
        <v>7</v>
      </c>
      <c r="E17" s="58">
        <v>155</v>
      </c>
      <c r="F17" s="57" t="s">
        <v>682</v>
      </c>
      <c r="G17" s="57" t="s">
        <v>685</v>
      </c>
    </row>
    <row r="18" spans="1:7" x14ac:dyDescent="0.3">
      <c r="A18" s="6" t="s">
        <v>154</v>
      </c>
      <c r="B18" s="57" t="s">
        <v>35</v>
      </c>
      <c r="C18" s="57">
        <v>3</v>
      </c>
      <c r="D18" s="57" t="s">
        <v>7</v>
      </c>
      <c r="E18" s="58">
        <v>260</v>
      </c>
      <c r="F18" s="57" t="s">
        <v>686</v>
      </c>
      <c r="G18" s="6"/>
    </row>
    <row r="19" spans="1:7" x14ac:dyDescent="0.3">
      <c r="A19" s="6" t="s">
        <v>155</v>
      </c>
      <c r="B19" s="57" t="s">
        <v>27</v>
      </c>
      <c r="C19" s="57">
        <v>3</v>
      </c>
      <c r="D19" s="57" t="s">
        <v>7</v>
      </c>
      <c r="E19" s="58">
        <v>225</v>
      </c>
      <c r="F19" s="57" t="s">
        <v>686</v>
      </c>
      <c r="G19" s="6"/>
    </row>
    <row r="20" spans="1:7" x14ac:dyDescent="0.3">
      <c r="A20" s="6" t="s">
        <v>159</v>
      </c>
      <c r="B20" s="57" t="s">
        <v>27</v>
      </c>
      <c r="C20" s="57">
        <v>4</v>
      </c>
      <c r="D20" s="57" t="s">
        <v>7</v>
      </c>
      <c r="E20" s="58">
        <v>225</v>
      </c>
      <c r="F20" s="57" t="s">
        <v>567</v>
      </c>
      <c r="G20" s="6"/>
    </row>
    <row r="21" spans="1:7" x14ac:dyDescent="0.3">
      <c r="A21" s="6" t="s">
        <v>572</v>
      </c>
      <c r="B21" s="57" t="s">
        <v>25</v>
      </c>
      <c r="C21" s="57">
        <v>1</v>
      </c>
      <c r="D21" s="57" t="s">
        <v>7</v>
      </c>
      <c r="E21" s="58">
        <v>225</v>
      </c>
      <c r="F21" s="7" t="s">
        <v>567</v>
      </c>
      <c r="G21" s="6"/>
    </row>
    <row r="22" spans="1:7" x14ac:dyDescent="0.3">
      <c r="A22" s="6" t="s">
        <v>160</v>
      </c>
      <c r="B22" s="57" t="s">
        <v>27</v>
      </c>
      <c r="C22" s="57">
        <v>4</v>
      </c>
      <c r="D22" s="57" t="s">
        <v>7</v>
      </c>
      <c r="E22" s="58">
        <v>225</v>
      </c>
      <c r="F22" s="57" t="s">
        <v>567</v>
      </c>
      <c r="G22" s="6"/>
    </row>
    <row r="23" spans="1:7" x14ac:dyDescent="0.3">
      <c r="A23" s="6" t="s">
        <v>177</v>
      </c>
      <c r="B23" s="57" t="s">
        <v>35</v>
      </c>
      <c r="C23" s="57">
        <v>4</v>
      </c>
      <c r="D23" s="57" t="s">
        <v>7</v>
      </c>
      <c r="E23" s="58">
        <v>230</v>
      </c>
      <c r="F23" s="57" t="s">
        <v>686</v>
      </c>
      <c r="G23" s="6"/>
    </row>
    <row r="24" spans="1:7" x14ac:dyDescent="0.3">
      <c r="A24" s="6" t="s">
        <v>190</v>
      </c>
      <c r="B24" s="57" t="s">
        <v>35</v>
      </c>
      <c r="C24" s="57">
        <v>3</v>
      </c>
      <c r="D24" s="57" t="s">
        <v>7</v>
      </c>
      <c r="E24" s="58">
        <v>325</v>
      </c>
      <c r="F24" s="57" t="s">
        <v>682</v>
      </c>
      <c r="G24" s="6"/>
    </row>
    <row r="25" spans="1:7" x14ac:dyDescent="0.3">
      <c r="A25" s="6" t="s">
        <v>190</v>
      </c>
      <c r="B25" s="57" t="s">
        <v>37</v>
      </c>
      <c r="C25" s="57">
        <v>2</v>
      </c>
      <c r="D25" s="57" t="s">
        <v>7</v>
      </c>
      <c r="E25" s="58">
        <v>400</v>
      </c>
      <c r="F25" s="57" t="s">
        <v>682</v>
      </c>
      <c r="G25" s="6"/>
    </row>
    <row r="26" spans="1:7" x14ac:dyDescent="0.3">
      <c r="A26" s="6" t="s">
        <v>688</v>
      </c>
      <c r="B26" s="57" t="s">
        <v>27</v>
      </c>
      <c r="C26" s="57">
        <v>3</v>
      </c>
      <c r="D26" s="57" t="s">
        <v>7</v>
      </c>
      <c r="E26" s="58">
        <v>200</v>
      </c>
      <c r="F26" s="57" t="s">
        <v>567</v>
      </c>
      <c r="G26" s="6"/>
    </row>
    <row r="27" spans="1:7" x14ac:dyDescent="0.3">
      <c r="A27" s="6" t="s">
        <v>199</v>
      </c>
      <c r="B27" s="57" t="s">
        <v>37</v>
      </c>
      <c r="C27" s="57">
        <v>4</v>
      </c>
      <c r="D27" s="57" t="s">
        <v>7</v>
      </c>
      <c r="E27" s="58">
        <v>330</v>
      </c>
      <c r="F27" s="57" t="s">
        <v>682</v>
      </c>
      <c r="G27" s="6"/>
    </row>
    <row r="28" spans="1:7" x14ac:dyDescent="0.3">
      <c r="A28" s="6" t="s">
        <v>683</v>
      </c>
      <c r="B28" s="57" t="s">
        <v>36</v>
      </c>
      <c r="C28" s="57">
        <v>5</v>
      </c>
      <c r="D28" s="57" t="s">
        <v>7</v>
      </c>
      <c r="E28" s="58">
        <v>375</v>
      </c>
      <c r="F28" s="57" t="s">
        <v>682</v>
      </c>
      <c r="G28" s="6"/>
    </row>
    <row r="29" spans="1:7" x14ac:dyDescent="0.3">
      <c r="A29" s="6" t="s">
        <v>206</v>
      </c>
      <c r="B29" s="57" t="s">
        <v>27</v>
      </c>
      <c r="C29" s="57">
        <v>1</v>
      </c>
      <c r="D29" s="57" t="s">
        <v>7</v>
      </c>
      <c r="E29" s="58">
        <v>200</v>
      </c>
      <c r="F29" s="57" t="s">
        <v>686</v>
      </c>
      <c r="G29" s="6"/>
    </row>
    <row r="30" spans="1:7" x14ac:dyDescent="0.3">
      <c r="A30" s="6" t="s">
        <v>206</v>
      </c>
      <c r="B30" s="57" t="s">
        <v>36</v>
      </c>
      <c r="C30" s="57">
        <v>1</v>
      </c>
      <c r="D30" s="57" t="s">
        <v>7</v>
      </c>
      <c r="E30" s="58">
        <v>290</v>
      </c>
      <c r="F30" s="57" t="s">
        <v>682</v>
      </c>
      <c r="G30" s="6"/>
    </row>
    <row r="31" spans="1:7" x14ac:dyDescent="0.3">
      <c r="A31" s="6" t="s">
        <v>208</v>
      </c>
      <c r="B31" s="57" t="s">
        <v>36</v>
      </c>
      <c r="C31" s="57">
        <v>6</v>
      </c>
      <c r="D31" s="57" t="s">
        <v>7</v>
      </c>
      <c r="E31" s="58">
        <v>290</v>
      </c>
      <c r="F31" s="57" t="s">
        <v>682</v>
      </c>
      <c r="G31" s="6"/>
    </row>
    <row r="32" spans="1:7" x14ac:dyDescent="0.3">
      <c r="A32" s="6" t="s">
        <v>677</v>
      </c>
      <c r="B32" s="57" t="s">
        <v>661</v>
      </c>
      <c r="C32" s="57">
        <v>3</v>
      </c>
      <c r="D32" s="57" t="s">
        <v>7</v>
      </c>
      <c r="E32" s="58">
        <v>95</v>
      </c>
      <c r="F32" s="57" t="s">
        <v>681</v>
      </c>
      <c r="G32" s="6"/>
    </row>
    <row r="33" spans="1:7" x14ac:dyDescent="0.3">
      <c r="A33" s="6" t="s">
        <v>573</v>
      </c>
      <c r="B33" s="57" t="s">
        <v>10</v>
      </c>
      <c r="C33" s="57">
        <v>3</v>
      </c>
      <c r="D33" s="57" t="s">
        <v>7</v>
      </c>
      <c r="E33" s="58">
        <v>85</v>
      </c>
      <c r="F33" s="57" t="s">
        <v>681</v>
      </c>
      <c r="G33" s="6"/>
    </row>
    <row r="34" spans="1:7" x14ac:dyDescent="0.3">
      <c r="A34" s="6" t="s">
        <v>678</v>
      </c>
      <c r="B34" s="57" t="s">
        <v>10</v>
      </c>
      <c r="C34" s="57">
        <v>5</v>
      </c>
      <c r="D34" s="57" t="s">
        <v>7</v>
      </c>
      <c r="E34" s="58">
        <v>85</v>
      </c>
      <c r="F34" s="57" t="s">
        <v>681</v>
      </c>
      <c r="G34" s="6"/>
    </row>
    <row r="35" spans="1:7" x14ac:dyDescent="0.3">
      <c r="A35" s="6" t="s">
        <v>678</v>
      </c>
      <c r="B35" s="57" t="s">
        <v>11</v>
      </c>
      <c r="C35" s="57">
        <v>5</v>
      </c>
      <c r="D35" s="57" t="s">
        <v>7</v>
      </c>
      <c r="E35" s="58">
        <v>100</v>
      </c>
      <c r="F35" s="57" t="s">
        <v>567</v>
      </c>
      <c r="G35" s="6"/>
    </row>
    <row r="36" spans="1:7" x14ac:dyDescent="0.3">
      <c r="A36" s="6" t="s">
        <v>679</v>
      </c>
      <c r="B36" s="57" t="s">
        <v>9</v>
      </c>
      <c r="C36" s="57">
        <v>5</v>
      </c>
      <c r="D36" s="57" t="s">
        <v>7</v>
      </c>
      <c r="E36" s="58">
        <v>70</v>
      </c>
      <c r="F36" s="57" t="s">
        <v>681</v>
      </c>
      <c r="G36" s="6"/>
    </row>
    <row r="37" spans="1:7" x14ac:dyDescent="0.3">
      <c r="A37" s="6" t="s">
        <v>284</v>
      </c>
      <c r="B37" s="57" t="s">
        <v>10</v>
      </c>
      <c r="C37" s="57">
        <v>3</v>
      </c>
      <c r="D37" s="57" t="s">
        <v>7</v>
      </c>
      <c r="E37" s="58">
        <v>85</v>
      </c>
      <c r="F37" s="57" t="s">
        <v>681</v>
      </c>
      <c r="G37" s="6"/>
    </row>
    <row r="38" spans="1:7" x14ac:dyDescent="0.3">
      <c r="A38" s="6" t="s">
        <v>318</v>
      </c>
      <c r="B38" s="57" t="s">
        <v>8</v>
      </c>
      <c r="C38" s="57">
        <v>5</v>
      </c>
      <c r="D38" s="57" t="s">
        <v>7</v>
      </c>
      <c r="E38" s="58">
        <v>60</v>
      </c>
      <c r="F38" s="7" t="s">
        <v>639</v>
      </c>
      <c r="G38" s="6"/>
    </row>
    <row r="39" spans="1:7" x14ac:dyDescent="0.3">
      <c r="A39" s="6" t="s">
        <v>318</v>
      </c>
      <c r="B39" s="57" t="s">
        <v>9</v>
      </c>
      <c r="C39" s="57">
        <v>6</v>
      </c>
      <c r="D39" s="57" t="s">
        <v>7</v>
      </c>
      <c r="E39" s="58">
        <v>70</v>
      </c>
      <c r="F39" s="57" t="s">
        <v>681</v>
      </c>
      <c r="G39" s="6"/>
    </row>
  </sheetData>
  <sortState xmlns:xlrd2="http://schemas.microsoft.com/office/spreadsheetml/2017/richdata2" ref="A2:G39">
    <sortCondition ref="A2:A39"/>
    <sortCondition ref="B2:B39" customList="2-3',3-4',4-5',5-6',6-7',6-8',7-8',8-10',10-12',12-14',14-16',1-1.5&quot;,1.5-2&quot;,2-2.5&quot;,2.5-3&quot;,3-3.5&quot;,3.5-4&quot;,4-5&quot;,5-6&quot;"/>
  </sortState>
  <printOptions gridLines="1"/>
  <pageMargins left="0.7" right="0.7" top="0.75" bottom="0.75" header="0.3" footer="0.3"/>
  <pageSetup orientation="portrait" horizontalDpi="0" verticalDpi="0" r:id="rId1"/>
  <headerFooter>
    <oddHeader>&amp;L&amp;D&amp;CSudbury Nurseries West, LLC.
Spring 2021&amp;R413-834-4569</oddHeader>
    <oddFooter>&amp;L81 Ben Hale Road
Gill, MA 01354&amp;C&amp;P&amp;Rwww.sudburynurserieswest.com
gscut@crocker.com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9DD30-A489-4C36-A5DC-B8E9CB246DE9}">
  <dimension ref="A1:F24"/>
  <sheetViews>
    <sheetView topLeftCell="A32" workbookViewId="0">
      <selection sqref="A1:F24"/>
    </sheetView>
  </sheetViews>
  <sheetFormatPr defaultRowHeight="14.4" x14ac:dyDescent="0.3"/>
  <cols>
    <col min="1" max="1" width="19.796875" customWidth="1"/>
  </cols>
  <sheetData>
    <row r="1" spans="1:6" x14ac:dyDescent="0.3">
      <c r="A1" t="s">
        <v>0</v>
      </c>
      <c r="B1" t="s">
        <v>1</v>
      </c>
      <c r="C1" t="s">
        <v>675</v>
      </c>
      <c r="D1" t="s">
        <v>326</v>
      </c>
      <c r="E1" t="s">
        <v>690</v>
      </c>
      <c r="F1" t="s">
        <v>698</v>
      </c>
    </row>
    <row r="2" spans="1:6" x14ac:dyDescent="0.3">
      <c r="A2" t="s">
        <v>5</v>
      </c>
      <c r="B2" t="s">
        <v>14</v>
      </c>
      <c r="C2">
        <v>3</v>
      </c>
      <c r="E2" t="s">
        <v>692</v>
      </c>
      <c r="F2" t="s">
        <v>682</v>
      </c>
    </row>
    <row r="3" spans="1:6" x14ac:dyDescent="0.3">
      <c r="A3" t="s">
        <v>5</v>
      </c>
      <c r="B3" t="s">
        <v>9</v>
      </c>
      <c r="C3">
        <v>5</v>
      </c>
      <c r="E3" t="s">
        <v>694</v>
      </c>
      <c r="F3" t="s">
        <v>567</v>
      </c>
    </row>
    <row r="4" spans="1:6" x14ac:dyDescent="0.3">
      <c r="A4" t="s">
        <v>5</v>
      </c>
      <c r="B4" t="s">
        <v>11</v>
      </c>
      <c r="C4">
        <v>7</v>
      </c>
      <c r="E4" t="s">
        <v>691</v>
      </c>
      <c r="F4" t="s">
        <v>567</v>
      </c>
    </row>
    <row r="5" spans="1:6" x14ac:dyDescent="0.3">
      <c r="A5" t="s">
        <v>5</v>
      </c>
      <c r="B5" t="s">
        <v>13</v>
      </c>
      <c r="C5">
        <v>6</v>
      </c>
      <c r="E5" t="s">
        <v>694</v>
      </c>
      <c r="F5" t="s">
        <v>682</v>
      </c>
    </row>
    <row r="6" spans="1:6" x14ac:dyDescent="0.3">
      <c r="A6" t="s">
        <v>440</v>
      </c>
      <c r="B6" t="s">
        <v>14</v>
      </c>
      <c r="C6">
        <v>3</v>
      </c>
      <c r="E6" t="s">
        <v>692</v>
      </c>
      <c r="F6" t="s">
        <v>682</v>
      </c>
    </row>
    <row r="7" spans="1:6" x14ac:dyDescent="0.3">
      <c r="A7" t="s">
        <v>440</v>
      </c>
      <c r="B7" t="s">
        <v>15</v>
      </c>
      <c r="C7">
        <v>1</v>
      </c>
      <c r="E7" t="s">
        <v>693</v>
      </c>
      <c r="F7" t="s">
        <v>682</v>
      </c>
    </row>
    <row r="8" spans="1:6" x14ac:dyDescent="0.3">
      <c r="A8" t="s">
        <v>440</v>
      </c>
      <c r="B8" t="s">
        <v>10</v>
      </c>
      <c r="C8">
        <v>6</v>
      </c>
      <c r="E8" t="s">
        <v>692</v>
      </c>
      <c r="F8" t="s">
        <v>567</v>
      </c>
    </row>
    <row r="9" spans="1:6" x14ac:dyDescent="0.3">
      <c r="A9" t="s">
        <v>440</v>
      </c>
      <c r="B9" t="s">
        <v>12</v>
      </c>
      <c r="C9">
        <v>5</v>
      </c>
      <c r="E9" t="s">
        <v>693</v>
      </c>
      <c r="F9" t="s">
        <v>686</v>
      </c>
    </row>
    <row r="10" spans="1:6" x14ac:dyDescent="0.3">
      <c r="A10" t="s">
        <v>440</v>
      </c>
      <c r="B10" t="s">
        <v>13</v>
      </c>
      <c r="C10">
        <v>10</v>
      </c>
      <c r="E10" t="s">
        <v>694</v>
      </c>
      <c r="F10" t="s">
        <v>686</v>
      </c>
    </row>
    <row r="11" spans="1:6" x14ac:dyDescent="0.3">
      <c r="A11" t="s">
        <v>178</v>
      </c>
      <c r="B11" t="s">
        <v>696</v>
      </c>
      <c r="C11">
        <v>1</v>
      </c>
      <c r="E11" t="s">
        <v>694</v>
      </c>
      <c r="F11" t="s">
        <v>682</v>
      </c>
    </row>
    <row r="12" spans="1:6" x14ac:dyDescent="0.3">
      <c r="A12" t="s">
        <v>178</v>
      </c>
      <c r="B12" t="s">
        <v>11</v>
      </c>
      <c r="C12">
        <v>8</v>
      </c>
      <c r="E12" t="s">
        <v>691</v>
      </c>
      <c r="F12" t="s">
        <v>567</v>
      </c>
    </row>
    <row r="13" spans="1:6" x14ac:dyDescent="0.3">
      <c r="A13" t="s">
        <v>178</v>
      </c>
      <c r="B13" t="s">
        <v>12</v>
      </c>
      <c r="C13">
        <v>2</v>
      </c>
      <c r="E13" t="s">
        <v>693</v>
      </c>
      <c r="F13" t="s">
        <v>567</v>
      </c>
    </row>
    <row r="14" spans="1:6" x14ac:dyDescent="0.3">
      <c r="A14" t="s">
        <v>180</v>
      </c>
      <c r="B14" t="s">
        <v>696</v>
      </c>
      <c r="C14">
        <v>3</v>
      </c>
      <c r="E14" t="s">
        <v>694</v>
      </c>
      <c r="F14" t="s">
        <v>682</v>
      </c>
    </row>
    <row r="15" spans="1:6" x14ac:dyDescent="0.3">
      <c r="A15" t="s">
        <v>180</v>
      </c>
      <c r="B15" t="s">
        <v>14</v>
      </c>
      <c r="C15">
        <v>9</v>
      </c>
      <c r="E15" t="s">
        <v>692</v>
      </c>
      <c r="F15" t="s">
        <v>682</v>
      </c>
    </row>
    <row r="16" spans="1:6" x14ac:dyDescent="0.3">
      <c r="A16" t="s">
        <v>180</v>
      </c>
      <c r="B16" t="s">
        <v>11</v>
      </c>
      <c r="C16">
        <v>5</v>
      </c>
      <c r="E16" t="s">
        <v>691</v>
      </c>
      <c r="F16" t="s">
        <v>567</v>
      </c>
    </row>
    <row r="17" spans="1:6" x14ac:dyDescent="0.3">
      <c r="A17" t="s">
        <v>180</v>
      </c>
      <c r="B17" t="s">
        <v>13</v>
      </c>
      <c r="C17">
        <v>6</v>
      </c>
      <c r="E17" t="s">
        <v>694</v>
      </c>
      <c r="F17" t="s">
        <v>682</v>
      </c>
    </row>
    <row r="18" spans="1:6" x14ac:dyDescent="0.3">
      <c r="A18" t="s">
        <v>183</v>
      </c>
      <c r="B18" t="s">
        <v>13</v>
      </c>
      <c r="C18">
        <v>13</v>
      </c>
      <c r="E18" t="s">
        <v>694</v>
      </c>
      <c r="F18" t="s">
        <v>682</v>
      </c>
    </row>
    <row r="19" spans="1:6" x14ac:dyDescent="0.3">
      <c r="A19" t="s">
        <v>697</v>
      </c>
      <c r="B19" t="s">
        <v>696</v>
      </c>
      <c r="C19">
        <v>3</v>
      </c>
      <c r="E19" t="s">
        <v>694</v>
      </c>
      <c r="F19" t="s">
        <v>682</v>
      </c>
    </row>
    <row r="20" spans="1:6" x14ac:dyDescent="0.3">
      <c r="A20" t="s">
        <v>184</v>
      </c>
      <c r="B20" t="s">
        <v>696</v>
      </c>
      <c r="C20">
        <v>3</v>
      </c>
      <c r="E20" t="s">
        <v>694</v>
      </c>
      <c r="F20" t="s">
        <v>682</v>
      </c>
    </row>
    <row r="21" spans="1:6" x14ac:dyDescent="0.3">
      <c r="A21" t="s">
        <v>184</v>
      </c>
      <c r="B21" t="s">
        <v>14</v>
      </c>
      <c r="C21">
        <v>1</v>
      </c>
      <c r="E21" t="s">
        <v>692</v>
      </c>
      <c r="F21" t="s">
        <v>682</v>
      </c>
    </row>
    <row r="22" spans="1:6" x14ac:dyDescent="0.3">
      <c r="A22" t="s">
        <v>184</v>
      </c>
      <c r="B22" t="s">
        <v>11</v>
      </c>
      <c r="C22">
        <v>1</v>
      </c>
      <c r="E22" t="s">
        <v>691</v>
      </c>
      <c r="F22" t="s">
        <v>567</v>
      </c>
    </row>
    <row r="23" spans="1:6" x14ac:dyDescent="0.3">
      <c r="A23" t="s">
        <v>184</v>
      </c>
      <c r="B23" t="s">
        <v>695</v>
      </c>
      <c r="C23">
        <v>3</v>
      </c>
      <c r="E23" t="s">
        <v>693</v>
      </c>
      <c r="F23" t="s">
        <v>682</v>
      </c>
    </row>
    <row r="24" spans="1:6" x14ac:dyDescent="0.3">
      <c r="A24" t="s">
        <v>189</v>
      </c>
      <c r="B24" t="s">
        <v>11</v>
      </c>
      <c r="C24">
        <v>6</v>
      </c>
      <c r="E24" t="s">
        <v>691</v>
      </c>
      <c r="F24" t="s">
        <v>567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48576"/>
  <sheetViews>
    <sheetView topLeftCell="A450" zoomScale="106" workbookViewId="0">
      <selection activeCell="A1421" sqref="A1421:XFD1421"/>
    </sheetView>
  </sheetViews>
  <sheetFormatPr defaultRowHeight="14.4" x14ac:dyDescent="0.3"/>
  <cols>
    <col min="1" max="1" width="35.5" customWidth="1"/>
    <col min="2" max="2" width="8" style="2" customWidth="1"/>
    <col min="3" max="3" width="7.19921875" style="2" customWidth="1"/>
    <col min="4" max="4" width="8.59765625" style="2" customWidth="1"/>
    <col min="5" max="5" width="10.09765625" style="2" customWidth="1"/>
    <col min="6" max="6" width="16.09765625" customWidth="1"/>
  </cols>
  <sheetData>
    <row r="1" spans="1:6" x14ac:dyDescent="0.3">
      <c r="A1" s="68" t="s">
        <v>0</v>
      </c>
      <c r="B1" s="68" t="s">
        <v>1</v>
      </c>
      <c r="C1" s="68" t="s">
        <v>2</v>
      </c>
      <c r="D1" s="68" t="s">
        <v>326</v>
      </c>
      <c r="E1" s="68" t="s">
        <v>3</v>
      </c>
      <c r="F1" s="68" t="s">
        <v>330</v>
      </c>
    </row>
    <row r="2" spans="1:6" hidden="1" x14ac:dyDescent="0.3">
      <c r="A2" s="1" t="s">
        <v>5</v>
      </c>
      <c r="B2" s="4" t="s">
        <v>6</v>
      </c>
      <c r="C2" s="4" t="s">
        <v>7</v>
      </c>
      <c r="D2" s="5">
        <v>50</v>
      </c>
    </row>
    <row r="3" spans="1:6" s="40" customFormat="1" x14ac:dyDescent="0.3">
      <c r="A3" s="69" t="s">
        <v>5</v>
      </c>
      <c r="B3" s="70" t="s">
        <v>9</v>
      </c>
      <c r="C3" s="70" t="s">
        <v>7</v>
      </c>
      <c r="D3" s="71">
        <v>110</v>
      </c>
      <c r="E3" s="72">
        <v>10</v>
      </c>
      <c r="F3" s="73"/>
    </row>
    <row r="4" spans="1:6" s="40" customFormat="1" x14ac:dyDescent="0.3">
      <c r="A4" s="69" t="s">
        <v>5</v>
      </c>
      <c r="B4" s="70" t="s">
        <v>10</v>
      </c>
      <c r="C4" s="70" t="s">
        <v>7</v>
      </c>
      <c r="D4" s="71">
        <v>155</v>
      </c>
      <c r="E4" s="72">
        <v>8</v>
      </c>
      <c r="F4" s="73"/>
    </row>
    <row r="5" spans="1:6" s="40" customFormat="1" x14ac:dyDescent="0.3">
      <c r="A5" s="69" t="s">
        <v>5</v>
      </c>
      <c r="B5" s="70" t="s">
        <v>11</v>
      </c>
      <c r="C5" s="70" t="s">
        <v>7</v>
      </c>
      <c r="D5" s="71">
        <v>170</v>
      </c>
      <c r="E5" s="72">
        <v>7</v>
      </c>
      <c r="F5" s="73"/>
    </row>
    <row r="6" spans="1:6" hidden="1" x14ac:dyDescent="0.3">
      <c r="A6" s="1" t="s">
        <v>5</v>
      </c>
      <c r="B6" s="4" t="s">
        <v>12</v>
      </c>
      <c r="C6" s="4" t="s">
        <v>7</v>
      </c>
      <c r="D6" s="5">
        <v>195</v>
      </c>
    </row>
    <row r="7" spans="1:6" hidden="1" x14ac:dyDescent="0.3">
      <c r="A7" s="1" t="s">
        <v>5</v>
      </c>
      <c r="B7" s="4" t="s">
        <v>13</v>
      </c>
      <c r="C7" s="4" t="s">
        <v>7</v>
      </c>
      <c r="D7" s="5">
        <v>265</v>
      </c>
    </row>
    <row r="8" spans="1:6" hidden="1" x14ac:dyDescent="0.3">
      <c r="A8" s="1" t="s">
        <v>5</v>
      </c>
      <c r="B8" s="4" t="s">
        <v>14</v>
      </c>
      <c r="C8" s="4" t="s">
        <v>7</v>
      </c>
      <c r="D8" s="5">
        <v>385</v>
      </c>
    </row>
    <row r="9" spans="1:6" hidden="1" x14ac:dyDescent="0.3">
      <c r="A9" s="1" t="s">
        <v>5</v>
      </c>
      <c r="B9" s="4" t="s">
        <v>15</v>
      </c>
      <c r="C9" s="4" t="s">
        <v>7</v>
      </c>
      <c r="D9" s="5">
        <v>495</v>
      </c>
    </row>
    <row r="10" spans="1:6" hidden="1" x14ac:dyDescent="0.3">
      <c r="A10" s="1" t="s">
        <v>5</v>
      </c>
      <c r="B10" s="4" t="s">
        <v>16</v>
      </c>
      <c r="C10" s="4" t="s">
        <v>7</v>
      </c>
      <c r="D10" s="5">
        <v>650</v>
      </c>
    </row>
    <row r="11" spans="1:6" hidden="1" x14ac:dyDescent="0.3">
      <c r="A11" s="1" t="s">
        <v>17</v>
      </c>
      <c r="B11" s="4" t="s">
        <v>9</v>
      </c>
      <c r="C11" s="4" t="s">
        <v>7</v>
      </c>
      <c r="D11" s="5">
        <v>95</v>
      </c>
    </row>
    <row r="12" spans="1:6" hidden="1" x14ac:dyDescent="0.3">
      <c r="A12" s="1" t="s">
        <v>17</v>
      </c>
      <c r="B12" s="4" t="s">
        <v>10</v>
      </c>
      <c r="C12" s="4" t="s">
        <v>7</v>
      </c>
      <c r="D12" s="5">
        <v>135</v>
      </c>
    </row>
    <row r="13" spans="1:6" hidden="1" x14ac:dyDescent="0.3">
      <c r="A13" s="1" t="s">
        <v>17</v>
      </c>
      <c r="B13" s="4" t="s">
        <v>11</v>
      </c>
      <c r="C13" s="4" t="s">
        <v>7</v>
      </c>
      <c r="D13" s="5">
        <v>155</v>
      </c>
    </row>
    <row r="14" spans="1:6" hidden="1" x14ac:dyDescent="0.3">
      <c r="A14" s="1" t="s">
        <v>17</v>
      </c>
      <c r="B14" s="4" t="s">
        <v>12</v>
      </c>
      <c r="C14" s="4" t="s">
        <v>7</v>
      </c>
      <c r="D14" s="5">
        <v>195</v>
      </c>
    </row>
    <row r="15" spans="1:6" hidden="1" x14ac:dyDescent="0.3">
      <c r="A15" s="1" t="s">
        <v>17</v>
      </c>
      <c r="B15" s="4" t="s">
        <v>13</v>
      </c>
      <c r="C15" s="4" t="s">
        <v>7</v>
      </c>
      <c r="D15" s="5">
        <v>265</v>
      </c>
    </row>
    <row r="16" spans="1:6" hidden="1" x14ac:dyDescent="0.3">
      <c r="A16" s="1" t="s">
        <v>17</v>
      </c>
      <c r="B16" s="4" t="s">
        <v>14</v>
      </c>
      <c r="C16" s="4" t="s">
        <v>7</v>
      </c>
      <c r="D16" s="5">
        <v>385</v>
      </c>
      <c r="E16" s="3">
        <v>0</v>
      </c>
    </row>
    <row r="17" spans="1:6" hidden="1" x14ac:dyDescent="0.3">
      <c r="A17" s="1" t="s">
        <v>17</v>
      </c>
      <c r="B17" s="4" t="s">
        <v>15</v>
      </c>
      <c r="C17" s="4" t="s">
        <v>7</v>
      </c>
      <c r="D17" s="5">
        <v>495</v>
      </c>
    </row>
    <row r="18" spans="1:6" s="40" customFormat="1" x14ac:dyDescent="0.3">
      <c r="A18" s="74" t="s">
        <v>5</v>
      </c>
      <c r="B18" s="75" t="s">
        <v>12</v>
      </c>
      <c r="C18" s="75" t="s">
        <v>7</v>
      </c>
      <c r="D18" s="76">
        <v>215</v>
      </c>
      <c r="E18" s="77">
        <v>1</v>
      </c>
      <c r="F18" s="73"/>
    </row>
    <row r="19" spans="1:6" s="40" customFormat="1" x14ac:dyDescent="0.3">
      <c r="A19" s="74" t="s">
        <v>5</v>
      </c>
      <c r="B19" s="75" t="s">
        <v>13</v>
      </c>
      <c r="C19" s="75" t="s">
        <v>7</v>
      </c>
      <c r="D19" s="76">
        <v>290</v>
      </c>
      <c r="E19" s="77">
        <v>8</v>
      </c>
      <c r="F19" s="73"/>
    </row>
    <row r="20" spans="1:6" hidden="1" x14ac:dyDescent="0.3">
      <c r="A20" s="1" t="s">
        <v>18</v>
      </c>
      <c r="B20" s="4" t="s">
        <v>6</v>
      </c>
      <c r="C20" s="4" t="s">
        <v>7</v>
      </c>
      <c r="D20" s="5">
        <v>50</v>
      </c>
    </row>
    <row r="21" spans="1:6" s="40" customFormat="1" x14ac:dyDescent="0.3">
      <c r="A21" s="74" t="s">
        <v>5</v>
      </c>
      <c r="B21" s="75" t="s">
        <v>14</v>
      </c>
      <c r="C21" s="75" t="s">
        <v>7</v>
      </c>
      <c r="D21" s="76">
        <v>400</v>
      </c>
      <c r="E21" s="77">
        <v>2</v>
      </c>
      <c r="F21" s="73"/>
    </row>
    <row r="22" spans="1:6" s="40" customFormat="1" x14ac:dyDescent="0.3">
      <c r="A22" s="69" t="s">
        <v>18</v>
      </c>
      <c r="B22" s="70" t="s">
        <v>9</v>
      </c>
      <c r="C22" s="70" t="s">
        <v>7</v>
      </c>
      <c r="D22" s="71">
        <v>110</v>
      </c>
      <c r="E22" s="72">
        <v>47</v>
      </c>
      <c r="F22" s="73"/>
    </row>
    <row r="23" spans="1:6" s="40" customFormat="1" x14ac:dyDescent="0.3">
      <c r="A23" s="74" t="s">
        <v>18</v>
      </c>
      <c r="B23" s="75" t="s">
        <v>10</v>
      </c>
      <c r="C23" s="75" t="s">
        <v>7</v>
      </c>
      <c r="D23" s="76">
        <v>155</v>
      </c>
      <c r="E23" s="78">
        <v>52</v>
      </c>
      <c r="F23" s="73"/>
    </row>
    <row r="24" spans="1:6" s="40" customFormat="1" x14ac:dyDescent="0.3">
      <c r="A24" s="69" t="s">
        <v>18</v>
      </c>
      <c r="B24" s="70" t="s">
        <v>11</v>
      </c>
      <c r="C24" s="70" t="s">
        <v>7</v>
      </c>
      <c r="D24" s="71">
        <v>170</v>
      </c>
      <c r="E24" s="72">
        <v>31</v>
      </c>
      <c r="F24" s="73"/>
    </row>
    <row r="25" spans="1:6" s="40" customFormat="1" x14ac:dyDescent="0.3">
      <c r="A25" s="69" t="s">
        <v>18</v>
      </c>
      <c r="B25" s="70" t="s">
        <v>12</v>
      </c>
      <c r="C25" s="70" t="s">
        <v>7</v>
      </c>
      <c r="D25" s="71">
        <v>215</v>
      </c>
      <c r="E25" s="72">
        <v>14</v>
      </c>
      <c r="F25" s="73"/>
    </row>
    <row r="26" spans="1:6" s="40" customFormat="1" x14ac:dyDescent="0.3">
      <c r="A26" s="69" t="s">
        <v>18</v>
      </c>
      <c r="B26" s="70" t="s">
        <v>13</v>
      </c>
      <c r="C26" s="70" t="s">
        <v>7</v>
      </c>
      <c r="D26" s="71">
        <v>290</v>
      </c>
      <c r="E26" s="72">
        <v>11</v>
      </c>
      <c r="F26" s="73"/>
    </row>
    <row r="27" spans="1:6" s="40" customFormat="1" x14ac:dyDescent="0.3">
      <c r="A27" s="69" t="s">
        <v>18</v>
      </c>
      <c r="B27" s="70" t="s">
        <v>14</v>
      </c>
      <c r="C27" s="70" t="s">
        <v>7</v>
      </c>
      <c r="D27" s="71">
        <v>400</v>
      </c>
      <c r="E27" s="72">
        <v>2</v>
      </c>
      <c r="F27" s="73"/>
    </row>
    <row r="28" spans="1:6" s="40" customFormat="1" x14ac:dyDescent="0.3">
      <c r="A28" s="69" t="s">
        <v>18</v>
      </c>
      <c r="B28" s="70" t="s">
        <v>15</v>
      </c>
      <c r="C28" s="70" t="s">
        <v>7</v>
      </c>
      <c r="D28" s="71">
        <v>500</v>
      </c>
      <c r="E28" s="72">
        <v>1</v>
      </c>
      <c r="F28" s="73"/>
    </row>
    <row r="29" spans="1:6" hidden="1" x14ac:dyDescent="0.3">
      <c r="A29" s="1" t="s">
        <v>19</v>
      </c>
      <c r="B29" s="4" t="s">
        <v>20</v>
      </c>
      <c r="C29" s="4" t="s">
        <v>21</v>
      </c>
      <c r="D29" s="5">
        <v>9.5</v>
      </c>
    </row>
    <row r="30" spans="1:6" hidden="1" x14ac:dyDescent="0.3">
      <c r="A30" s="1" t="s">
        <v>19</v>
      </c>
      <c r="B30" s="4" t="s">
        <v>6</v>
      </c>
      <c r="C30" s="4" t="s">
        <v>21</v>
      </c>
      <c r="D30" s="5">
        <v>10.5</v>
      </c>
    </row>
    <row r="31" spans="1:6" hidden="1" x14ac:dyDescent="0.3">
      <c r="A31" s="1" t="s">
        <v>19</v>
      </c>
      <c r="B31" s="4" t="s">
        <v>8</v>
      </c>
      <c r="C31" s="4" t="s">
        <v>21</v>
      </c>
      <c r="D31" s="5">
        <v>11.5</v>
      </c>
    </row>
    <row r="32" spans="1:6" hidden="1" x14ac:dyDescent="0.3">
      <c r="A32" s="1" t="s">
        <v>19</v>
      </c>
      <c r="B32" s="4" t="s">
        <v>8</v>
      </c>
      <c r="C32" s="4" t="s">
        <v>22</v>
      </c>
      <c r="D32" s="5">
        <v>0</v>
      </c>
    </row>
    <row r="33" spans="1:5" hidden="1" x14ac:dyDescent="0.3">
      <c r="A33" s="1" t="s">
        <v>19</v>
      </c>
      <c r="B33" s="4" t="s">
        <v>23</v>
      </c>
      <c r="C33" s="4" t="s">
        <v>21</v>
      </c>
      <c r="D33" s="5">
        <v>13</v>
      </c>
      <c r="E33" s="3">
        <v>190</v>
      </c>
    </row>
    <row r="34" spans="1:5" hidden="1" x14ac:dyDescent="0.3">
      <c r="A34" s="1" t="s">
        <v>19</v>
      </c>
      <c r="B34" s="4" t="s">
        <v>10</v>
      </c>
      <c r="C34" s="4" t="s">
        <v>24</v>
      </c>
      <c r="D34" s="5">
        <v>55</v>
      </c>
    </row>
    <row r="35" spans="1:5" hidden="1" x14ac:dyDescent="0.3">
      <c r="A35" s="1" t="s">
        <v>19</v>
      </c>
      <c r="B35" s="4" t="s">
        <v>11</v>
      </c>
      <c r="C35" s="4" t="s">
        <v>21</v>
      </c>
      <c r="D35" s="5">
        <v>18</v>
      </c>
    </row>
    <row r="36" spans="1:5" hidden="1" x14ac:dyDescent="0.3">
      <c r="A36" s="1" t="s">
        <v>19</v>
      </c>
      <c r="B36" s="4" t="s">
        <v>11</v>
      </c>
      <c r="C36" s="4" t="s">
        <v>24</v>
      </c>
      <c r="D36" s="5">
        <v>75</v>
      </c>
    </row>
    <row r="37" spans="1:5" hidden="1" x14ac:dyDescent="0.3">
      <c r="A37" s="1" t="s">
        <v>19</v>
      </c>
      <c r="B37" s="4" t="s">
        <v>12</v>
      </c>
      <c r="C37" s="4" t="s">
        <v>24</v>
      </c>
      <c r="D37" s="5">
        <v>95</v>
      </c>
    </row>
    <row r="38" spans="1:5" hidden="1" x14ac:dyDescent="0.3">
      <c r="A38" s="1" t="s">
        <v>19</v>
      </c>
      <c r="B38" s="4" t="s">
        <v>25</v>
      </c>
      <c r="C38" s="4" t="s">
        <v>26</v>
      </c>
      <c r="D38" s="5">
        <v>95</v>
      </c>
    </row>
    <row r="39" spans="1:5" hidden="1" x14ac:dyDescent="0.3">
      <c r="A39" s="1" t="s">
        <v>19</v>
      </c>
      <c r="B39" s="4" t="s">
        <v>27</v>
      </c>
      <c r="C39" s="4" t="s">
        <v>24</v>
      </c>
      <c r="D39" s="5">
        <v>175</v>
      </c>
    </row>
    <row r="40" spans="1:5" hidden="1" x14ac:dyDescent="0.3">
      <c r="A40" s="1" t="s">
        <v>28</v>
      </c>
      <c r="B40" s="4" t="s">
        <v>29</v>
      </c>
      <c r="C40" s="4" t="s">
        <v>30</v>
      </c>
      <c r="D40" s="5">
        <v>10</v>
      </c>
    </row>
    <row r="41" spans="1:5" hidden="1" x14ac:dyDescent="0.3">
      <c r="A41" s="1" t="s">
        <v>28</v>
      </c>
      <c r="B41" s="4" t="s">
        <v>20</v>
      </c>
      <c r="C41" s="4" t="s">
        <v>30</v>
      </c>
      <c r="D41" s="5">
        <v>11</v>
      </c>
    </row>
    <row r="42" spans="1:5" hidden="1" x14ac:dyDescent="0.3">
      <c r="A42" s="1" t="s">
        <v>28</v>
      </c>
      <c r="B42" s="4" t="s">
        <v>6</v>
      </c>
      <c r="C42" s="4" t="s">
        <v>21</v>
      </c>
      <c r="D42" s="5">
        <v>12</v>
      </c>
    </row>
    <row r="43" spans="1:5" hidden="1" x14ac:dyDescent="0.3">
      <c r="A43" s="1" t="s">
        <v>31</v>
      </c>
      <c r="B43" s="4" t="s">
        <v>29</v>
      </c>
      <c r="C43" s="4" t="s">
        <v>30</v>
      </c>
      <c r="D43" s="5">
        <v>8.5</v>
      </c>
    </row>
    <row r="44" spans="1:5" hidden="1" x14ac:dyDescent="0.3">
      <c r="A44" s="1" t="s">
        <v>31</v>
      </c>
      <c r="B44" s="4" t="s">
        <v>29</v>
      </c>
      <c r="C44" s="4" t="s">
        <v>22</v>
      </c>
      <c r="D44" s="5">
        <v>0</v>
      </c>
    </row>
    <row r="45" spans="1:5" hidden="1" x14ac:dyDescent="0.3">
      <c r="A45" s="1" t="s">
        <v>31</v>
      </c>
      <c r="B45" s="4" t="s">
        <v>20</v>
      </c>
      <c r="C45" s="4" t="s">
        <v>21</v>
      </c>
      <c r="D45" s="5">
        <v>9.5</v>
      </c>
    </row>
    <row r="46" spans="1:5" hidden="1" x14ac:dyDescent="0.3">
      <c r="A46" s="1" t="s">
        <v>31</v>
      </c>
      <c r="B46" s="4" t="s">
        <v>6</v>
      </c>
      <c r="C46" s="4" t="s">
        <v>32</v>
      </c>
      <c r="D46" s="5">
        <v>10.5</v>
      </c>
    </row>
    <row r="47" spans="1:5" hidden="1" x14ac:dyDescent="0.3">
      <c r="A47" s="1" t="s">
        <v>31</v>
      </c>
      <c r="B47" s="4" t="s">
        <v>6</v>
      </c>
      <c r="C47" s="4" t="s">
        <v>21</v>
      </c>
      <c r="D47" s="5">
        <v>10.5</v>
      </c>
      <c r="E47" s="3">
        <v>0</v>
      </c>
    </row>
    <row r="48" spans="1:5" hidden="1" x14ac:dyDescent="0.3">
      <c r="A48" s="1" t="s">
        <v>31</v>
      </c>
      <c r="B48" s="4" t="s">
        <v>8</v>
      </c>
      <c r="C48" s="4" t="s">
        <v>30</v>
      </c>
      <c r="D48" s="5">
        <v>11.5</v>
      </c>
    </row>
    <row r="49" spans="1:6" hidden="1" x14ac:dyDescent="0.3">
      <c r="A49" s="1" t="s">
        <v>31</v>
      </c>
      <c r="B49" s="4" t="s">
        <v>8</v>
      </c>
      <c r="C49" s="4" t="s">
        <v>21</v>
      </c>
      <c r="D49" s="5">
        <v>11.5</v>
      </c>
      <c r="E49" s="3">
        <v>440</v>
      </c>
    </row>
    <row r="50" spans="1:6" hidden="1" x14ac:dyDescent="0.3">
      <c r="A50" s="1" t="s">
        <v>31</v>
      </c>
      <c r="B50" s="4" t="s">
        <v>8</v>
      </c>
      <c r="C50" s="4" t="s">
        <v>33</v>
      </c>
      <c r="D50" s="5">
        <v>16</v>
      </c>
    </row>
    <row r="51" spans="1:6" hidden="1" x14ac:dyDescent="0.3">
      <c r="A51" s="1" t="s">
        <v>31</v>
      </c>
      <c r="B51" s="4" t="s">
        <v>9</v>
      </c>
      <c r="C51" s="4" t="s">
        <v>33</v>
      </c>
      <c r="D51" s="5">
        <v>18</v>
      </c>
    </row>
    <row r="52" spans="1:6" hidden="1" x14ac:dyDescent="0.3">
      <c r="A52" s="1" t="s">
        <v>31</v>
      </c>
      <c r="B52" s="4" t="s">
        <v>23</v>
      </c>
      <c r="C52" s="4" t="s">
        <v>21</v>
      </c>
      <c r="D52" s="5">
        <v>13</v>
      </c>
      <c r="E52" s="3">
        <v>375</v>
      </c>
    </row>
    <row r="53" spans="1:6" s="40" customFormat="1" x14ac:dyDescent="0.3">
      <c r="A53" s="69" t="s">
        <v>31</v>
      </c>
      <c r="B53" s="70" t="s">
        <v>46</v>
      </c>
      <c r="C53" s="70" t="s">
        <v>24</v>
      </c>
      <c r="D53" s="71">
        <v>90</v>
      </c>
      <c r="E53" s="72">
        <v>12</v>
      </c>
      <c r="F53" s="73" t="s">
        <v>12</v>
      </c>
    </row>
    <row r="54" spans="1:6" hidden="1" x14ac:dyDescent="0.3">
      <c r="A54" s="1" t="s">
        <v>31</v>
      </c>
      <c r="B54" s="4" t="s">
        <v>11</v>
      </c>
      <c r="C54" s="4" t="s">
        <v>26</v>
      </c>
      <c r="D54" s="5">
        <v>59</v>
      </c>
    </row>
    <row r="55" spans="1:6" hidden="1" x14ac:dyDescent="0.3">
      <c r="A55" s="1" t="s">
        <v>31</v>
      </c>
      <c r="B55" s="4" t="s">
        <v>34</v>
      </c>
      <c r="C55" s="4" t="s">
        <v>7</v>
      </c>
      <c r="D55" s="5">
        <v>85</v>
      </c>
    </row>
    <row r="56" spans="1:6" hidden="1" x14ac:dyDescent="0.3">
      <c r="A56" s="1" t="s">
        <v>31</v>
      </c>
      <c r="B56" s="4" t="s">
        <v>25</v>
      </c>
      <c r="C56" s="4" t="s">
        <v>7</v>
      </c>
      <c r="D56" s="5">
        <v>175</v>
      </c>
    </row>
    <row r="57" spans="1:6" s="40" customFormat="1" x14ac:dyDescent="0.3">
      <c r="A57" s="74" t="s">
        <v>31</v>
      </c>
      <c r="B57" s="75" t="s">
        <v>25</v>
      </c>
      <c r="C57" s="75" t="s">
        <v>24</v>
      </c>
      <c r="D57" s="76">
        <v>180</v>
      </c>
      <c r="E57" s="77">
        <v>22</v>
      </c>
      <c r="F57" s="73" t="s">
        <v>13</v>
      </c>
    </row>
    <row r="58" spans="1:6" s="40" customFormat="1" x14ac:dyDescent="0.3">
      <c r="A58" s="74" t="s">
        <v>31</v>
      </c>
      <c r="B58" s="75" t="s">
        <v>27</v>
      </c>
      <c r="C58" s="75" t="s">
        <v>7</v>
      </c>
      <c r="D58" s="76">
        <v>225</v>
      </c>
      <c r="E58" s="77">
        <v>17</v>
      </c>
      <c r="F58" s="73"/>
    </row>
    <row r="59" spans="1:6" hidden="1" x14ac:dyDescent="0.3">
      <c r="A59" s="1" t="s">
        <v>31</v>
      </c>
      <c r="B59" s="4" t="s">
        <v>35</v>
      </c>
      <c r="C59" s="4" t="s">
        <v>7</v>
      </c>
      <c r="D59" s="5">
        <v>295</v>
      </c>
      <c r="E59" s="3">
        <v>0</v>
      </c>
    </row>
    <row r="60" spans="1:6" hidden="1" x14ac:dyDescent="0.3">
      <c r="A60" s="1" t="s">
        <v>31</v>
      </c>
      <c r="B60" s="4" t="s">
        <v>36</v>
      </c>
      <c r="C60" s="4" t="s">
        <v>7</v>
      </c>
      <c r="D60" s="5">
        <v>385</v>
      </c>
    </row>
    <row r="61" spans="1:6" hidden="1" x14ac:dyDescent="0.3">
      <c r="A61" s="1" t="s">
        <v>31</v>
      </c>
      <c r="B61" s="4" t="s">
        <v>37</v>
      </c>
      <c r="C61" s="4" t="s">
        <v>7</v>
      </c>
      <c r="D61" s="5">
        <v>425</v>
      </c>
    </row>
    <row r="62" spans="1:6" hidden="1" x14ac:dyDescent="0.3">
      <c r="A62" s="1" t="s">
        <v>31</v>
      </c>
      <c r="B62" s="4" t="s">
        <v>38</v>
      </c>
      <c r="C62" s="4" t="s">
        <v>7</v>
      </c>
      <c r="D62" s="5">
        <v>525</v>
      </c>
    </row>
    <row r="63" spans="1:6" hidden="1" x14ac:dyDescent="0.3">
      <c r="A63" s="1" t="s">
        <v>31</v>
      </c>
      <c r="B63" s="4" t="s">
        <v>39</v>
      </c>
      <c r="C63" s="4" t="s">
        <v>7</v>
      </c>
      <c r="D63" s="5">
        <v>625</v>
      </c>
    </row>
    <row r="64" spans="1:6" hidden="1" x14ac:dyDescent="0.3">
      <c r="A64" s="1" t="s">
        <v>40</v>
      </c>
      <c r="B64" s="4" t="s">
        <v>27</v>
      </c>
      <c r="C64" s="4" t="s">
        <v>7</v>
      </c>
      <c r="D64" s="5">
        <v>225</v>
      </c>
      <c r="E64" s="3">
        <v>0</v>
      </c>
    </row>
    <row r="65" spans="1:6" hidden="1" x14ac:dyDescent="0.3">
      <c r="A65" s="1" t="s">
        <v>40</v>
      </c>
      <c r="B65" s="4" t="s">
        <v>35</v>
      </c>
      <c r="C65" s="4" t="s">
        <v>7</v>
      </c>
      <c r="D65" s="5">
        <v>295</v>
      </c>
      <c r="E65" s="3">
        <v>0</v>
      </c>
    </row>
    <row r="66" spans="1:6" hidden="1" x14ac:dyDescent="0.3">
      <c r="A66" s="1" t="s">
        <v>40</v>
      </c>
      <c r="B66" s="4" t="s">
        <v>36</v>
      </c>
      <c r="C66" s="4" t="s">
        <v>7</v>
      </c>
      <c r="D66" s="5">
        <v>385</v>
      </c>
    </row>
    <row r="67" spans="1:6" hidden="1" x14ac:dyDescent="0.3">
      <c r="A67" s="1" t="s">
        <v>40</v>
      </c>
      <c r="B67" s="4" t="s">
        <v>37</v>
      </c>
      <c r="C67" s="4" t="s">
        <v>7</v>
      </c>
      <c r="D67" s="5">
        <v>425</v>
      </c>
      <c r="E67" s="3">
        <v>0</v>
      </c>
    </row>
    <row r="68" spans="1:6" hidden="1" x14ac:dyDescent="0.3">
      <c r="A68" s="1" t="s">
        <v>40</v>
      </c>
      <c r="B68" s="4" t="s">
        <v>38</v>
      </c>
      <c r="C68" s="4" t="s">
        <v>7</v>
      </c>
      <c r="D68" s="5">
        <v>525</v>
      </c>
    </row>
    <row r="69" spans="1:6" hidden="1" x14ac:dyDescent="0.3">
      <c r="A69" s="1" t="s">
        <v>40</v>
      </c>
      <c r="B69" s="4" t="s">
        <v>39</v>
      </c>
      <c r="C69" s="4" t="s">
        <v>7</v>
      </c>
      <c r="D69" s="5">
        <v>625</v>
      </c>
    </row>
    <row r="70" spans="1:6" hidden="1" x14ac:dyDescent="0.3">
      <c r="A70" s="1" t="s">
        <v>40</v>
      </c>
      <c r="B70" s="4" t="s">
        <v>41</v>
      </c>
      <c r="C70" s="4" t="s">
        <v>7</v>
      </c>
      <c r="D70" s="5">
        <v>750</v>
      </c>
    </row>
    <row r="71" spans="1:6" s="40" customFormat="1" x14ac:dyDescent="0.3">
      <c r="A71" s="74" t="s">
        <v>645</v>
      </c>
      <c r="B71" s="75" t="s">
        <v>27</v>
      </c>
      <c r="C71" s="75" t="s">
        <v>7</v>
      </c>
      <c r="D71" s="76">
        <v>225</v>
      </c>
      <c r="E71" s="77">
        <v>6</v>
      </c>
      <c r="F71" s="73"/>
    </row>
    <row r="72" spans="1:6" s="40" customFormat="1" x14ac:dyDescent="0.3">
      <c r="A72" s="74" t="s">
        <v>645</v>
      </c>
      <c r="B72" s="75" t="s">
        <v>35</v>
      </c>
      <c r="C72" s="75" t="s">
        <v>7</v>
      </c>
      <c r="D72" s="76">
        <v>300</v>
      </c>
      <c r="E72" s="77">
        <v>2</v>
      </c>
      <c r="F72" s="73"/>
    </row>
    <row r="73" spans="1:6" hidden="1" x14ac:dyDescent="0.3">
      <c r="A73" s="1" t="s">
        <v>43</v>
      </c>
      <c r="B73" s="4" t="s">
        <v>20</v>
      </c>
      <c r="C73" s="4" t="s">
        <v>21</v>
      </c>
      <c r="D73" s="5">
        <v>10</v>
      </c>
    </row>
    <row r="74" spans="1:6" hidden="1" x14ac:dyDescent="0.3">
      <c r="A74" s="1" t="s">
        <v>43</v>
      </c>
      <c r="B74" s="4" t="s">
        <v>6</v>
      </c>
      <c r="C74" s="4" t="s">
        <v>21</v>
      </c>
      <c r="D74" s="5">
        <v>11</v>
      </c>
    </row>
    <row r="75" spans="1:6" hidden="1" x14ac:dyDescent="0.3">
      <c r="A75" s="1" t="s">
        <v>43</v>
      </c>
      <c r="B75" s="4" t="s">
        <v>8</v>
      </c>
      <c r="C75" s="4" t="s">
        <v>21</v>
      </c>
      <c r="D75" s="5">
        <v>12</v>
      </c>
    </row>
    <row r="76" spans="1:6" hidden="1" x14ac:dyDescent="0.3">
      <c r="A76" s="1" t="s">
        <v>43</v>
      </c>
      <c r="B76" s="4" t="s">
        <v>8</v>
      </c>
      <c r="C76" s="4" t="s">
        <v>22</v>
      </c>
      <c r="D76" s="5">
        <v>0</v>
      </c>
    </row>
    <row r="77" spans="1:6" hidden="1" x14ac:dyDescent="0.3">
      <c r="A77" s="1" t="s">
        <v>43</v>
      </c>
      <c r="B77" s="4" t="s">
        <v>23</v>
      </c>
      <c r="C77" s="4" t="s">
        <v>21</v>
      </c>
      <c r="D77" s="5">
        <v>13</v>
      </c>
    </row>
    <row r="78" spans="1:6" hidden="1" x14ac:dyDescent="0.3">
      <c r="A78" s="1" t="s">
        <v>43</v>
      </c>
      <c r="B78" s="4" t="s">
        <v>11</v>
      </c>
      <c r="C78" s="4" t="s">
        <v>21</v>
      </c>
      <c r="D78" s="5">
        <v>16</v>
      </c>
      <c r="E78" s="3">
        <v>545</v>
      </c>
    </row>
    <row r="79" spans="1:6" hidden="1" x14ac:dyDescent="0.3">
      <c r="A79" s="1" t="s">
        <v>44</v>
      </c>
      <c r="B79" s="4" t="s">
        <v>4</v>
      </c>
      <c r="C79" s="4" t="s">
        <v>22</v>
      </c>
      <c r="D79" s="5">
        <v>0</v>
      </c>
    </row>
    <row r="80" spans="1:6" hidden="1" x14ac:dyDescent="0.3">
      <c r="A80" s="1" t="s">
        <v>44</v>
      </c>
      <c r="B80" s="4" t="s">
        <v>20</v>
      </c>
      <c r="C80" s="4" t="s">
        <v>21</v>
      </c>
      <c r="D80" s="5">
        <v>10</v>
      </c>
    </row>
    <row r="81" spans="1:6" hidden="1" x14ac:dyDescent="0.3">
      <c r="A81" s="1" t="s">
        <v>44</v>
      </c>
      <c r="B81" s="4" t="s">
        <v>6</v>
      </c>
      <c r="C81" s="4" t="s">
        <v>21</v>
      </c>
      <c r="D81" s="5">
        <v>11</v>
      </c>
    </row>
    <row r="82" spans="1:6" hidden="1" x14ac:dyDescent="0.3">
      <c r="A82" s="1" t="s">
        <v>44</v>
      </c>
      <c r="B82" s="4" t="s">
        <v>8</v>
      </c>
      <c r="C82" s="4" t="s">
        <v>21</v>
      </c>
      <c r="D82" s="5">
        <v>12</v>
      </c>
    </row>
    <row r="83" spans="1:6" hidden="1" x14ac:dyDescent="0.3">
      <c r="A83" s="1" t="s">
        <v>44</v>
      </c>
      <c r="B83" s="4" t="s">
        <v>8</v>
      </c>
      <c r="C83" s="4" t="s">
        <v>33</v>
      </c>
      <c r="D83" s="5">
        <v>22</v>
      </c>
    </row>
    <row r="84" spans="1:6" hidden="1" x14ac:dyDescent="0.3">
      <c r="A84" s="1" t="s">
        <v>44</v>
      </c>
      <c r="B84" s="4" t="s">
        <v>23</v>
      </c>
      <c r="C84" s="4" t="s">
        <v>21</v>
      </c>
      <c r="D84" s="5">
        <v>13</v>
      </c>
    </row>
    <row r="85" spans="1:6" hidden="1" x14ac:dyDescent="0.3">
      <c r="A85" s="1" t="s">
        <v>44</v>
      </c>
      <c r="B85" s="4" t="s">
        <v>23</v>
      </c>
      <c r="C85" s="4" t="s">
        <v>33</v>
      </c>
      <c r="D85" s="5">
        <v>25</v>
      </c>
    </row>
    <row r="86" spans="1:6" hidden="1" x14ac:dyDescent="0.3">
      <c r="A86" s="1" t="s">
        <v>44</v>
      </c>
      <c r="B86" s="4" t="s">
        <v>11</v>
      </c>
      <c r="C86" s="4" t="s">
        <v>33</v>
      </c>
      <c r="D86" s="5">
        <v>18</v>
      </c>
    </row>
    <row r="87" spans="1:6" hidden="1" x14ac:dyDescent="0.3">
      <c r="A87" s="1" t="s">
        <v>44</v>
      </c>
      <c r="B87" s="4" t="s">
        <v>34</v>
      </c>
      <c r="C87" s="4" t="s">
        <v>7</v>
      </c>
      <c r="D87" s="5">
        <v>85</v>
      </c>
    </row>
    <row r="88" spans="1:6" hidden="1" x14ac:dyDescent="0.3">
      <c r="A88" s="1" t="s">
        <v>44</v>
      </c>
      <c r="B88" s="4" t="s">
        <v>34</v>
      </c>
      <c r="C88" s="4" t="s">
        <v>24</v>
      </c>
      <c r="D88" s="5">
        <v>85</v>
      </c>
    </row>
    <row r="89" spans="1:6" hidden="1" x14ac:dyDescent="0.3">
      <c r="A89" s="1" t="s">
        <v>44</v>
      </c>
      <c r="B89" s="4" t="s">
        <v>45</v>
      </c>
      <c r="C89" s="4" t="s">
        <v>24</v>
      </c>
      <c r="D89" s="5">
        <v>95</v>
      </c>
    </row>
    <row r="90" spans="1:6" hidden="1" x14ac:dyDescent="0.3">
      <c r="A90" s="1" t="s">
        <v>44</v>
      </c>
      <c r="B90" s="4" t="s">
        <v>46</v>
      </c>
      <c r="C90" s="4" t="s">
        <v>7</v>
      </c>
      <c r="D90" s="5">
        <v>125</v>
      </c>
    </row>
    <row r="91" spans="1:6" s="40" customFormat="1" x14ac:dyDescent="0.3">
      <c r="A91" s="74" t="s">
        <v>42</v>
      </c>
      <c r="B91" s="75" t="s">
        <v>36</v>
      </c>
      <c r="C91" s="75" t="s">
        <v>7</v>
      </c>
      <c r="D91" s="76">
        <v>425</v>
      </c>
      <c r="E91" s="77">
        <v>1</v>
      </c>
      <c r="F91" s="73"/>
    </row>
    <row r="92" spans="1:6" hidden="1" x14ac:dyDescent="0.3">
      <c r="A92" s="1" t="s">
        <v>44</v>
      </c>
      <c r="B92" s="4" t="s">
        <v>25</v>
      </c>
      <c r="C92" s="4" t="s">
        <v>24</v>
      </c>
      <c r="D92" s="5">
        <v>175</v>
      </c>
      <c r="E92" s="3">
        <v>0</v>
      </c>
    </row>
    <row r="93" spans="1:6" s="40" customFormat="1" x14ac:dyDescent="0.3">
      <c r="A93" s="69" t="s">
        <v>44</v>
      </c>
      <c r="B93" s="70" t="s">
        <v>35</v>
      </c>
      <c r="C93" s="70" t="s">
        <v>7</v>
      </c>
      <c r="D93" s="71">
        <v>275</v>
      </c>
      <c r="E93" s="72">
        <v>1</v>
      </c>
      <c r="F93" s="73" t="s">
        <v>647</v>
      </c>
    </row>
    <row r="94" spans="1:6" hidden="1" x14ac:dyDescent="0.3">
      <c r="A94" s="1" t="s">
        <v>44</v>
      </c>
      <c r="B94" s="4" t="s">
        <v>35</v>
      </c>
      <c r="C94" s="4" t="s">
        <v>24</v>
      </c>
      <c r="D94" s="5">
        <v>295</v>
      </c>
      <c r="E94" s="3">
        <v>0</v>
      </c>
    </row>
    <row r="95" spans="1:6" s="40" customFormat="1" x14ac:dyDescent="0.3">
      <c r="A95" s="74" t="s">
        <v>44</v>
      </c>
      <c r="B95" s="75" t="s">
        <v>36</v>
      </c>
      <c r="C95" s="75" t="s">
        <v>7</v>
      </c>
      <c r="D95" s="76">
        <v>365</v>
      </c>
      <c r="E95" s="78">
        <v>1</v>
      </c>
      <c r="F95" s="73" t="s">
        <v>647</v>
      </c>
    </row>
    <row r="96" spans="1:6" s="40" customFormat="1" x14ac:dyDescent="0.3">
      <c r="A96" s="74" t="s">
        <v>44</v>
      </c>
      <c r="B96" s="75" t="s">
        <v>36</v>
      </c>
      <c r="C96" s="75" t="s">
        <v>7</v>
      </c>
      <c r="D96" s="76">
        <v>425</v>
      </c>
      <c r="E96" s="78">
        <v>2</v>
      </c>
      <c r="F96" s="73"/>
    </row>
    <row r="97" spans="1:6" s="40" customFormat="1" x14ac:dyDescent="0.3">
      <c r="A97" s="74" t="s">
        <v>44</v>
      </c>
      <c r="B97" s="75" t="s">
        <v>37</v>
      </c>
      <c r="C97" s="75" t="s">
        <v>7</v>
      </c>
      <c r="D97" s="76">
        <v>365</v>
      </c>
      <c r="E97" s="78">
        <v>6</v>
      </c>
      <c r="F97" s="73" t="s">
        <v>647</v>
      </c>
    </row>
    <row r="98" spans="1:6" s="40" customFormat="1" x14ac:dyDescent="0.3">
      <c r="A98" s="69" t="s">
        <v>44</v>
      </c>
      <c r="B98" s="70" t="s">
        <v>37</v>
      </c>
      <c r="C98" s="70" t="s">
        <v>7</v>
      </c>
      <c r="D98" s="71">
        <v>495</v>
      </c>
      <c r="E98" s="72">
        <v>5</v>
      </c>
      <c r="F98" s="73"/>
    </row>
    <row r="99" spans="1:6" hidden="1" x14ac:dyDescent="0.3">
      <c r="A99" s="1" t="s">
        <v>44</v>
      </c>
      <c r="B99" s="4" t="s">
        <v>37</v>
      </c>
      <c r="C99" s="4" t="s">
        <v>7</v>
      </c>
      <c r="D99" s="5">
        <v>425</v>
      </c>
    </row>
    <row r="100" spans="1:6" hidden="1" x14ac:dyDescent="0.3">
      <c r="A100" s="1" t="s">
        <v>44</v>
      </c>
      <c r="B100" s="4" t="s">
        <v>38</v>
      </c>
      <c r="C100" s="4" t="s">
        <v>7</v>
      </c>
      <c r="D100" s="5">
        <v>525</v>
      </c>
      <c r="E100" s="3">
        <v>0</v>
      </c>
    </row>
    <row r="101" spans="1:6" hidden="1" x14ac:dyDescent="0.3">
      <c r="A101" s="1" t="s">
        <v>44</v>
      </c>
      <c r="B101" s="4" t="s">
        <v>39</v>
      </c>
      <c r="C101" s="4" t="s">
        <v>7</v>
      </c>
      <c r="D101" s="5">
        <v>625</v>
      </c>
      <c r="E101" s="3">
        <v>0</v>
      </c>
    </row>
    <row r="102" spans="1:6" hidden="1" x14ac:dyDescent="0.3">
      <c r="A102" s="1" t="s">
        <v>44</v>
      </c>
      <c r="B102" s="4" t="s">
        <v>41</v>
      </c>
      <c r="C102" s="4" t="s">
        <v>7</v>
      </c>
      <c r="D102" s="5">
        <v>750</v>
      </c>
    </row>
    <row r="103" spans="1:6" hidden="1" x14ac:dyDescent="0.3">
      <c r="A103" s="1" t="s">
        <v>47</v>
      </c>
      <c r="B103" s="4" t="s">
        <v>39</v>
      </c>
      <c r="C103" s="4" t="s">
        <v>7</v>
      </c>
      <c r="D103" s="5">
        <v>625</v>
      </c>
    </row>
    <row r="104" spans="1:6" hidden="1" x14ac:dyDescent="0.3">
      <c r="A104" s="1" t="s">
        <v>47</v>
      </c>
      <c r="B104" s="4" t="s">
        <v>41</v>
      </c>
      <c r="C104" s="4" t="s">
        <v>7</v>
      </c>
      <c r="D104" s="5">
        <v>750</v>
      </c>
    </row>
    <row r="105" spans="1:6" hidden="1" x14ac:dyDescent="0.3">
      <c r="A105" s="1" t="s">
        <v>48</v>
      </c>
      <c r="B105" s="4" t="s">
        <v>41</v>
      </c>
      <c r="C105" s="4" t="s">
        <v>7</v>
      </c>
      <c r="D105" s="5">
        <v>750</v>
      </c>
    </row>
    <row r="106" spans="1:6" s="40" customFormat="1" x14ac:dyDescent="0.3">
      <c r="A106" s="74" t="s">
        <v>44</v>
      </c>
      <c r="B106" s="75" t="s">
        <v>39</v>
      </c>
      <c r="C106" s="75" t="s">
        <v>7</v>
      </c>
      <c r="D106" s="76">
        <v>700</v>
      </c>
      <c r="E106" s="77">
        <v>1</v>
      </c>
      <c r="F106" s="73"/>
    </row>
    <row r="107" spans="1:6" s="40" customFormat="1" x14ac:dyDescent="0.3">
      <c r="A107" s="74" t="s">
        <v>44</v>
      </c>
      <c r="B107" s="75" t="s">
        <v>38</v>
      </c>
      <c r="C107" s="75" t="s">
        <v>7</v>
      </c>
      <c r="D107" s="76">
        <v>600</v>
      </c>
      <c r="E107" s="77">
        <v>4</v>
      </c>
      <c r="F107" s="73"/>
    </row>
    <row r="108" spans="1:6" s="40" customFormat="1" x14ac:dyDescent="0.3">
      <c r="A108" s="79" t="s">
        <v>49</v>
      </c>
      <c r="B108" s="80" t="s">
        <v>35</v>
      </c>
      <c r="C108" s="80" t="s">
        <v>7</v>
      </c>
      <c r="D108" s="81">
        <v>300</v>
      </c>
      <c r="E108" s="82">
        <v>2</v>
      </c>
      <c r="F108" s="73"/>
    </row>
    <row r="109" spans="1:6" hidden="1" x14ac:dyDescent="0.3">
      <c r="A109" s="1" t="s">
        <v>50</v>
      </c>
      <c r="B109" s="4" t="s">
        <v>25</v>
      </c>
      <c r="C109" s="4" t="s">
        <v>7</v>
      </c>
      <c r="D109" s="5">
        <v>175</v>
      </c>
    </row>
    <row r="110" spans="1:6" hidden="1" x14ac:dyDescent="0.3">
      <c r="A110" s="1" t="s">
        <v>50</v>
      </c>
      <c r="B110" s="4" t="s">
        <v>27</v>
      </c>
      <c r="C110" s="4" t="s">
        <v>7</v>
      </c>
      <c r="D110" s="5">
        <v>225</v>
      </c>
    </row>
    <row r="111" spans="1:6" hidden="1" x14ac:dyDescent="0.3">
      <c r="A111" s="1" t="s">
        <v>50</v>
      </c>
      <c r="B111" s="4" t="s">
        <v>35</v>
      </c>
      <c r="C111" s="4" t="s">
        <v>7</v>
      </c>
      <c r="D111" s="5">
        <v>295</v>
      </c>
      <c r="E111" s="3">
        <v>0</v>
      </c>
    </row>
    <row r="112" spans="1:6" hidden="1" x14ac:dyDescent="0.3">
      <c r="A112" s="1" t="s">
        <v>50</v>
      </c>
      <c r="B112" s="4" t="s">
        <v>36</v>
      </c>
      <c r="C112" s="4" t="s">
        <v>7</v>
      </c>
      <c r="D112" s="5">
        <v>385</v>
      </c>
    </row>
    <row r="113" spans="1:5" hidden="1" x14ac:dyDescent="0.3">
      <c r="A113" s="1" t="s">
        <v>50</v>
      </c>
      <c r="B113" s="4" t="s">
        <v>37</v>
      </c>
      <c r="C113" s="4" t="s">
        <v>7</v>
      </c>
      <c r="D113" s="5">
        <v>425</v>
      </c>
    </row>
    <row r="114" spans="1:5" hidden="1" x14ac:dyDescent="0.3">
      <c r="A114" s="1" t="s">
        <v>50</v>
      </c>
      <c r="B114" s="4" t="s">
        <v>38</v>
      </c>
      <c r="C114" s="4" t="s">
        <v>7</v>
      </c>
      <c r="D114" s="5">
        <v>525</v>
      </c>
    </row>
    <row r="115" spans="1:5" hidden="1" x14ac:dyDescent="0.3">
      <c r="A115" s="1" t="s">
        <v>50</v>
      </c>
      <c r="B115" s="4" t="s">
        <v>39</v>
      </c>
      <c r="C115" s="4" t="s">
        <v>7</v>
      </c>
      <c r="D115" s="5">
        <v>625</v>
      </c>
    </row>
    <row r="116" spans="1:5" hidden="1" x14ac:dyDescent="0.3">
      <c r="A116" s="1" t="s">
        <v>50</v>
      </c>
      <c r="B116" s="4" t="s">
        <v>41</v>
      </c>
      <c r="C116" s="4" t="s">
        <v>7</v>
      </c>
      <c r="D116" s="5">
        <v>750</v>
      </c>
    </row>
    <row r="117" spans="1:5" hidden="1" x14ac:dyDescent="0.3">
      <c r="A117" s="1" t="s">
        <v>51</v>
      </c>
      <c r="B117" s="4" t="s">
        <v>25</v>
      </c>
      <c r="C117" s="4" t="s">
        <v>7</v>
      </c>
      <c r="D117" s="5">
        <v>175</v>
      </c>
    </row>
    <row r="118" spans="1:5" hidden="1" x14ac:dyDescent="0.3">
      <c r="A118" s="1" t="s">
        <v>51</v>
      </c>
      <c r="B118" s="4" t="s">
        <v>27</v>
      </c>
      <c r="C118" s="4" t="s">
        <v>7</v>
      </c>
      <c r="D118" s="5">
        <v>220</v>
      </c>
    </row>
    <row r="119" spans="1:5" hidden="1" x14ac:dyDescent="0.3">
      <c r="A119" s="1" t="s">
        <v>51</v>
      </c>
      <c r="B119" s="4" t="s">
        <v>35</v>
      </c>
      <c r="C119" s="4" t="s">
        <v>7</v>
      </c>
      <c r="D119" s="5">
        <v>295</v>
      </c>
      <c r="E119" s="3">
        <v>0</v>
      </c>
    </row>
    <row r="120" spans="1:5" hidden="1" x14ac:dyDescent="0.3">
      <c r="A120" s="1" t="s">
        <v>51</v>
      </c>
      <c r="B120" s="4" t="s">
        <v>36</v>
      </c>
      <c r="C120" s="4" t="s">
        <v>7</v>
      </c>
      <c r="D120" s="5">
        <v>385</v>
      </c>
    </row>
    <row r="121" spans="1:5" hidden="1" x14ac:dyDescent="0.3">
      <c r="A121" s="1" t="s">
        <v>51</v>
      </c>
      <c r="B121" s="4" t="s">
        <v>37</v>
      </c>
      <c r="C121" s="4" t="s">
        <v>7</v>
      </c>
      <c r="D121" s="5">
        <v>425</v>
      </c>
    </row>
    <row r="122" spans="1:5" hidden="1" x14ac:dyDescent="0.3">
      <c r="A122" s="1" t="s">
        <v>51</v>
      </c>
      <c r="B122" s="4" t="s">
        <v>38</v>
      </c>
      <c r="C122" s="4" t="s">
        <v>7</v>
      </c>
      <c r="D122" s="5">
        <v>525</v>
      </c>
    </row>
    <row r="123" spans="1:5" hidden="1" x14ac:dyDescent="0.3">
      <c r="A123" s="1" t="s">
        <v>51</v>
      </c>
      <c r="B123" s="4" t="s">
        <v>39</v>
      </c>
      <c r="C123" s="4" t="s">
        <v>7</v>
      </c>
      <c r="D123" s="5">
        <v>625</v>
      </c>
    </row>
    <row r="124" spans="1:5" hidden="1" x14ac:dyDescent="0.3">
      <c r="A124" s="1" t="s">
        <v>51</v>
      </c>
      <c r="B124" s="4" t="s">
        <v>41</v>
      </c>
      <c r="C124" s="4" t="s">
        <v>7</v>
      </c>
      <c r="D124" s="5">
        <v>750</v>
      </c>
    </row>
    <row r="125" spans="1:5" hidden="1" x14ac:dyDescent="0.3">
      <c r="A125" s="1" t="s">
        <v>52</v>
      </c>
      <c r="B125" s="4" t="s">
        <v>4</v>
      </c>
      <c r="C125" s="4" t="s">
        <v>53</v>
      </c>
      <c r="D125" s="5">
        <v>2</v>
      </c>
    </row>
    <row r="126" spans="1:5" hidden="1" x14ac:dyDescent="0.3">
      <c r="A126" s="1" t="s">
        <v>52</v>
      </c>
      <c r="B126" s="4" t="s">
        <v>29</v>
      </c>
      <c r="C126" s="4" t="s">
        <v>30</v>
      </c>
      <c r="D126" s="5">
        <v>9.5</v>
      </c>
    </row>
    <row r="127" spans="1:5" hidden="1" x14ac:dyDescent="0.3">
      <c r="A127" s="1" t="s">
        <v>52</v>
      </c>
      <c r="B127" s="4" t="s">
        <v>20</v>
      </c>
      <c r="C127" s="4" t="s">
        <v>21</v>
      </c>
      <c r="D127" s="5">
        <v>10.5</v>
      </c>
    </row>
    <row r="128" spans="1:5" hidden="1" x14ac:dyDescent="0.3">
      <c r="A128" s="1" t="s">
        <v>52</v>
      </c>
      <c r="B128" s="4" t="s">
        <v>6</v>
      </c>
      <c r="C128" s="4" t="s">
        <v>21</v>
      </c>
      <c r="D128" s="5">
        <v>11.5</v>
      </c>
    </row>
    <row r="129" spans="1:5" hidden="1" x14ac:dyDescent="0.3">
      <c r="A129" s="1" t="s">
        <v>52</v>
      </c>
      <c r="B129" s="4" t="s">
        <v>6</v>
      </c>
      <c r="C129" s="4" t="s">
        <v>22</v>
      </c>
      <c r="D129" s="5">
        <v>0</v>
      </c>
    </row>
    <row r="130" spans="1:5" hidden="1" x14ac:dyDescent="0.3">
      <c r="A130" s="1" t="s">
        <v>52</v>
      </c>
      <c r="B130" s="4" t="s">
        <v>8</v>
      </c>
      <c r="C130" s="4" t="s">
        <v>32</v>
      </c>
      <c r="D130" s="5">
        <v>12.5</v>
      </c>
    </row>
    <row r="131" spans="1:5" hidden="1" x14ac:dyDescent="0.3">
      <c r="A131" s="1" t="s">
        <v>52</v>
      </c>
      <c r="B131" s="4" t="s">
        <v>8</v>
      </c>
      <c r="C131" s="4" t="s">
        <v>21</v>
      </c>
      <c r="D131" s="5">
        <v>12.5</v>
      </c>
      <c r="E131" s="3">
        <v>17</v>
      </c>
    </row>
    <row r="132" spans="1:5" hidden="1" x14ac:dyDescent="0.3">
      <c r="A132" s="1" t="s">
        <v>52</v>
      </c>
      <c r="B132" s="4" t="s">
        <v>9</v>
      </c>
      <c r="C132" s="4" t="s">
        <v>30</v>
      </c>
      <c r="D132" s="5">
        <v>13.5</v>
      </c>
      <c r="E132" s="3">
        <v>175</v>
      </c>
    </row>
    <row r="133" spans="1:5" hidden="1" x14ac:dyDescent="0.3">
      <c r="A133" s="1" t="s">
        <v>54</v>
      </c>
      <c r="B133" s="4" t="s">
        <v>29</v>
      </c>
      <c r="C133" s="4" t="s">
        <v>21</v>
      </c>
      <c r="D133" s="5">
        <v>9</v>
      </c>
      <c r="E133" s="3">
        <v>0</v>
      </c>
    </row>
    <row r="134" spans="1:5" hidden="1" x14ac:dyDescent="0.3">
      <c r="A134" s="1" t="s">
        <v>54</v>
      </c>
      <c r="B134" s="4" t="s">
        <v>20</v>
      </c>
      <c r="C134" s="4" t="s">
        <v>21</v>
      </c>
      <c r="D134" s="5">
        <v>10</v>
      </c>
    </row>
    <row r="135" spans="1:5" hidden="1" x14ac:dyDescent="0.3">
      <c r="A135" s="1" t="s">
        <v>54</v>
      </c>
      <c r="B135" s="4" t="s">
        <v>6</v>
      </c>
      <c r="C135" s="4" t="s">
        <v>21</v>
      </c>
      <c r="D135" s="5">
        <v>11</v>
      </c>
    </row>
    <row r="136" spans="1:5" hidden="1" x14ac:dyDescent="0.3">
      <c r="A136" s="1" t="s">
        <v>54</v>
      </c>
      <c r="B136" s="4" t="s">
        <v>8</v>
      </c>
      <c r="C136" s="4" t="s">
        <v>21</v>
      </c>
      <c r="D136" s="5">
        <v>13.5</v>
      </c>
    </row>
    <row r="137" spans="1:5" hidden="1" x14ac:dyDescent="0.3">
      <c r="A137" s="1" t="s">
        <v>55</v>
      </c>
      <c r="B137" s="4" t="s">
        <v>4</v>
      </c>
      <c r="C137" s="4" t="s">
        <v>21</v>
      </c>
      <c r="D137" s="5">
        <v>5</v>
      </c>
    </row>
    <row r="138" spans="1:5" hidden="1" x14ac:dyDescent="0.3">
      <c r="A138" s="1" t="s">
        <v>55</v>
      </c>
      <c r="B138" s="4" t="s">
        <v>4</v>
      </c>
      <c r="C138" s="4" t="s">
        <v>22</v>
      </c>
      <c r="D138" s="5">
        <v>0</v>
      </c>
    </row>
    <row r="139" spans="1:5" hidden="1" x14ac:dyDescent="0.3">
      <c r="A139" s="1" t="s">
        <v>55</v>
      </c>
      <c r="B139" s="4" t="s">
        <v>29</v>
      </c>
      <c r="C139" s="4" t="s">
        <v>30</v>
      </c>
      <c r="D139" s="5">
        <v>9</v>
      </c>
      <c r="E139" s="3">
        <v>0</v>
      </c>
    </row>
    <row r="140" spans="1:5" hidden="1" x14ac:dyDescent="0.3">
      <c r="A140" s="1" t="s">
        <v>55</v>
      </c>
      <c r="B140" s="4" t="s">
        <v>20</v>
      </c>
      <c r="C140" s="4" t="s">
        <v>32</v>
      </c>
      <c r="D140" s="5">
        <v>10</v>
      </c>
    </row>
    <row r="141" spans="1:5" hidden="1" x14ac:dyDescent="0.3">
      <c r="A141" s="1" t="s">
        <v>55</v>
      </c>
      <c r="B141" s="4" t="s">
        <v>20</v>
      </c>
      <c r="C141" s="4" t="s">
        <v>21</v>
      </c>
      <c r="D141" s="5">
        <v>10</v>
      </c>
    </row>
    <row r="142" spans="1:5" hidden="1" x14ac:dyDescent="0.3">
      <c r="A142" s="1" t="s">
        <v>55</v>
      </c>
      <c r="B142" s="4" t="s">
        <v>6</v>
      </c>
      <c r="C142" s="4" t="s">
        <v>32</v>
      </c>
      <c r="D142" s="5">
        <v>11</v>
      </c>
    </row>
    <row r="143" spans="1:5" hidden="1" x14ac:dyDescent="0.3">
      <c r="A143" s="1" t="s">
        <v>55</v>
      </c>
      <c r="B143" s="4" t="s">
        <v>6</v>
      </c>
      <c r="C143" s="4" t="s">
        <v>21</v>
      </c>
      <c r="D143" s="5">
        <v>12.5</v>
      </c>
    </row>
    <row r="144" spans="1:5" hidden="1" x14ac:dyDescent="0.3">
      <c r="A144" s="1" t="s">
        <v>55</v>
      </c>
      <c r="B144" s="4" t="s">
        <v>8</v>
      </c>
      <c r="C144" s="4" t="s">
        <v>21</v>
      </c>
      <c r="D144" s="5">
        <v>13.5</v>
      </c>
    </row>
    <row r="145" spans="1:6" s="40" customFormat="1" x14ac:dyDescent="0.3">
      <c r="A145" s="74" t="s">
        <v>50</v>
      </c>
      <c r="B145" s="75" t="s">
        <v>27</v>
      </c>
      <c r="C145" s="75" t="s">
        <v>7</v>
      </c>
      <c r="D145" s="76">
        <v>225</v>
      </c>
      <c r="E145" s="77">
        <v>5</v>
      </c>
      <c r="F145" s="73"/>
    </row>
    <row r="146" spans="1:6" hidden="1" x14ac:dyDescent="0.3">
      <c r="A146" s="1" t="s">
        <v>55</v>
      </c>
      <c r="B146" s="4" t="s">
        <v>23</v>
      </c>
      <c r="C146" s="4" t="s">
        <v>21</v>
      </c>
      <c r="D146" s="5">
        <v>14.5</v>
      </c>
      <c r="E146" s="3">
        <v>70</v>
      </c>
    </row>
    <row r="147" spans="1:6" s="40" customFormat="1" x14ac:dyDescent="0.3">
      <c r="A147" s="74" t="s">
        <v>50</v>
      </c>
      <c r="B147" s="75" t="s">
        <v>35</v>
      </c>
      <c r="C147" s="75" t="s">
        <v>7</v>
      </c>
      <c r="D147" s="76">
        <v>300</v>
      </c>
      <c r="E147" s="78">
        <v>12</v>
      </c>
      <c r="F147" s="73"/>
    </row>
    <row r="148" spans="1:6" s="42" customFormat="1" ht="13.85" x14ac:dyDescent="0.25">
      <c r="A148" s="74" t="s">
        <v>51</v>
      </c>
      <c r="B148" s="75" t="s">
        <v>35</v>
      </c>
      <c r="C148" s="75" t="s">
        <v>7</v>
      </c>
      <c r="D148" s="76">
        <v>300</v>
      </c>
      <c r="E148" s="78">
        <v>1</v>
      </c>
      <c r="F148" s="73"/>
    </row>
    <row r="149" spans="1:6" s="42" customFormat="1" ht="13.85" x14ac:dyDescent="0.25">
      <c r="A149" s="74" t="s">
        <v>51</v>
      </c>
      <c r="B149" s="75" t="s">
        <v>36</v>
      </c>
      <c r="C149" s="75" t="s">
        <v>7</v>
      </c>
      <c r="D149" s="76">
        <v>425</v>
      </c>
      <c r="E149" s="78">
        <v>12</v>
      </c>
      <c r="F149" s="73"/>
    </row>
    <row r="150" spans="1:6" s="42" customFormat="1" ht="13.85" x14ac:dyDescent="0.25">
      <c r="A150" s="74" t="s">
        <v>55</v>
      </c>
      <c r="B150" s="75" t="s">
        <v>9</v>
      </c>
      <c r="C150" s="75" t="s">
        <v>7</v>
      </c>
      <c r="D150" s="76">
        <v>90</v>
      </c>
      <c r="E150" s="78">
        <v>1</v>
      </c>
      <c r="F150" s="73" t="s">
        <v>644</v>
      </c>
    </row>
    <row r="151" spans="1:6" s="40" customFormat="1" x14ac:dyDescent="0.3">
      <c r="A151" s="69" t="s">
        <v>55</v>
      </c>
      <c r="B151" s="70" t="s">
        <v>10</v>
      </c>
      <c r="C151" s="70" t="s">
        <v>7</v>
      </c>
      <c r="D151" s="71">
        <v>125</v>
      </c>
      <c r="E151" s="72">
        <v>0</v>
      </c>
      <c r="F151" s="73" t="s">
        <v>644</v>
      </c>
    </row>
    <row r="152" spans="1:6" s="40" customFormat="1" x14ac:dyDescent="0.3">
      <c r="A152" s="69" t="s">
        <v>55</v>
      </c>
      <c r="B152" s="70" t="s">
        <v>11</v>
      </c>
      <c r="C152" s="70" t="s">
        <v>7</v>
      </c>
      <c r="D152" s="71">
        <v>150</v>
      </c>
      <c r="E152" s="72">
        <v>6</v>
      </c>
      <c r="F152" s="73" t="s">
        <v>644</v>
      </c>
    </row>
    <row r="153" spans="1:6" hidden="1" x14ac:dyDescent="0.3">
      <c r="A153" s="1" t="s">
        <v>55</v>
      </c>
      <c r="B153" s="4" t="s">
        <v>34</v>
      </c>
      <c r="C153" s="4" t="s">
        <v>7</v>
      </c>
      <c r="D153" s="5">
        <v>145</v>
      </c>
    </row>
    <row r="154" spans="1:6" hidden="1" x14ac:dyDescent="0.3">
      <c r="A154" s="1" t="s">
        <v>55</v>
      </c>
      <c r="B154" s="4" t="s">
        <v>12</v>
      </c>
      <c r="C154" s="4" t="s">
        <v>7</v>
      </c>
      <c r="D154" s="5">
        <v>185</v>
      </c>
    </row>
    <row r="155" spans="1:6" hidden="1" x14ac:dyDescent="0.3">
      <c r="A155" s="1" t="s">
        <v>55</v>
      </c>
      <c r="B155" s="4" t="s">
        <v>13</v>
      </c>
      <c r="C155" s="4" t="s">
        <v>7</v>
      </c>
      <c r="D155" s="5">
        <v>250</v>
      </c>
    </row>
    <row r="156" spans="1:6" hidden="1" x14ac:dyDescent="0.3">
      <c r="A156" s="1" t="s">
        <v>55</v>
      </c>
      <c r="B156" s="4" t="s">
        <v>14</v>
      </c>
      <c r="C156" s="4" t="s">
        <v>7</v>
      </c>
      <c r="D156" s="5">
        <v>325</v>
      </c>
    </row>
    <row r="157" spans="1:6" hidden="1" x14ac:dyDescent="0.3">
      <c r="A157" s="1" t="s">
        <v>55</v>
      </c>
      <c r="B157" s="4" t="s">
        <v>15</v>
      </c>
      <c r="C157" s="4" t="s">
        <v>7</v>
      </c>
      <c r="D157" s="5">
        <v>325</v>
      </c>
    </row>
    <row r="158" spans="1:6" hidden="1" x14ac:dyDescent="0.3">
      <c r="A158" s="1" t="s">
        <v>55</v>
      </c>
      <c r="B158" s="4" t="s">
        <v>16</v>
      </c>
      <c r="C158" s="4" t="s">
        <v>7</v>
      </c>
      <c r="D158" s="5">
        <v>400</v>
      </c>
    </row>
    <row r="159" spans="1:6" ht="28.8" hidden="1" x14ac:dyDescent="0.3">
      <c r="A159" s="1" t="s">
        <v>56</v>
      </c>
      <c r="B159" s="4" t="s">
        <v>25</v>
      </c>
      <c r="C159" s="4" t="s">
        <v>7</v>
      </c>
      <c r="D159" s="5">
        <v>180</v>
      </c>
    </row>
    <row r="160" spans="1:6" ht="28.8" hidden="1" x14ac:dyDescent="0.3">
      <c r="A160" s="1" t="s">
        <v>56</v>
      </c>
      <c r="B160" s="4" t="s">
        <v>27</v>
      </c>
      <c r="C160" s="4" t="s">
        <v>7</v>
      </c>
      <c r="D160" s="5">
        <v>225</v>
      </c>
      <c r="E160" s="3">
        <v>0</v>
      </c>
    </row>
    <row r="161" spans="1:5" ht="28.8" hidden="1" x14ac:dyDescent="0.3">
      <c r="A161" s="1" t="s">
        <v>56</v>
      </c>
      <c r="B161" s="4" t="s">
        <v>35</v>
      </c>
      <c r="C161" s="4" t="s">
        <v>7</v>
      </c>
      <c r="D161" s="5">
        <v>285</v>
      </c>
      <c r="E161" s="3">
        <v>0</v>
      </c>
    </row>
    <row r="162" spans="1:5" hidden="1" x14ac:dyDescent="0.3">
      <c r="A162" s="1" t="s">
        <v>57</v>
      </c>
      <c r="B162" s="4" t="s">
        <v>4</v>
      </c>
      <c r="C162" s="4" t="s">
        <v>32</v>
      </c>
      <c r="D162" s="5">
        <v>12</v>
      </c>
      <c r="E162" s="3">
        <v>50</v>
      </c>
    </row>
    <row r="163" spans="1:5" hidden="1" x14ac:dyDescent="0.3">
      <c r="A163" s="1" t="s">
        <v>58</v>
      </c>
      <c r="B163" s="4" t="s">
        <v>4</v>
      </c>
      <c r="C163" s="4" t="s">
        <v>59</v>
      </c>
      <c r="D163" s="5">
        <v>5</v>
      </c>
    </row>
    <row r="164" spans="1:5" hidden="1" x14ac:dyDescent="0.3">
      <c r="A164" s="1" t="s">
        <v>58</v>
      </c>
      <c r="B164" s="4" t="s">
        <v>4</v>
      </c>
      <c r="C164" s="4" t="s">
        <v>32</v>
      </c>
      <c r="D164" s="5">
        <v>10</v>
      </c>
      <c r="E164" s="3">
        <v>130</v>
      </c>
    </row>
    <row r="165" spans="1:5" hidden="1" x14ac:dyDescent="0.3">
      <c r="A165" s="1" t="s">
        <v>60</v>
      </c>
      <c r="B165" s="4" t="s">
        <v>29</v>
      </c>
      <c r="C165" s="4" t="s">
        <v>21</v>
      </c>
      <c r="D165" s="5">
        <v>8</v>
      </c>
    </row>
    <row r="166" spans="1:5" hidden="1" x14ac:dyDescent="0.3">
      <c r="A166" s="1" t="s">
        <v>60</v>
      </c>
      <c r="B166" s="4" t="s">
        <v>20</v>
      </c>
      <c r="C166" s="4" t="s">
        <v>21</v>
      </c>
      <c r="D166" s="5">
        <v>9</v>
      </c>
    </row>
    <row r="167" spans="1:5" hidden="1" x14ac:dyDescent="0.3">
      <c r="A167" s="1" t="s">
        <v>60</v>
      </c>
      <c r="B167" s="4" t="s">
        <v>6</v>
      </c>
      <c r="C167" s="4" t="s">
        <v>30</v>
      </c>
      <c r="D167" s="5">
        <v>10</v>
      </c>
    </row>
    <row r="168" spans="1:5" hidden="1" x14ac:dyDescent="0.3">
      <c r="A168" s="1" t="s">
        <v>60</v>
      </c>
      <c r="B168" s="4" t="s">
        <v>8</v>
      </c>
      <c r="C168" s="4" t="s">
        <v>21</v>
      </c>
      <c r="D168" s="5">
        <v>12</v>
      </c>
    </row>
    <row r="169" spans="1:5" hidden="1" x14ac:dyDescent="0.3">
      <c r="A169" s="1" t="s">
        <v>61</v>
      </c>
      <c r="B169" s="4" t="s">
        <v>4</v>
      </c>
      <c r="C169" s="4" t="s">
        <v>22</v>
      </c>
      <c r="D169" s="5">
        <v>0</v>
      </c>
    </row>
    <row r="170" spans="1:5" hidden="1" x14ac:dyDescent="0.3">
      <c r="A170" s="1" t="s">
        <v>61</v>
      </c>
      <c r="B170" s="4" t="s">
        <v>29</v>
      </c>
      <c r="C170" s="4" t="s">
        <v>30</v>
      </c>
      <c r="D170" s="5">
        <v>8</v>
      </c>
    </row>
    <row r="171" spans="1:5" hidden="1" x14ac:dyDescent="0.3">
      <c r="A171" s="1" t="s">
        <v>61</v>
      </c>
      <c r="B171" s="4" t="s">
        <v>20</v>
      </c>
      <c r="C171" s="4" t="s">
        <v>30</v>
      </c>
      <c r="D171" s="5">
        <v>9</v>
      </c>
    </row>
    <row r="172" spans="1:5" hidden="1" x14ac:dyDescent="0.3">
      <c r="A172" s="1" t="s">
        <v>61</v>
      </c>
      <c r="B172" s="4" t="s">
        <v>6</v>
      </c>
      <c r="C172" s="4" t="s">
        <v>30</v>
      </c>
      <c r="D172" s="5">
        <v>10</v>
      </c>
    </row>
    <row r="173" spans="1:5" hidden="1" x14ac:dyDescent="0.3">
      <c r="A173" s="1" t="s">
        <v>61</v>
      </c>
      <c r="B173" s="4" t="s">
        <v>6</v>
      </c>
      <c r="C173" s="4" t="s">
        <v>21</v>
      </c>
      <c r="D173" s="5">
        <v>10</v>
      </c>
    </row>
    <row r="174" spans="1:5" hidden="1" x14ac:dyDescent="0.3">
      <c r="A174" s="1" t="s">
        <v>61</v>
      </c>
      <c r="B174" s="4" t="s">
        <v>6</v>
      </c>
      <c r="C174" s="4" t="s">
        <v>22</v>
      </c>
      <c r="D174" s="5">
        <v>0</v>
      </c>
    </row>
    <row r="175" spans="1:5" hidden="1" x14ac:dyDescent="0.3">
      <c r="A175" s="1" t="s">
        <v>61</v>
      </c>
      <c r="B175" s="4" t="s">
        <v>8</v>
      </c>
      <c r="C175" s="4" t="s">
        <v>32</v>
      </c>
      <c r="D175" s="5">
        <v>12</v>
      </c>
    </row>
    <row r="176" spans="1:5" hidden="1" x14ac:dyDescent="0.3">
      <c r="A176" s="1" t="s">
        <v>61</v>
      </c>
      <c r="B176" s="4" t="s">
        <v>8</v>
      </c>
      <c r="C176" s="4" t="s">
        <v>30</v>
      </c>
      <c r="D176" s="5">
        <v>12</v>
      </c>
      <c r="E176" s="3">
        <v>230</v>
      </c>
    </row>
    <row r="177" spans="1:5" hidden="1" x14ac:dyDescent="0.3">
      <c r="A177" s="1" t="s">
        <v>61</v>
      </c>
      <c r="B177" s="4" t="s">
        <v>8</v>
      </c>
      <c r="C177" s="4" t="s">
        <v>21</v>
      </c>
      <c r="D177" s="5">
        <v>12</v>
      </c>
    </row>
    <row r="178" spans="1:5" hidden="1" x14ac:dyDescent="0.3">
      <c r="A178" s="1" t="s">
        <v>61</v>
      </c>
      <c r="B178" s="4" t="s">
        <v>8</v>
      </c>
      <c r="C178" s="4" t="s">
        <v>62</v>
      </c>
      <c r="D178" s="5">
        <v>18</v>
      </c>
    </row>
    <row r="179" spans="1:5" hidden="1" x14ac:dyDescent="0.3">
      <c r="A179" s="1" t="s">
        <v>61</v>
      </c>
      <c r="B179" s="4" t="s">
        <v>9</v>
      </c>
      <c r="C179" s="4" t="s">
        <v>21</v>
      </c>
      <c r="D179" s="5">
        <v>14</v>
      </c>
      <c r="E179" s="3">
        <v>340</v>
      </c>
    </row>
    <row r="180" spans="1:5" hidden="1" x14ac:dyDescent="0.3">
      <c r="A180" s="1" t="s">
        <v>63</v>
      </c>
      <c r="B180" s="4" t="s">
        <v>29</v>
      </c>
      <c r="C180" s="4" t="s">
        <v>21</v>
      </c>
      <c r="D180" s="5">
        <v>8</v>
      </c>
    </row>
    <row r="181" spans="1:5" hidden="1" x14ac:dyDescent="0.3">
      <c r="A181" s="1" t="s">
        <v>63</v>
      </c>
      <c r="B181" s="4" t="s">
        <v>20</v>
      </c>
      <c r="C181" s="4" t="s">
        <v>30</v>
      </c>
      <c r="D181" s="5">
        <v>9</v>
      </c>
      <c r="E181" s="3">
        <v>0</v>
      </c>
    </row>
    <row r="182" spans="1:5" hidden="1" x14ac:dyDescent="0.3">
      <c r="A182" s="1" t="s">
        <v>63</v>
      </c>
      <c r="B182" s="4" t="s">
        <v>20</v>
      </c>
      <c r="C182" s="4" t="s">
        <v>21</v>
      </c>
      <c r="D182" s="5">
        <v>9</v>
      </c>
    </row>
    <row r="183" spans="1:5" hidden="1" x14ac:dyDescent="0.3">
      <c r="A183" s="1" t="s">
        <v>63</v>
      </c>
      <c r="B183" s="4" t="s">
        <v>6</v>
      </c>
      <c r="C183" s="4" t="s">
        <v>30</v>
      </c>
      <c r="D183" s="5">
        <v>10</v>
      </c>
      <c r="E183" s="3">
        <v>40</v>
      </c>
    </row>
    <row r="184" spans="1:5" hidden="1" x14ac:dyDescent="0.3">
      <c r="A184" s="1" t="s">
        <v>63</v>
      </c>
      <c r="B184" s="4" t="s">
        <v>6</v>
      </c>
      <c r="C184" s="4" t="s">
        <v>21</v>
      </c>
      <c r="D184" s="5">
        <v>10</v>
      </c>
    </row>
    <row r="185" spans="1:5" hidden="1" x14ac:dyDescent="0.3">
      <c r="A185" s="1" t="s">
        <v>63</v>
      </c>
      <c r="B185" s="4" t="s">
        <v>8</v>
      </c>
      <c r="C185" s="4" t="s">
        <v>21</v>
      </c>
      <c r="D185" s="5">
        <v>12</v>
      </c>
    </row>
    <row r="186" spans="1:5" hidden="1" x14ac:dyDescent="0.3">
      <c r="A186" s="1" t="s">
        <v>63</v>
      </c>
      <c r="B186" s="4" t="s">
        <v>23</v>
      </c>
      <c r="C186" s="4" t="s">
        <v>30</v>
      </c>
      <c r="D186" s="5">
        <v>13</v>
      </c>
      <c r="E186" s="3">
        <v>230</v>
      </c>
    </row>
    <row r="187" spans="1:5" hidden="1" x14ac:dyDescent="0.3">
      <c r="A187" s="1" t="s">
        <v>64</v>
      </c>
      <c r="B187" s="4" t="s">
        <v>4</v>
      </c>
      <c r="C187" s="4" t="s">
        <v>24</v>
      </c>
      <c r="E187" s="3">
        <v>0</v>
      </c>
    </row>
    <row r="188" spans="1:5" hidden="1" x14ac:dyDescent="0.3">
      <c r="A188" s="1" t="s">
        <v>64</v>
      </c>
      <c r="B188" s="4" t="s">
        <v>20</v>
      </c>
      <c r="C188" s="4" t="s">
        <v>21</v>
      </c>
      <c r="D188" s="5">
        <v>10</v>
      </c>
    </row>
    <row r="189" spans="1:5" hidden="1" x14ac:dyDescent="0.3">
      <c r="A189" s="1" t="s">
        <v>64</v>
      </c>
      <c r="B189" s="4" t="s">
        <v>6</v>
      </c>
      <c r="C189" s="4" t="s">
        <v>30</v>
      </c>
      <c r="D189" s="5">
        <v>11</v>
      </c>
    </row>
    <row r="190" spans="1:5" hidden="1" x14ac:dyDescent="0.3">
      <c r="A190" s="1" t="s">
        <v>64</v>
      </c>
      <c r="B190" s="4" t="s">
        <v>6</v>
      </c>
      <c r="C190" s="4" t="s">
        <v>21</v>
      </c>
      <c r="D190" s="5">
        <v>11</v>
      </c>
    </row>
    <row r="191" spans="1:5" hidden="1" x14ac:dyDescent="0.3">
      <c r="A191" s="1" t="s">
        <v>64</v>
      </c>
      <c r="B191" s="4" t="s">
        <v>6</v>
      </c>
      <c r="C191" s="4" t="s">
        <v>22</v>
      </c>
      <c r="D191" s="5">
        <v>0</v>
      </c>
    </row>
    <row r="192" spans="1:5" hidden="1" x14ac:dyDescent="0.3">
      <c r="A192" s="1" t="s">
        <v>64</v>
      </c>
      <c r="B192" s="4" t="s">
        <v>8</v>
      </c>
      <c r="C192" s="4" t="s">
        <v>30</v>
      </c>
      <c r="D192" s="5">
        <v>12</v>
      </c>
    </row>
    <row r="193" spans="1:6" hidden="1" x14ac:dyDescent="0.3">
      <c r="A193" s="1" t="s">
        <v>64</v>
      </c>
      <c r="B193" s="4" t="s">
        <v>8</v>
      </c>
      <c r="C193" s="4" t="s">
        <v>21</v>
      </c>
      <c r="D193" s="5">
        <v>12</v>
      </c>
      <c r="E193" s="3">
        <v>5</v>
      </c>
    </row>
    <row r="194" spans="1:6" hidden="1" x14ac:dyDescent="0.3">
      <c r="A194" s="1" t="s">
        <v>64</v>
      </c>
      <c r="B194" s="4" t="s">
        <v>8</v>
      </c>
      <c r="C194" s="4" t="s">
        <v>33</v>
      </c>
      <c r="D194" s="5">
        <v>22</v>
      </c>
    </row>
    <row r="195" spans="1:6" hidden="1" x14ac:dyDescent="0.3">
      <c r="A195" s="1" t="s">
        <v>64</v>
      </c>
      <c r="B195" s="4" t="s">
        <v>23</v>
      </c>
      <c r="C195" s="4" t="s">
        <v>21</v>
      </c>
      <c r="D195" s="5">
        <v>13</v>
      </c>
      <c r="E195" s="3">
        <v>330</v>
      </c>
    </row>
    <row r="196" spans="1:6" hidden="1" x14ac:dyDescent="0.3">
      <c r="A196" s="1" t="s">
        <v>64</v>
      </c>
      <c r="B196" s="4" t="s">
        <v>23</v>
      </c>
      <c r="C196" s="4" t="s">
        <v>33</v>
      </c>
      <c r="D196" s="5">
        <v>25</v>
      </c>
    </row>
    <row r="197" spans="1:6" s="40" customFormat="1" x14ac:dyDescent="0.3">
      <c r="A197" s="74" t="s">
        <v>55</v>
      </c>
      <c r="B197" s="75" t="s">
        <v>12</v>
      </c>
      <c r="C197" s="75" t="s">
        <v>7</v>
      </c>
      <c r="D197" s="76">
        <v>225</v>
      </c>
      <c r="E197" s="77">
        <v>2</v>
      </c>
      <c r="F197" s="73" t="s">
        <v>644</v>
      </c>
    </row>
    <row r="198" spans="1:6" s="42" customFormat="1" ht="13.85" x14ac:dyDescent="0.25">
      <c r="A198" s="74" t="s">
        <v>55</v>
      </c>
      <c r="B198" s="75" t="s">
        <v>13</v>
      </c>
      <c r="C198" s="75" t="s">
        <v>7</v>
      </c>
      <c r="D198" s="76">
        <v>325</v>
      </c>
      <c r="E198" s="77">
        <v>0</v>
      </c>
      <c r="F198" s="73" t="s">
        <v>644</v>
      </c>
    </row>
    <row r="199" spans="1:6" s="40" customFormat="1" ht="27.7" x14ac:dyDescent="0.3">
      <c r="A199" s="74" t="s">
        <v>56</v>
      </c>
      <c r="B199" s="75" t="s">
        <v>27</v>
      </c>
      <c r="C199" s="75" t="s">
        <v>7</v>
      </c>
      <c r="D199" s="76">
        <v>235</v>
      </c>
      <c r="E199" s="77">
        <v>12</v>
      </c>
      <c r="F199" s="73"/>
    </row>
    <row r="200" spans="1:6" hidden="1" x14ac:dyDescent="0.3">
      <c r="A200" s="1" t="s">
        <v>64</v>
      </c>
      <c r="B200" s="4" t="s">
        <v>11</v>
      </c>
      <c r="C200" s="4" t="s">
        <v>21</v>
      </c>
      <c r="D200" s="5">
        <v>16</v>
      </c>
      <c r="E200" s="3">
        <v>70</v>
      </c>
    </row>
    <row r="201" spans="1:6" hidden="1" x14ac:dyDescent="0.3">
      <c r="A201" s="1" t="s">
        <v>64</v>
      </c>
      <c r="B201" s="4" t="s">
        <v>12</v>
      </c>
      <c r="C201" s="4" t="s">
        <v>24</v>
      </c>
      <c r="D201" s="5">
        <v>110</v>
      </c>
    </row>
    <row r="202" spans="1:6" s="40" customFormat="1" x14ac:dyDescent="0.3">
      <c r="A202" s="74" t="s">
        <v>64</v>
      </c>
      <c r="B202" s="83" t="s">
        <v>13</v>
      </c>
      <c r="C202" s="75" t="s">
        <v>24</v>
      </c>
      <c r="D202" s="76">
        <v>170</v>
      </c>
      <c r="E202" s="77">
        <v>6</v>
      </c>
      <c r="F202" s="73" t="s">
        <v>350</v>
      </c>
    </row>
    <row r="203" spans="1:6" hidden="1" x14ac:dyDescent="0.3">
      <c r="A203" s="1" t="s">
        <v>64</v>
      </c>
      <c r="B203" s="4" t="s">
        <v>13</v>
      </c>
      <c r="C203" s="4" t="s">
        <v>24</v>
      </c>
      <c r="D203" s="5">
        <v>155</v>
      </c>
      <c r="E203" s="3">
        <v>0</v>
      </c>
    </row>
    <row r="204" spans="1:6" hidden="1" x14ac:dyDescent="0.3">
      <c r="A204" s="1" t="s">
        <v>64</v>
      </c>
      <c r="B204" s="4" t="s">
        <v>14</v>
      </c>
      <c r="C204" s="4" t="s">
        <v>7</v>
      </c>
      <c r="D204" s="5">
        <v>175</v>
      </c>
    </row>
    <row r="205" spans="1:6" s="40" customFormat="1" x14ac:dyDescent="0.3">
      <c r="A205" s="74" t="s">
        <v>64</v>
      </c>
      <c r="B205" s="75" t="s">
        <v>15</v>
      </c>
      <c r="C205" s="75" t="s">
        <v>7</v>
      </c>
      <c r="D205" s="76">
        <v>225</v>
      </c>
      <c r="E205" s="77">
        <v>0</v>
      </c>
      <c r="F205" s="73" t="s">
        <v>350</v>
      </c>
    </row>
    <row r="206" spans="1:6" s="40" customFormat="1" x14ac:dyDescent="0.3">
      <c r="A206" s="69" t="s">
        <v>64</v>
      </c>
      <c r="B206" s="70" t="s">
        <v>25</v>
      </c>
      <c r="C206" s="70" t="s">
        <v>7</v>
      </c>
      <c r="D206" s="71">
        <v>170</v>
      </c>
      <c r="E206" s="72">
        <v>2</v>
      </c>
      <c r="F206" s="73"/>
    </row>
    <row r="207" spans="1:6" hidden="1" x14ac:dyDescent="0.3">
      <c r="A207" s="1" t="s">
        <v>64</v>
      </c>
      <c r="B207" s="4" t="s">
        <v>27</v>
      </c>
      <c r="C207" s="4" t="s">
        <v>24</v>
      </c>
      <c r="D207" s="5">
        <v>180</v>
      </c>
      <c r="E207" s="3">
        <v>0</v>
      </c>
    </row>
    <row r="208" spans="1:6" hidden="1" x14ac:dyDescent="0.3">
      <c r="A208" s="1" t="s">
        <v>64</v>
      </c>
      <c r="B208" s="4" t="s">
        <v>35</v>
      </c>
      <c r="C208" s="4" t="s">
        <v>7</v>
      </c>
      <c r="D208" s="5">
        <v>250</v>
      </c>
    </row>
    <row r="209" spans="1:6" hidden="1" x14ac:dyDescent="0.3">
      <c r="A209" s="1" t="s">
        <v>64</v>
      </c>
      <c r="B209" s="4" t="s">
        <v>35</v>
      </c>
      <c r="C209" s="4" t="s">
        <v>24</v>
      </c>
      <c r="D209" s="5">
        <v>245</v>
      </c>
      <c r="E209" s="3">
        <v>0</v>
      </c>
    </row>
    <row r="210" spans="1:6" hidden="1" x14ac:dyDescent="0.3">
      <c r="A210" s="1" t="s">
        <v>64</v>
      </c>
      <c r="B210" s="4" t="s">
        <v>36</v>
      </c>
      <c r="C210" s="4" t="s">
        <v>24</v>
      </c>
      <c r="D210" s="5">
        <v>285</v>
      </c>
    </row>
    <row r="211" spans="1:6" s="40" customFormat="1" x14ac:dyDescent="0.3">
      <c r="A211" s="74" t="s">
        <v>64</v>
      </c>
      <c r="B211" s="75" t="s">
        <v>25</v>
      </c>
      <c r="C211" s="75" t="s">
        <v>24</v>
      </c>
      <c r="D211" s="76">
        <v>150</v>
      </c>
      <c r="E211" s="77">
        <v>9</v>
      </c>
      <c r="F211" s="73" t="s">
        <v>646</v>
      </c>
    </row>
    <row r="212" spans="1:6" s="40" customFormat="1" x14ac:dyDescent="0.3">
      <c r="A212" s="74" t="s">
        <v>64</v>
      </c>
      <c r="B212" s="75" t="s">
        <v>25</v>
      </c>
      <c r="C212" s="75" t="s">
        <v>24</v>
      </c>
      <c r="D212" s="76">
        <v>170</v>
      </c>
      <c r="E212" s="77">
        <v>5</v>
      </c>
      <c r="F212" s="73"/>
    </row>
    <row r="213" spans="1:6" s="40" customFormat="1" x14ac:dyDescent="0.3">
      <c r="A213" s="74" t="s">
        <v>64</v>
      </c>
      <c r="B213" s="75" t="s">
        <v>27</v>
      </c>
      <c r="C213" s="75" t="s">
        <v>24</v>
      </c>
      <c r="D213" s="76">
        <v>195</v>
      </c>
      <c r="E213" s="77">
        <v>9</v>
      </c>
      <c r="F213" s="73" t="s">
        <v>646</v>
      </c>
    </row>
    <row r="214" spans="1:6" hidden="1" x14ac:dyDescent="0.3">
      <c r="A214" s="1" t="s">
        <v>65</v>
      </c>
      <c r="B214" s="4" t="s">
        <v>25</v>
      </c>
      <c r="C214" s="4" t="s">
        <v>7</v>
      </c>
      <c r="D214" s="5">
        <v>175</v>
      </c>
    </row>
    <row r="215" spans="1:6" hidden="1" x14ac:dyDescent="0.3">
      <c r="A215" s="1" t="s">
        <v>66</v>
      </c>
      <c r="B215" s="4" t="s">
        <v>20</v>
      </c>
      <c r="C215" s="4" t="s">
        <v>21</v>
      </c>
      <c r="D215" s="5">
        <v>10</v>
      </c>
    </row>
    <row r="216" spans="1:6" hidden="1" x14ac:dyDescent="0.3">
      <c r="A216" s="1" t="s">
        <v>66</v>
      </c>
      <c r="B216" s="4" t="s">
        <v>6</v>
      </c>
      <c r="C216" s="4" t="s">
        <v>21</v>
      </c>
      <c r="D216" s="5">
        <v>11</v>
      </c>
    </row>
    <row r="217" spans="1:6" hidden="1" x14ac:dyDescent="0.3">
      <c r="A217" s="1" t="s">
        <v>66</v>
      </c>
      <c r="B217" s="4" t="s">
        <v>8</v>
      </c>
      <c r="C217" s="4" t="s">
        <v>21</v>
      </c>
      <c r="D217" s="5">
        <v>12</v>
      </c>
      <c r="E217" s="3">
        <v>20</v>
      </c>
    </row>
    <row r="218" spans="1:6" hidden="1" x14ac:dyDescent="0.3">
      <c r="A218" s="1" t="s">
        <v>66</v>
      </c>
      <c r="B218" s="4" t="s">
        <v>23</v>
      </c>
      <c r="C218" s="4" t="s">
        <v>21</v>
      </c>
      <c r="D218" s="5">
        <v>13</v>
      </c>
    </row>
    <row r="219" spans="1:6" hidden="1" x14ac:dyDescent="0.3">
      <c r="A219" s="1" t="s">
        <v>66</v>
      </c>
      <c r="B219" s="4" t="s">
        <v>10</v>
      </c>
      <c r="C219" s="4" t="s">
        <v>21</v>
      </c>
      <c r="D219" s="5">
        <v>15</v>
      </c>
    </row>
    <row r="220" spans="1:6" hidden="1" x14ac:dyDescent="0.3">
      <c r="A220" s="1" t="s">
        <v>66</v>
      </c>
      <c r="B220" s="4" t="s">
        <v>11</v>
      </c>
      <c r="C220" s="4" t="s">
        <v>21</v>
      </c>
      <c r="D220" s="5">
        <v>16</v>
      </c>
    </row>
    <row r="221" spans="1:6" hidden="1" x14ac:dyDescent="0.3">
      <c r="A221" s="1" t="s">
        <v>66</v>
      </c>
      <c r="B221" s="4" t="s">
        <v>46</v>
      </c>
      <c r="C221" s="4" t="s">
        <v>24</v>
      </c>
      <c r="D221" s="5">
        <v>105</v>
      </c>
    </row>
    <row r="222" spans="1:6" hidden="1" x14ac:dyDescent="0.3">
      <c r="A222" s="1" t="s">
        <v>66</v>
      </c>
      <c r="B222" s="4" t="s">
        <v>25</v>
      </c>
      <c r="C222" s="4" t="s">
        <v>24</v>
      </c>
      <c r="D222" s="5">
        <v>150</v>
      </c>
      <c r="E222" s="3">
        <v>0</v>
      </c>
    </row>
    <row r="223" spans="1:6" hidden="1" x14ac:dyDescent="0.3">
      <c r="A223" s="1" t="s">
        <v>66</v>
      </c>
      <c r="B223" s="4" t="s">
        <v>27</v>
      </c>
      <c r="C223" s="4" t="s">
        <v>24</v>
      </c>
      <c r="D223" s="5">
        <v>180</v>
      </c>
      <c r="E223" s="3">
        <v>0</v>
      </c>
    </row>
    <row r="224" spans="1:6" hidden="1" x14ac:dyDescent="0.3">
      <c r="A224" s="1" t="s">
        <v>66</v>
      </c>
      <c r="B224" s="4" t="s">
        <v>35</v>
      </c>
      <c r="C224" s="4" t="s">
        <v>7</v>
      </c>
      <c r="D224" s="5">
        <v>245</v>
      </c>
      <c r="E224" s="3">
        <v>0</v>
      </c>
    </row>
    <row r="225" spans="1:6" hidden="1" x14ac:dyDescent="0.3">
      <c r="A225" s="1" t="s">
        <v>66</v>
      </c>
      <c r="B225" s="4" t="s">
        <v>36</v>
      </c>
      <c r="C225" s="4" t="s">
        <v>7</v>
      </c>
      <c r="D225" s="5">
        <v>285</v>
      </c>
    </row>
    <row r="226" spans="1:6" hidden="1" x14ac:dyDescent="0.3">
      <c r="A226" s="1" t="s">
        <v>66</v>
      </c>
      <c r="B226" s="4" t="s">
        <v>37</v>
      </c>
      <c r="C226" s="4" t="s">
        <v>7</v>
      </c>
      <c r="D226" s="5">
        <v>335</v>
      </c>
      <c r="E226" s="3">
        <v>0</v>
      </c>
    </row>
    <row r="227" spans="1:6" hidden="1" x14ac:dyDescent="0.3">
      <c r="A227" s="1" t="s">
        <v>67</v>
      </c>
      <c r="B227" s="4" t="s">
        <v>20</v>
      </c>
      <c r="C227" s="4" t="s">
        <v>21</v>
      </c>
      <c r="D227" s="5">
        <v>10</v>
      </c>
    </row>
    <row r="228" spans="1:6" hidden="1" x14ac:dyDescent="0.3">
      <c r="A228" s="1" t="s">
        <v>67</v>
      </c>
      <c r="B228" s="4" t="s">
        <v>6</v>
      </c>
      <c r="C228" s="4" t="s">
        <v>30</v>
      </c>
      <c r="D228" s="5">
        <v>11</v>
      </c>
    </row>
    <row r="229" spans="1:6" hidden="1" x14ac:dyDescent="0.3">
      <c r="A229" s="1" t="s">
        <v>67</v>
      </c>
      <c r="B229" s="4" t="s">
        <v>6</v>
      </c>
      <c r="C229" s="4" t="s">
        <v>21</v>
      </c>
      <c r="D229" s="5">
        <v>11</v>
      </c>
    </row>
    <row r="230" spans="1:6" hidden="1" x14ac:dyDescent="0.3">
      <c r="A230" s="1" t="s">
        <v>67</v>
      </c>
      <c r="B230" s="4" t="s">
        <v>8</v>
      </c>
      <c r="C230" s="4" t="s">
        <v>30</v>
      </c>
      <c r="D230" s="5">
        <v>12</v>
      </c>
    </row>
    <row r="231" spans="1:6" hidden="1" x14ac:dyDescent="0.3">
      <c r="A231" s="1" t="s">
        <v>67</v>
      </c>
      <c r="B231" s="4" t="s">
        <v>8</v>
      </c>
      <c r="C231" s="4" t="s">
        <v>21</v>
      </c>
      <c r="D231" s="5">
        <v>12</v>
      </c>
    </row>
    <row r="232" spans="1:6" hidden="1" x14ac:dyDescent="0.3">
      <c r="A232" s="1" t="s">
        <v>67</v>
      </c>
      <c r="B232" s="4" t="s">
        <v>23</v>
      </c>
      <c r="C232" s="4" t="s">
        <v>30</v>
      </c>
      <c r="D232" s="5">
        <v>13</v>
      </c>
    </row>
    <row r="233" spans="1:6" hidden="1" x14ac:dyDescent="0.3">
      <c r="A233" s="1" t="s">
        <v>67</v>
      </c>
      <c r="B233" s="4" t="s">
        <v>23</v>
      </c>
      <c r="C233" s="4" t="s">
        <v>21</v>
      </c>
      <c r="D233" s="5">
        <v>13</v>
      </c>
      <c r="E233" s="3">
        <v>20</v>
      </c>
    </row>
    <row r="234" spans="1:6" hidden="1" x14ac:dyDescent="0.3">
      <c r="A234" s="1" t="s">
        <v>67</v>
      </c>
      <c r="B234" s="4" t="s">
        <v>11</v>
      </c>
      <c r="C234" s="4" t="s">
        <v>21</v>
      </c>
      <c r="D234" s="5">
        <v>18</v>
      </c>
    </row>
    <row r="235" spans="1:6" hidden="1" x14ac:dyDescent="0.3">
      <c r="A235" s="1" t="s">
        <v>67</v>
      </c>
      <c r="B235" s="4" t="s">
        <v>11</v>
      </c>
      <c r="C235" s="4" t="s">
        <v>62</v>
      </c>
      <c r="D235" s="5">
        <v>45</v>
      </c>
    </row>
    <row r="236" spans="1:6" hidden="1" x14ac:dyDescent="0.3">
      <c r="A236" s="1" t="s">
        <v>67</v>
      </c>
      <c r="B236" s="4" t="s">
        <v>12</v>
      </c>
      <c r="C236" s="4" t="s">
        <v>62</v>
      </c>
      <c r="D236" s="5">
        <v>35</v>
      </c>
    </row>
    <row r="237" spans="1:6" hidden="1" x14ac:dyDescent="0.3">
      <c r="A237" s="1" t="s">
        <v>67</v>
      </c>
      <c r="B237" s="4" t="s">
        <v>13</v>
      </c>
      <c r="C237" s="4" t="s">
        <v>7</v>
      </c>
      <c r="D237" s="5">
        <v>130</v>
      </c>
    </row>
    <row r="238" spans="1:6" s="40" customFormat="1" x14ac:dyDescent="0.3">
      <c r="A238" s="74" t="s">
        <v>66</v>
      </c>
      <c r="B238" s="75" t="s">
        <v>25</v>
      </c>
      <c r="C238" s="75" t="s">
        <v>24</v>
      </c>
      <c r="D238" s="76">
        <v>170</v>
      </c>
      <c r="E238" s="77">
        <v>1</v>
      </c>
      <c r="F238" s="73"/>
    </row>
    <row r="239" spans="1:6" s="40" customFormat="1" x14ac:dyDescent="0.3">
      <c r="A239" s="69" t="s">
        <v>67</v>
      </c>
      <c r="B239" s="70" t="s">
        <v>13</v>
      </c>
      <c r="C239" s="70" t="s">
        <v>24</v>
      </c>
      <c r="D239" s="71">
        <v>170</v>
      </c>
      <c r="E239" s="72">
        <v>6</v>
      </c>
      <c r="F239" s="73"/>
    </row>
    <row r="240" spans="1:6" hidden="1" x14ac:dyDescent="0.3">
      <c r="A240" s="1" t="s">
        <v>67</v>
      </c>
      <c r="B240" s="4" t="s">
        <v>14</v>
      </c>
      <c r="C240" s="4" t="s">
        <v>7</v>
      </c>
      <c r="D240" s="5">
        <v>160</v>
      </c>
    </row>
    <row r="241" spans="1:5" hidden="1" x14ac:dyDescent="0.3">
      <c r="A241" s="1" t="s">
        <v>67</v>
      </c>
      <c r="B241" s="4" t="s">
        <v>15</v>
      </c>
      <c r="C241" s="4" t="s">
        <v>7</v>
      </c>
      <c r="D241" s="5">
        <v>195</v>
      </c>
    </row>
    <row r="242" spans="1:5" hidden="1" x14ac:dyDescent="0.3">
      <c r="A242" s="1" t="s">
        <v>67</v>
      </c>
      <c r="B242" s="4" t="s">
        <v>27</v>
      </c>
      <c r="C242" s="4" t="s">
        <v>7</v>
      </c>
      <c r="D242" s="5">
        <v>175</v>
      </c>
    </row>
    <row r="243" spans="1:5" hidden="1" x14ac:dyDescent="0.3">
      <c r="A243" s="1" t="s">
        <v>67</v>
      </c>
      <c r="B243" s="4" t="s">
        <v>35</v>
      </c>
      <c r="C243" s="4" t="s">
        <v>7</v>
      </c>
      <c r="D243" s="5">
        <v>235</v>
      </c>
    </row>
    <row r="244" spans="1:5" hidden="1" x14ac:dyDescent="0.3">
      <c r="A244" s="1" t="s">
        <v>67</v>
      </c>
      <c r="B244" s="4" t="s">
        <v>36</v>
      </c>
      <c r="C244" s="4" t="s">
        <v>7</v>
      </c>
      <c r="D244" s="5">
        <v>270</v>
      </c>
    </row>
    <row r="245" spans="1:5" hidden="1" x14ac:dyDescent="0.3">
      <c r="A245" s="1" t="s">
        <v>68</v>
      </c>
      <c r="B245" s="4" t="s">
        <v>34</v>
      </c>
      <c r="C245" s="4" t="s">
        <v>7</v>
      </c>
      <c r="D245" s="5">
        <v>95</v>
      </c>
    </row>
    <row r="246" spans="1:5" hidden="1" x14ac:dyDescent="0.3">
      <c r="A246" s="1" t="s">
        <v>68</v>
      </c>
      <c r="B246" s="4" t="s">
        <v>13</v>
      </c>
      <c r="C246" s="4" t="s">
        <v>7</v>
      </c>
      <c r="D246" s="5">
        <v>140</v>
      </c>
    </row>
    <row r="247" spans="1:5" hidden="1" x14ac:dyDescent="0.3">
      <c r="A247" s="1" t="s">
        <v>68</v>
      </c>
      <c r="B247" s="4" t="s">
        <v>14</v>
      </c>
      <c r="C247" s="4" t="s">
        <v>7</v>
      </c>
      <c r="D247" s="5">
        <v>160</v>
      </c>
      <c r="E247" s="3">
        <v>0</v>
      </c>
    </row>
    <row r="248" spans="1:5" hidden="1" x14ac:dyDescent="0.3">
      <c r="A248" s="1" t="s">
        <v>68</v>
      </c>
      <c r="B248" s="4" t="s">
        <v>15</v>
      </c>
      <c r="C248" s="4" t="s">
        <v>7</v>
      </c>
      <c r="D248" s="5">
        <v>195</v>
      </c>
    </row>
    <row r="249" spans="1:5" hidden="1" x14ac:dyDescent="0.3">
      <c r="A249" s="1" t="s">
        <v>68</v>
      </c>
      <c r="B249" s="4" t="s">
        <v>16</v>
      </c>
      <c r="C249" s="4" t="s">
        <v>7</v>
      </c>
      <c r="D249" s="5">
        <v>235</v>
      </c>
    </row>
    <row r="250" spans="1:5" hidden="1" x14ac:dyDescent="0.3">
      <c r="A250" s="1" t="s">
        <v>68</v>
      </c>
      <c r="B250" s="4" t="s">
        <v>25</v>
      </c>
      <c r="C250" s="4" t="s">
        <v>7</v>
      </c>
      <c r="D250" s="5">
        <v>140</v>
      </c>
    </row>
    <row r="251" spans="1:5" hidden="1" x14ac:dyDescent="0.3">
      <c r="A251" s="1" t="s">
        <v>68</v>
      </c>
      <c r="B251" s="4" t="s">
        <v>27</v>
      </c>
      <c r="C251" s="4" t="s">
        <v>7</v>
      </c>
      <c r="D251" s="5">
        <v>170</v>
      </c>
      <c r="E251" s="3">
        <v>0</v>
      </c>
    </row>
    <row r="252" spans="1:5" hidden="1" x14ac:dyDescent="0.3">
      <c r="A252" s="1" t="s">
        <v>68</v>
      </c>
      <c r="B252" s="4" t="s">
        <v>35</v>
      </c>
      <c r="C252" s="4" t="s">
        <v>7</v>
      </c>
      <c r="D252" s="5">
        <v>235</v>
      </c>
    </row>
    <row r="253" spans="1:5" hidden="1" x14ac:dyDescent="0.3">
      <c r="A253" s="1" t="s">
        <v>68</v>
      </c>
      <c r="B253" s="4" t="s">
        <v>36</v>
      </c>
      <c r="C253" s="4" t="s">
        <v>7</v>
      </c>
      <c r="D253" s="5">
        <v>270</v>
      </c>
    </row>
    <row r="254" spans="1:5" hidden="1" x14ac:dyDescent="0.3">
      <c r="A254" s="1" t="s">
        <v>69</v>
      </c>
      <c r="B254" s="4" t="s">
        <v>20</v>
      </c>
      <c r="C254" s="4" t="s">
        <v>21</v>
      </c>
      <c r="D254" s="5">
        <v>10.5</v>
      </c>
    </row>
    <row r="255" spans="1:5" hidden="1" x14ac:dyDescent="0.3">
      <c r="A255" s="1" t="s">
        <v>69</v>
      </c>
      <c r="B255" s="4" t="s">
        <v>6</v>
      </c>
      <c r="C255" s="4" t="s">
        <v>21</v>
      </c>
      <c r="D255" s="5">
        <v>11.5</v>
      </c>
    </row>
    <row r="256" spans="1:5" hidden="1" x14ac:dyDescent="0.3">
      <c r="A256" s="1" t="s">
        <v>69</v>
      </c>
      <c r="B256" s="4" t="s">
        <v>6</v>
      </c>
      <c r="C256" s="4" t="s">
        <v>22</v>
      </c>
      <c r="D256" s="5">
        <v>0</v>
      </c>
    </row>
    <row r="257" spans="1:5" hidden="1" x14ac:dyDescent="0.3">
      <c r="A257" s="1" t="s">
        <v>69</v>
      </c>
      <c r="B257" s="4" t="s">
        <v>8</v>
      </c>
      <c r="C257" s="4" t="s">
        <v>21</v>
      </c>
      <c r="D257" s="5">
        <v>12.5</v>
      </c>
    </row>
    <row r="258" spans="1:5" hidden="1" x14ac:dyDescent="0.3">
      <c r="A258" s="1" t="s">
        <v>69</v>
      </c>
      <c r="B258" s="4" t="s">
        <v>23</v>
      </c>
      <c r="C258" s="4" t="s">
        <v>21</v>
      </c>
      <c r="D258" s="5">
        <v>13.5</v>
      </c>
      <c r="E258" s="3">
        <v>350</v>
      </c>
    </row>
    <row r="259" spans="1:5" hidden="1" x14ac:dyDescent="0.3">
      <c r="A259" s="1" t="s">
        <v>69</v>
      </c>
      <c r="B259" s="4" t="s">
        <v>10</v>
      </c>
      <c r="C259" s="4" t="s">
        <v>33</v>
      </c>
      <c r="D259" s="5">
        <v>25</v>
      </c>
    </row>
    <row r="260" spans="1:5" hidden="1" x14ac:dyDescent="0.3">
      <c r="A260" s="1" t="s">
        <v>69</v>
      </c>
      <c r="B260" s="4" t="s">
        <v>11</v>
      </c>
      <c r="C260" s="4" t="s">
        <v>21</v>
      </c>
      <c r="D260" s="5">
        <v>16</v>
      </c>
      <c r="E260" s="3">
        <v>50</v>
      </c>
    </row>
    <row r="261" spans="1:5" hidden="1" x14ac:dyDescent="0.3">
      <c r="A261" s="1" t="s">
        <v>69</v>
      </c>
      <c r="B261" s="4" t="s">
        <v>11</v>
      </c>
      <c r="C261" s="4" t="s">
        <v>33</v>
      </c>
      <c r="D261" s="5">
        <v>28</v>
      </c>
    </row>
    <row r="262" spans="1:5" hidden="1" x14ac:dyDescent="0.3">
      <c r="A262" s="1" t="s">
        <v>69</v>
      </c>
      <c r="B262" s="4" t="s">
        <v>34</v>
      </c>
      <c r="C262" s="4" t="s">
        <v>7</v>
      </c>
      <c r="D262" s="5">
        <v>95</v>
      </c>
    </row>
    <row r="263" spans="1:5" hidden="1" x14ac:dyDescent="0.3">
      <c r="A263" s="1" t="s">
        <v>69</v>
      </c>
      <c r="B263" s="4" t="s">
        <v>34</v>
      </c>
      <c r="C263" s="4" t="s">
        <v>24</v>
      </c>
      <c r="D263" s="5">
        <v>95</v>
      </c>
    </row>
    <row r="264" spans="1:5" hidden="1" x14ac:dyDescent="0.3">
      <c r="A264" s="1" t="s">
        <v>69</v>
      </c>
      <c r="B264" s="4" t="s">
        <v>13</v>
      </c>
      <c r="C264" s="4" t="s">
        <v>7</v>
      </c>
      <c r="D264" s="5">
        <v>150</v>
      </c>
    </row>
    <row r="265" spans="1:5" hidden="1" x14ac:dyDescent="0.3">
      <c r="A265" s="1" t="s">
        <v>69</v>
      </c>
      <c r="B265" s="4" t="s">
        <v>13</v>
      </c>
      <c r="C265" s="4" t="s">
        <v>24</v>
      </c>
      <c r="D265" s="5">
        <v>150</v>
      </c>
      <c r="E265" s="3">
        <v>0</v>
      </c>
    </row>
    <row r="266" spans="1:5" hidden="1" x14ac:dyDescent="0.3">
      <c r="A266" s="1" t="s">
        <v>69</v>
      </c>
      <c r="B266" s="4" t="s">
        <v>46</v>
      </c>
      <c r="C266" s="4" t="s">
        <v>24</v>
      </c>
      <c r="D266" s="5">
        <v>105</v>
      </c>
    </row>
    <row r="267" spans="1:5" hidden="1" x14ac:dyDescent="0.3">
      <c r="A267" s="1" t="s">
        <v>69</v>
      </c>
      <c r="B267" s="4" t="s">
        <v>25</v>
      </c>
      <c r="C267" s="4" t="s">
        <v>7</v>
      </c>
      <c r="D267" s="5">
        <v>160</v>
      </c>
    </row>
    <row r="268" spans="1:5" hidden="1" x14ac:dyDescent="0.3">
      <c r="A268" s="1" t="s">
        <v>69</v>
      </c>
      <c r="B268" s="4" t="s">
        <v>27</v>
      </c>
      <c r="C268" s="4" t="s">
        <v>7</v>
      </c>
      <c r="D268" s="5">
        <v>180</v>
      </c>
      <c r="E268" s="3">
        <v>0</v>
      </c>
    </row>
    <row r="269" spans="1:5" hidden="1" x14ac:dyDescent="0.3">
      <c r="A269" s="1" t="s">
        <v>69</v>
      </c>
      <c r="B269" s="4" t="s">
        <v>27</v>
      </c>
      <c r="C269" s="4" t="s">
        <v>24</v>
      </c>
      <c r="D269" s="5">
        <v>180</v>
      </c>
    </row>
    <row r="270" spans="1:5" hidden="1" x14ac:dyDescent="0.3">
      <c r="A270" s="1" t="s">
        <v>69</v>
      </c>
      <c r="B270" s="4" t="s">
        <v>35</v>
      </c>
      <c r="C270" s="4" t="s">
        <v>7</v>
      </c>
      <c r="D270" s="5">
        <v>250</v>
      </c>
      <c r="E270" s="3">
        <v>0</v>
      </c>
    </row>
    <row r="271" spans="1:5" hidden="1" x14ac:dyDescent="0.3">
      <c r="A271" s="1" t="s">
        <v>69</v>
      </c>
      <c r="B271" s="4" t="s">
        <v>36</v>
      </c>
      <c r="C271" s="4" t="s">
        <v>7</v>
      </c>
      <c r="D271" s="5">
        <v>285</v>
      </c>
      <c r="E271" s="3">
        <v>0</v>
      </c>
    </row>
    <row r="272" spans="1:5" hidden="1" x14ac:dyDescent="0.3">
      <c r="A272" s="1" t="s">
        <v>69</v>
      </c>
      <c r="B272" s="4" t="s">
        <v>37</v>
      </c>
      <c r="C272" s="4" t="s">
        <v>7</v>
      </c>
      <c r="D272" s="5">
        <v>335</v>
      </c>
    </row>
    <row r="273" spans="1:6" hidden="1" x14ac:dyDescent="0.3">
      <c r="A273" s="1" t="s">
        <v>70</v>
      </c>
      <c r="B273" s="4" t="s">
        <v>20</v>
      </c>
      <c r="C273" s="4" t="s">
        <v>21</v>
      </c>
      <c r="D273" s="5">
        <v>10.5</v>
      </c>
    </row>
    <row r="274" spans="1:6" hidden="1" x14ac:dyDescent="0.3">
      <c r="A274" s="1" t="s">
        <v>70</v>
      </c>
      <c r="B274" s="4" t="s">
        <v>6</v>
      </c>
      <c r="C274" s="4" t="s">
        <v>30</v>
      </c>
      <c r="D274" s="5">
        <v>11.5</v>
      </c>
    </row>
    <row r="275" spans="1:6" hidden="1" x14ac:dyDescent="0.3">
      <c r="A275" s="1" t="s">
        <v>70</v>
      </c>
      <c r="B275" s="4" t="s">
        <v>6</v>
      </c>
      <c r="C275" s="4" t="s">
        <v>21</v>
      </c>
      <c r="D275" s="5">
        <v>11.5</v>
      </c>
    </row>
    <row r="276" spans="1:6" hidden="1" x14ac:dyDescent="0.3">
      <c r="A276" s="1" t="s">
        <v>70</v>
      </c>
      <c r="B276" s="4" t="s">
        <v>8</v>
      </c>
      <c r="C276" s="4" t="s">
        <v>30</v>
      </c>
      <c r="D276" s="5">
        <v>12.5</v>
      </c>
    </row>
    <row r="277" spans="1:6" hidden="1" x14ac:dyDescent="0.3">
      <c r="A277" s="1" t="s">
        <v>70</v>
      </c>
      <c r="B277" s="4" t="s">
        <v>8</v>
      </c>
      <c r="C277" s="4" t="s">
        <v>21</v>
      </c>
      <c r="D277" s="5">
        <v>12.5</v>
      </c>
      <c r="E277" s="3">
        <v>15</v>
      </c>
    </row>
    <row r="278" spans="1:6" hidden="1" x14ac:dyDescent="0.3">
      <c r="A278" s="1" t="s">
        <v>70</v>
      </c>
      <c r="B278" s="4" t="s">
        <v>23</v>
      </c>
      <c r="C278" s="4" t="s">
        <v>21</v>
      </c>
      <c r="D278" s="5">
        <v>13.5</v>
      </c>
      <c r="E278" s="3">
        <v>355</v>
      </c>
    </row>
    <row r="279" spans="1:6" hidden="1" x14ac:dyDescent="0.3">
      <c r="A279" s="1" t="s">
        <v>70</v>
      </c>
      <c r="B279" s="4" t="s">
        <v>23</v>
      </c>
      <c r="C279" s="4" t="s">
        <v>33</v>
      </c>
      <c r="D279" s="5">
        <v>25</v>
      </c>
    </row>
    <row r="280" spans="1:6" hidden="1" x14ac:dyDescent="0.3">
      <c r="A280" s="1" t="s">
        <v>70</v>
      </c>
      <c r="B280" s="4" t="s">
        <v>10</v>
      </c>
      <c r="C280" s="4" t="s">
        <v>24</v>
      </c>
      <c r="D280" s="5">
        <v>49</v>
      </c>
    </row>
    <row r="281" spans="1:6" hidden="1" x14ac:dyDescent="0.3">
      <c r="A281" s="1" t="s">
        <v>70</v>
      </c>
      <c r="B281" s="4" t="s">
        <v>11</v>
      </c>
      <c r="C281" s="4" t="s">
        <v>21</v>
      </c>
      <c r="D281" s="5">
        <v>16</v>
      </c>
      <c r="E281" s="3">
        <v>25</v>
      </c>
    </row>
    <row r="282" spans="1:6" hidden="1" x14ac:dyDescent="0.3">
      <c r="A282" s="1" t="s">
        <v>70</v>
      </c>
      <c r="B282" s="4" t="s">
        <v>11</v>
      </c>
      <c r="C282" s="4" t="s">
        <v>33</v>
      </c>
      <c r="D282" s="5">
        <v>28</v>
      </c>
    </row>
    <row r="283" spans="1:6" hidden="1" x14ac:dyDescent="0.3">
      <c r="A283" s="1" t="s">
        <v>70</v>
      </c>
      <c r="B283" s="4" t="s">
        <v>11</v>
      </c>
      <c r="C283" s="4" t="s">
        <v>24</v>
      </c>
      <c r="D283" s="5">
        <v>135</v>
      </c>
      <c r="E283" s="3">
        <v>0</v>
      </c>
    </row>
    <row r="284" spans="1:6" hidden="1" x14ac:dyDescent="0.3">
      <c r="A284" s="1" t="s">
        <v>70</v>
      </c>
      <c r="B284" s="4" t="s">
        <v>34</v>
      </c>
      <c r="C284" s="4" t="s">
        <v>71</v>
      </c>
      <c r="D284" s="5">
        <v>95</v>
      </c>
    </row>
    <row r="285" spans="1:6" hidden="1" x14ac:dyDescent="0.3">
      <c r="A285" s="1" t="s">
        <v>70</v>
      </c>
      <c r="B285" s="4" t="s">
        <v>13</v>
      </c>
      <c r="C285" s="4" t="s">
        <v>71</v>
      </c>
      <c r="D285" s="5">
        <v>125</v>
      </c>
    </row>
    <row r="286" spans="1:6" hidden="1" x14ac:dyDescent="0.3">
      <c r="A286" s="1" t="s">
        <v>70</v>
      </c>
      <c r="B286" s="4" t="s">
        <v>46</v>
      </c>
      <c r="C286" s="4" t="s">
        <v>24</v>
      </c>
      <c r="D286" s="5">
        <v>105</v>
      </c>
    </row>
    <row r="287" spans="1:6" s="40" customFormat="1" x14ac:dyDescent="0.3">
      <c r="A287" s="74" t="s">
        <v>67</v>
      </c>
      <c r="B287" s="75" t="s">
        <v>612</v>
      </c>
      <c r="C287" s="75" t="s">
        <v>24</v>
      </c>
      <c r="D287" s="76">
        <v>200</v>
      </c>
      <c r="E287" s="77">
        <v>5</v>
      </c>
      <c r="F287" s="73"/>
    </row>
    <row r="288" spans="1:6" s="40" customFormat="1" x14ac:dyDescent="0.3">
      <c r="A288" s="69" t="s">
        <v>70</v>
      </c>
      <c r="B288" s="70" t="s">
        <v>25</v>
      </c>
      <c r="C288" s="70" t="s">
        <v>24</v>
      </c>
      <c r="D288" s="71">
        <v>170</v>
      </c>
      <c r="E288" s="72">
        <v>1</v>
      </c>
      <c r="F288" s="73"/>
    </row>
    <row r="289" spans="1:6" s="40" customFormat="1" x14ac:dyDescent="0.3">
      <c r="A289" s="74" t="s">
        <v>70</v>
      </c>
      <c r="B289" s="75" t="s">
        <v>27</v>
      </c>
      <c r="C289" s="75" t="s">
        <v>24</v>
      </c>
      <c r="D289" s="76">
        <v>195</v>
      </c>
      <c r="E289" s="78">
        <v>1</v>
      </c>
      <c r="F289" s="73"/>
    </row>
    <row r="290" spans="1:6" hidden="1" x14ac:dyDescent="0.3">
      <c r="A290" s="1" t="s">
        <v>70</v>
      </c>
      <c r="B290" s="4" t="s">
        <v>35</v>
      </c>
      <c r="C290" s="4" t="s">
        <v>7</v>
      </c>
      <c r="D290" s="5">
        <v>250</v>
      </c>
    </row>
    <row r="291" spans="1:6" hidden="1" x14ac:dyDescent="0.3">
      <c r="A291" s="1" t="s">
        <v>70</v>
      </c>
      <c r="B291" s="4" t="s">
        <v>36</v>
      </c>
      <c r="C291" s="4" t="s">
        <v>7</v>
      </c>
      <c r="D291" s="5">
        <v>285</v>
      </c>
    </row>
    <row r="292" spans="1:6" hidden="1" x14ac:dyDescent="0.3">
      <c r="A292" s="1" t="s">
        <v>70</v>
      </c>
      <c r="B292" s="4" t="s">
        <v>37</v>
      </c>
      <c r="C292" s="4" t="s">
        <v>7</v>
      </c>
      <c r="D292" s="5">
        <v>335</v>
      </c>
    </row>
    <row r="293" spans="1:6" hidden="1" x14ac:dyDescent="0.3">
      <c r="A293" s="1" t="s">
        <v>72</v>
      </c>
      <c r="B293" s="4" t="s">
        <v>6</v>
      </c>
      <c r="C293" s="4" t="s">
        <v>33</v>
      </c>
      <c r="D293" s="5">
        <v>24</v>
      </c>
    </row>
    <row r="294" spans="1:6" hidden="1" x14ac:dyDescent="0.3">
      <c r="A294" s="1" t="s">
        <v>73</v>
      </c>
      <c r="B294" s="4" t="s">
        <v>29</v>
      </c>
      <c r="C294" s="4" t="s">
        <v>30</v>
      </c>
      <c r="D294" s="5">
        <v>10</v>
      </c>
    </row>
    <row r="295" spans="1:6" hidden="1" x14ac:dyDescent="0.3">
      <c r="A295" s="1" t="s">
        <v>73</v>
      </c>
      <c r="B295" s="4" t="s">
        <v>20</v>
      </c>
      <c r="C295" s="4" t="s">
        <v>21</v>
      </c>
      <c r="D295" s="5">
        <v>11</v>
      </c>
    </row>
    <row r="296" spans="1:6" hidden="1" x14ac:dyDescent="0.3">
      <c r="A296" s="1" t="s">
        <v>73</v>
      </c>
      <c r="B296" s="4" t="s">
        <v>6</v>
      </c>
      <c r="C296" s="4" t="s">
        <v>21</v>
      </c>
      <c r="D296" s="5">
        <v>12</v>
      </c>
      <c r="E296" s="3">
        <v>6</v>
      </c>
    </row>
    <row r="297" spans="1:6" hidden="1" x14ac:dyDescent="0.3">
      <c r="A297" s="1" t="s">
        <v>73</v>
      </c>
      <c r="B297" s="4" t="s">
        <v>8</v>
      </c>
      <c r="C297" s="4" t="s">
        <v>21</v>
      </c>
      <c r="D297" s="5">
        <v>14</v>
      </c>
    </row>
    <row r="298" spans="1:6" hidden="1" x14ac:dyDescent="0.3">
      <c r="A298" s="1" t="s">
        <v>73</v>
      </c>
      <c r="B298" s="4" t="s">
        <v>8</v>
      </c>
      <c r="C298" s="4" t="s">
        <v>24</v>
      </c>
      <c r="D298" s="5">
        <v>39</v>
      </c>
    </row>
    <row r="299" spans="1:6" hidden="1" x14ac:dyDescent="0.3">
      <c r="A299" s="1" t="s">
        <v>73</v>
      </c>
      <c r="B299" s="4" t="s">
        <v>23</v>
      </c>
      <c r="C299" s="4" t="s">
        <v>21</v>
      </c>
      <c r="D299" s="5">
        <v>16</v>
      </c>
    </row>
    <row r="300" spans="1:6" hidden="1" x14ac:dyDescent="0.3">
      <c r="A300" s="1" t="s">
        <v>73</v>
      </c>
      <c r="B300" s="4" t="s">
        <v>46</v>
      </c>
      <c r="C300" s="4" t="s">
        <v>24</v>
      </c>
      <c r="D300" s="5">
        <v>150</v>
      </c>
    </row>
    <row r="301" spans="1:6" hidden="1" x14ac:dyDescent="0.3">
      <c r="A301" s="1" t="s">
        <v>73</v>
      </c>
      <c r="B301" s="4" t="s">
        <v>25</v>
      </c>
      <c r="C301" s="4" t="s">
        <v>24</v>
      </c>
      <c r="D301" s="5">
        <v>170</v>
      </c>
      <c r="E301" s="3">
        <v>0</v>
      </c>
    </row>
    <row r="302" spans="1:6" hidden="1" x14ac:dyDescent="0.3">
      <c r="A302" s="1" t="s">
        <v>73</v>
      </c>
      <c r="B302" s="4" t="s">
        <v>27</v>
      </c>
      <c r="C302" s="4" t="s">
        <v>7</v>
      </c>
      <c r="D302" s="5">
        <v>200</v>
      </c>
    </row>
    <row r="303" spans="1:6" hidden="1" x14ac:dyDescent="0.3">
      <c r="A303" s="1" t="s">
        <v>73</v>
      </c>
      <c r="B303" s="4" t="s">
        <v>35</v>
      </c>
      <c r="C303" s="4" t="s">
        <v>7</v>
      </c>
      <c r="D303" s="5">
        <v>275</v>
      </c>
    </row>
    <row r="304" spans="1:6" hidden="1" x14ac:dyDescent="0.3">
      <c r="A304" s="1" t="s">
        <v>74</v>
      </c>
      <c r="B304" s="4" t="s">
        <v>29</v>
      </c>
      <c r="C304" s="4" t="s">
        <v>32</v>
      </c>
      <c r="D304" s="5">
        <v>9</v>
      </c>
    </row>
    <row r="305" spans="1:5" hidden="1" x14ac:dyDescent="0.3">
      <c r="A305" s="1" t="s">
        <v>74</v>
      </c>
      <c r="B305" s="4" t="s">
        <v>20</v>
      </c>
      <c r="C305" s="4" t="s">
        <v>30</v>
      </c>
      <c r="D305" s="5">
        <v>10</v>
      </c>
    </row>
    <row r="306" spans="1:5" hidden="1" x14ac:dyDescent="0.3">
      <c r="A306" s="1" t="s">
        <v>74</v>
      </c>
      <c r="B306" s="4" t="s">
        <v>20</v>
      </c>
      <c r="C306" s="4" t="s">
        <v>21</v>
      </c>
      <c r="D306" s="5">
        <v>10</v>
      </c>
    </row>
    <row r="307" spans="1:5" hidden="1" x14ac:dyDescent="0.3">
      <c r="A307" s="1" t="s">
        <v>74</v>
      </c>
      <c r="B307" s="4" t="s">
        <v>6</v>
      </c>
      <c r="C307" s="4" t="s">
        <v>30</v>
      </c>
      <c r="D307" s="5">
        <v>11</v>
      </c>
    </row>
    <row r="308" spans="1:5" hidden="1" x14ac:dyDescent="0.3">
      <c r="A308" s="1" t="s">
        <v>74</v>
      </c>
      <c r="B308" s="4" t="s">
        <v>6</v>
      </c>
      <c r="C308" s="4" t="s">
        <v>21</v>
      </c>
      <c r="D308" s="5">
        <v>11</v>
      </c>
    </row>
    <row r="309" spans="1:5" hidden="1" x14ac:dyDescent="0.3">
      <c r="A309" s="1" t="s">
        <v>74</v>
      </c>
      <c r="B309" s="4" t="s">
        <v>8</v>
      </c>
      <c r="C309" s="4" t="s">
        <v>30</v>
      </c>
      <c r="D309" s="5">
        <v>12</v>
      </c>
    </row>
    <row r="310" spans="1:5" hidden="1" x14ac:dyDescent="0.3">
      <c r="A310" s="1" t="s">
        <v>75</v>
      </c>
      <c r="B310" s="4" t="s">
        <v>4</v>
      </c>
      <c r="C310" s="4" t="s">
        <v>30</v>
      </c>
    </row>
    <row r="311" spans="1:5" hidden="1" x14ac:dyDescent="0.3">
      <c r="A311" s="1" t="s">
        <v>75</v>
      </c>
      <c r="B311" s="4" t="s">
        <v>4</v>
      </c>
      <c r="C311" s="4" t="s">
        <v>21</v>
      </c>
      <c r="D311" s="5">
        <v>0</v>
      </c>
    </row>
    <row r="312" spans="1:5" hidden="1" x14ac:dyDescent="0.3">
      <c r="A312" s="1" t="s">
        <v>75</v>
      </c>
      <c r="B312" s="4" t="s">
        <v>4</v>
      </c>
      <c r="C312" s="4" t="s">
        <v>53</v>
      </c>
      <c r="D312" s="5">
        <v>2</v>
      </c>
      <c r="E312" s="3">
        <v>190</v>
      </c>
    </row>
    <row r="313" spans="1:5" hidden="1" x14ac:dyDescent="0.3">
      <c r="A313" s="1" t="s">
        <v>75</v>
      </c>
      <c r="B313" s="4" t="s">
        <v>76</v>
      </c>
      <c r="C313" s="4" t="s">
        <v>22</v>
      </c>
      <c r="D313" s="5">
        <v>0</v>
      </c>
    </row>
    <row r="314" spans="1:5" hidden="1" x14ac:dyDescent="0.3">
      <c r="A314" s="1" t="s">
        <v>75</v>
      </c>
      <c r="B314" s="4" t="s">
        <v>29</v>
      </c>
      <c r="C314" s="4" t="s">
        <v>21</v>
      </c>
      <c r="D314" s="5">
        <v>8</v>
      </c>
    </row>
    <row r="315" spans="1:5" hidden="1" x14ac:dyDescent="0.3">
      <c r="A315" s="1" t="s">
        <v>75</v>
      </c>
      <c r="B315" s="4" t="s">
        <v>20</v>
      </c>
      <c r="C315" s="4" t="s">
        <v>30</v>
      </c>
      <c r="D315" s="5">
        <v>9</v>
      </c>
    </row>
    <row r="316" spans="1:5" hidden="1" x14ac:dyDescent="0.3">
      <c r="A316" s="1" t="s">
        <v>75</v>
      </c>
      <c r="B316" s="4" t="s">
        <v>20</v>
      </c>
      <c r="C316" s="4" t="s">
        <v>21</v>
      </c>
      <c r="D316" s="5">
        <v>9</v>
      </c>
    </row>
    <row r="317" spans="1:5" hidden="1" x14ac:dyDescent="0.3">
      <c r="A317" s="1" t="s">
        <v>75</v>
      </c>
      <c r="B317" s="4" t="s">
        <v>6</v>
      </c>
      <c r="C317" s="4" t="s">
        <v>30</v>
      </c>
      <c r="D317" s="5">
        <v>10</v>
      </c>
      <c r="E317" s="3">
        <v>70</v>
      </c>
    </row>
    <row r="318" spans="1:5" hidden="1" x14ac:dyDescent="0.3">
      <c r="A318" s="1" t="s">
        <v>75</v>
      </c>
      <c r="B318" s="4" t="s">
        <v>6</v>
      </c>
      <c r="C318" s="4" t="s">
        <v>21</v>
      </c>
      <c r="D318" s="5">
        <v>10</v>
      </c>
    </row>
    <row r="319" spans="1:5" hidden="1" x14ac:dyDescent="0.3">
      <c r="A319" s="1" t="s">
        <v>75</v>
      </c>
      <c r="B319" s="4" t="s">
        <v>8</v>
      </c>
      <c r="C319" s="4" t="s">
        <v>21</v>
      </c>
      <c r="D319" s="5">
        <v>12</v>
      </c>
      <c r="E319" s="3">
        <v>225</v>
      </c>
    </row>
    <row r="320" spans="1:5" hidden="1" x14ac:dyDescent="0.3">
      <c r="A320" s="1" t="s">
        <v>75</v>
      </c>
      <c r="B320" s="4" t="s">
        <v>23</v>
      </c>
      <c r="C320" s="4" t="s">
        <v>30</v>
      </c>
      <c r="D320" s="5">
        <v>13</v>
      </c>
      <c r="E320" s="3">
        <v>60</v>
      </c>
    </row>
    <row r="321" spans="1:6" hidden="1" x14ac:dyDescent="0.3">
      <c r="A321" s="1" t="s">
        <v>77</v>
      </c>
      <c r="B321" s="4" t="s">
        <v>20</v>
      </c>
      <c r="C321" s="4" t="s">
        <v>21</v>
      </c>
      <c r="D321" s="5">
        <v>18</v>
      </c>
    </row>
    <row r="322" spans="1:6" hidden="1" x14ac:dyDescent="0.3">
      <c r="A322" s="1" t="s">
        <v>77</v>
      </c>
      <c r="B322" s="4" t="s">
        <v>8</v>
      </c>
      <c r="C322" s="4" t="s">
        <v>24</v>
      </c>
      <c r="D322" s="5">
        <v>75</v>
      </c>
    </row>
    <row r="323" spans="1:6" hidden="1" x14ac:dyDescent="0.3">
      <c r="A323" s="1" t="s">
        <v>77</v>
      </c>
      <c r="B323" s="4" t="s">
        <v>9</v>
      </c>
      <c r="C323" s="4" t="s">
        <v>7</v>
      </c>
      <c r="D323" s="5">
        <v>95</v>
      </c>
    </row>
    <row r="324" spans="1:6" hidden="1" x14ac:dyDescent="0.3">
      <c r="A324" s="1" t="s">
        <v>77</v>
      </c>
      <c r="B324" s="4" t="s">
        <v>9</v>
      </c>
      <c r="C324" s="4" t="s">
        <v>24</v>
      </c>
      <c r="D324" s="5">
        <v>95</v>
      </c>
    </row>
    <row r="325" spans="1:6" hidden="1" x14ac:dyDescent="0.3">
      <c r="A325" s="1" t="s">
        <v>77</v>
      </c>
      <c r="B325" s="4" t="s">
        <v>10</v>
      </c>
      <c r="C325" s="4" t="s">
        <v>7</v>
      </c>
      <c r="D325" s="5">
        <v>125</v>
      </c>
      <c r="E325" s="3">
        <v>0</v>
      </c>
    </row>
    <row r="326" spans="1:6" hidden="1" x14ac:dyDescent="0.3">
      <c r="A326" s="1" t="s">
        <v>77</v>
      </c>
      <c r="B326" s="4" t="s">
        <v>10</v>
      </c>
      <c r="C326" s="4" t="s">
        <v>24</v>
      </c>
      <c r="D326" s="5">
        <v>125</v>
      </c>
    </row>
    <row r="327" spans="1:6" s="40" customFormat="1" x14ac:dyDescent="0.3">
      <c r="A327" s="74" t="s">
        <v>609</v>
      </c>
      <c r="B327" s="75" t="s">
        <v>25</v>
      </c>
      <c r="C327" s="75" t="s">
        <v>7</v>
      </c>
      <c r="D327" s="76">
        <v>170</v>
      </c>
      <c r="E327" s="77">
        <v>1</v>
      </c>
      <c r="F327" s="73"/>
    </row>
    <row r="328" spans="1:6" hidden="1" x14ac:dyDescent="0.3">
      <c r="A328" s="1" t="s">
        <v>77</v>
      </c>
      <c r="B328" s="4" t="s">
        <v>11</v>
      </c>
      <c r="C328" s="4" t="s">
        <v>24</v>
      </c>
      <c r="D328" s="5">
        <v>150</v>
      </c>
      <c r="E328" s="3">
        <v>0</v>
      </c>
    </row>
    <row r="329" spans="1:6" x14ac:dyDescent="0.3">
      <c r="A329" s="79" t="s">
        <v>77</v>
      </c>
      <c r="B329" s="80" t="s">
        <v>27</v>
      </c>
      <c r="C329" s="80" t="s">
        <v>7</v>
      </c>
      <c r="D329" s="81">
        <v>225</v>
      </c>
      <c r="E329" s="82">
        <v>2</v>
      </c>
      <c r="F329" s="73"/>
    </row>
    <row r="330" spans="1:6" hidden="1" x14ac:dyDescent="0.3">
      <c r="A330" s="1" t="s">
        <v>78</v>
      </c>
      <c r="B330" s="4" t="s">
        <v>79</v>
      </c>
      <c r="C330" s="4" t="s">
        <v>30</v>
      </c>
      <c r="E330" s="3">
        <v>0</v>
      </c>
    </row>
    <row r="331" spans="1:6" hidden="1" x14ac:dyDescent="0.3">
      <c r="A331" s="1" t="s">
        <v>80</v>
      </c>
      <c r="B331" s="4" t="s">
        <v>9</v>
      </c>
      <c r="C331" s="4" t="s">
        <v>7</v>
      </c>
      <c r="D331" s="5">
        <v>90</v>
      </c>
      <c r="E331" s="3">
        <v>0</v>
      </c>
    </row>
    <row r="332" spans="1:6" hidden="1" x14ac:dyDescent="0.3">
      <c r="A332" s="1" t="s">
        <v>80</v>
      </c>
      <c r="B332" s="4" t="s">
        <v>10</v>
      </c>
      <c r="C332" s="4" t="s">
        <v>7</v>
      </c>
      <c r="D332" s="5">
        <v>120</v>
      </c>
    </row>
    <row r="333" spans="1:6" hidden="1" x14ac:dyDescent="0.3">
      <c r="A333" s="1" t="s">
        <v>80</v>
      </c>
      <c r="B333" s="4" t="s">
        <v>11</v>
      </c>
      <c r="C333" s="4" t="s">
        <v>7</v>
      </c>
      <c r="D333" s="5">
        <v>150</v>
      </c>
    </row>
    <row r="334" spans="1:6" hidden="1" x14ac:dyDescent="0.3">
      <c r="A334" s="1" t="s">
        <v>80</v>
      </c>
      <c r="B334" s="4" t="s">
        <v>12</v>
      </c>
      <c r="C334" s="4" t="s">
        <v>7</v>
      </c>
      <c r="D334" s="5">
        <v>190</v>
      </c>
    </row>
    <row r="335" spans="1:6" hidden="1" x14ac:dyDescent="0.3">
      <c r="A335" s="1" t="s">
        <v>80</v>
      </c>
      <c r="B335" s="4" t="s">
        <v>13</v>
      </c>
      <c r="C335" s="4" t="s">
        <v>7</v>
      </c>
      <c r="D335" s="5">
        <v>230</v>
      </c>
    </row>
    <row r="336" spans="1:6" hidden="1" x14ac:dyDescent="0.3">
      <c r="A336" s="1" t="s">
        <v>80</v>
      </c>
      <c r="B336" s="4" t="s">
        <v>14</v>
      </c>
      <c r="C336" s="4" t="s">
        <v>7</v>
      </c>
      <c r="D336" s="5">
        <v>350</v>
      </c>
    </row>
    <row r="337" spans="1:6" hidden="1" x14ac:dyDescent="0.3">
      <c r="A337" s="1" t="s">
        <v>80</v>
      </c>
      <c r="B337" s="4" t="s">
        <v>15</v>
      </c>
      <c r="C337" s="4" t="s">
        <v>7</v>
      </c>
      <c r="D337" s="5">
        <v>500</v>
      </c>
    </row>
    <row r="338" spans="1:6" hidden="1" x14ac:dyDescent="0.3">
      <c r="A338" s="1" t="s">
        <v>80</v>
      </c>
      <c r="B338" s="4" t="s">
        <v>16</v>
      </c>
      <c r="C338" s="4" t="s">
        <v>7</v>
      </c>
      <c r="D338" s="5">
        <v>600</v>
      </c>
    </row>
    <row r="339" spans="1:6" hidden="1" x14ac:dyDescent="0.3">
      <c r="A339" s="1" t="s">
        <v>81</v>
      </c>
      <c r="B339" s="4" t="s">
        <v>4</v>
      </c>
      <c r="C339" s="4" t="s">
        <v>22</v>
      </c>
      <c r="D339" s="5">
        <v>0</v>
      </c>
    </row>
    <row r="340" spans="1:6" hidden="1" x14ac:dyDescent="0.3">
      <c r="A340" s="1" t="s">
        <v>81</v>
      </c>
      <c r="B340" s="4" t="s">
        <v>20</v>
      </c>
      <c r="C340" s="4" t="s">
        <v>21</v>
      </c>
      <c r="D340" s="5">
        <v>12.5</v>
      </c>
    </row>
    <row r="341" spans="1:6" hidden="1" x14ac:dyDescent="0.3">
      <c r="A341" s="1" t="s">
        <v>81</v>
      </c>
      <c r="B341" s="4" t="s">
        <v>6</v>
      </c>
      <c r="C341" s="4" t="s">
        <v>4</v>
      </c>
      <c r="D341" s="5">
        <v>13.5</v>
      </c>
      <c r="E341" s="3">
        <v>90</v>
      </c>
    </row>
    <row r="342" spans="1:6" hidden="1" x14ac:dyDescent="0.3">
      <c r="A342" s="1" t="s">
        <v>81</v>
      </c>
      <c r="B342" s="4" t="s">
        <v>6</v>
      </c>
      <c r="C342" s="4" t="s">
        <v>22</v>
      </c>
      <c r="D342" s="5">
        <v>0</v>
      </c>
    </row>
    <row r="343" spans="1:6" hidden="1" x14ac:dyDescent="0.3">
      <c r="A343" s="1" t="s">
        <v>81</v>
      </c>
      <c r="B343" s="4" t="s">
        <v>8</v>
      </c>
      <c r="C343" s="4" t="s">
        <v>21</v>
      </c>
      <c r="D343" s="5">
        <v>14.5</v>
      </c>
      <c r="E343" s="3">
        <v>80</v>
      </c>
    </row>
    <row r="344" spans="1:6" hidden="1" x14ac:dyDescent="0.3">
      <c r="A344" s="1" t="s">
        <v>81</v>
      </c>
      <c r="B344" s="4" t="s">
        <v>8</v>
      </c>
      <c r="C344" s="4" t="s">
        <v>24</v>
      </c>
      <c r="D344" s="5">
        <v>45</v>
      </c>
    </row>
    <row r="345" spans="1:6" s="40" customFormat="1" x14ac:dyDescent="0.3">
      <c r="A345" s="74" t="s">
        <v>77</v>
      </c>
      <c r="B345" s="75" t="s">
        <v>439</v>
      </c>
      <c r="C345" s="75" t="s">
        <v>7</v>
      </c>
      <c r="D345" s="76">
        <v>195</v>
      </c>
      <c r="E345" s="77">
        <v>7</v>
      </c>
      <c r="F345" s="73"/>
    </row>
    <row r="346" spans="1:6" hidden="1" x14ac:dyDescent="0.3">
      <c r="A346" s="1" t="s">
        <v>81</v>
      </c>
      <c r="B346" s="4" t="s">
        <v>23</v>
      </c>
      <c r="C346" s="4" t="s">
        <v>21</v>
      </c>
      <c r="D346" s="5">
        <v>16</v>
      </c>
    </row>
    <row r="347" spans="1:6" s="40" customFormat="1" x14ac:dyDescent="0.3">
      <c r="A347" s="69" t="s">
        <v>81</v>
      </c>
      <c r="B347" s="70" t="s">
        <v>10</v>
      </c>
      <c r="C347" s="70" t="s">
        <v>7</v>
      </c>
      <c r="D347" s="71">
        <v>85</v>
      </c>
      <c r="E347" s="72">
        <v>0</v>
      </c>
      <c r="F347" s="73"/>
    </row>
    <row r="348" spans="1:6" s="40" customFormat="1" x14ac:dyDescent="0.3">
      <c r="A348" s="69" t="s">
        <v>81</v>
      </c>
      <c r="B348" s="70" t="s">
        <v>11</v>
      </c>
      <c r="C348" s="70" t="s">
        <v>7</v>
      </c>
      <c r="D348" s="71">
        <v>140</v>
      </c>
      <c r="E348" s="72">
        <v>0</v>
      </c>
      <c r="F348" s="73"/>
    </row>
    <row r="349" spans="1:6" s="40" customFormat="1" x14ac:dyDescent="0.3">
      <c r="A349" s="69" t="s">
        <v>81</v>
      </c>
      <c r="B349" s="70" t="s">
        <v>12</v>
      </c>
      <c r="C349" s="70" t="s">
        <v>7</v>
      </c>
      <c r="D349" s="71">
        <v>185</v>
      </c>
      <c r="E349" s="72">
        <v>1</v>
      </c>
      <c r="F349" s="73"/>
    </row>
    <row r="350" spans="1:6" hidden="1" x14ac:dyDescent="0.3">
      <c r="A350" s="1" t="s">
        <v>82</v>
      </c>
      <c r="B350" s="4" t="s">
        <v>29</v>
      </c>
      <c r="C350" s="4" t="s">
        <v>32</v>
      </c>
      <c r="D350" s="5">
        <v>8.5</v>
      </c>
    </row>
    <row r="351" spans="1:6" hidden="1" x14ac:dyDescent="0.3">
      <c r="A351" s="1" t="s">
        <v>82</v>
      </c>
      <c r="B351" s="4" t="s">
        <v>20</v>
      </c>
      <c r="C351" s="4" t="s">
        <v>32</v>
      </c>
      <c r="D351" s="5">
        <v>9</v>
      </c>
      <c r="E351" s="3">
        <v>40</v>
      </c>
    </row>
    <row r="352" spans="1:6" hidden="1" x14ac:dyDescent="0.3">
      <c r="A352" s="1" t="s">
        <v>82</v>
      </c>
      <c r="B352" s="4" t="s">
        <v>6</v>
      </c>
      <c r="C352" s="4" t="s">
        <v>32</v>
      </c>
      <c r="D352" s="5">
        <v>10</v>
      </c>
    </row>
    <row r="353" spans="1:5" hidden="1" x14ac:dyDescent="0.3">
      <c r="A353" s="1" t="s">
        <v>83</v>
      </c>
      <c r="B353" s="4" t="s">
        <v>76</v>
      </c>
      <c r="C353" s="4" t="s">
        <v>22</v>
      </c>
      <c r="D353" s="5">
        <v>0</v>
      </c>
    </row>
    <row r="354" spans="1:5" hidden="1" x14ac:dyDescent="0.3">
      <c r="A354" s="1" t="s">
        <v>83</v>
      </c>
      <c r="B354" s="4" t="s">
        <v>29</v>
      </c>
      <c r="C354" s="4" t="s">
        <v>30</v>
      </c>
      <c r="D354" s="5">
        <v>8.5</v>
      </c>
      <c r="E354" s="3">
        <v>0</v>
      </c>
    </row>
    <row r="355" spans="1:5" hidden="1" x14ac:dyDescent="0.3">
      <c r="A355" s="1" t="s">
        <v>83</v>
      </c>
      <c r="B355" s="4" t="s">
        <v>20</v>
      </c>
      <c r="C355" s="4" t="s">
        <v>4</v>
      </c>
      <c r="D355" s="5">
        <v>9.5</v>
      </c>
    </row>
    <row r="356" spans="1:5" hidden="1" x14ac:dyDescent="0.3">
      <c r="A356" s="1" t="s">
        <v>83</v>
      </c>
      <c r="B356" s="4" t="s">
        <v>20</v>
      </c>
      <c r="C356" s="4" t="s">
        <v>24</v>
      </c>
      <c r="D356" s="5">
        <v>12</v>
      </c>
    </row>
    <row r="357" spans="1:5" hidden="1" x14ac:dyDescent="0.3">
      <c r="A357" s="1" t="s">
        <v>83</v>
      </c>
      <c r="B357" s="4" t="s">
        <v>6</v>
      </c>
      <c r="C357" s="4" t="s">
        <v>30</v>
      </c>
      <c r="D357" s="5">
        <v>11</v>
      </c>
    </row>
    <row r="358" spans="1:5" hidden="1" x14ac:dyDescent="0.3">
      <c r="A358" s="1" t="s">
        <v>83</v>
      </c>
      <c r="B358" s="4" t="s">
        <v>6</v>
      </c>
      <c r="C358" s="4" t="s">
        <v>62</v>
      </c>
      <c r="D358" s="5">
        <v>16</v>
      </c>
    </row>
    <row r="359" spans="1:5" hidden="1" x14ac:dyDescent="0.3">
      <c r="A359" s="1" t="s">
        <v>83</v>
      </c>
      <c r="B359" s="4" t="s">
        <v>8</v>
      </c>
      <c r="C359" s="4" t="s">
        <v>62</v>
      </c>
      <c r="D359" s="5">
        <v>18</v>
      </c>
    </row>
    <row r="360" spans="1:5" hidden="1" x14ac:dyDescent="0.3">
      <c r="A360" s="1" t="s">
        <v>84</v>
      </c>
      <c r="B360" s="4" t="s">
        <v>79</v>
      </c>
      <c r="C360" s="4" t="s">
        <v>21</v>
      </c>
      <c r="D360" s="5">
        <v>16</v>
      </c>
      <c r="E360" s="3">
        <v>0</v>
      </c>
    </row>
    <row r="361" spans="1:5" hidden="1" x14ac:dyDescent="0.3">
      <c r="A361" s="1" t="s">
        <v>85</v>
      </c>
      <c r="B361" s="4" t="s">
        <v>4</v>
      </c>
      <c r="C361" s="4" t="s">
        <v>30</v>
      </c>
    </row>
    <row r="362" spans="1:5" hidden="1" x14ac:dyDescent="0.3">
      <c r="A362" s="1" t="s">
        <v>85</v>
      </c>
      <c r="B362" s="4" t="s">
        <v>79</v>
      </c>
      <c r="C362" s="4" t="s">
        <v>30</v>
      </c>
      <c r="D362" s="5">
        <v>14</v>
      </c>
    </row>
    <row r="363" spans="1:5" hidden="1" x14ac:dyDescent="0.3">
      <c r="A363" s="1" t="s">
        <v>85</v>
      </c>
      <c r="B363" s="4" t="s">
        <v>20</v>
      </c>
      <c r="C363" s="4" t="s">
        <v>30</v>
      </c>
      <c r="D363" s="5">
        <v>18</v>
      </c>
    </row>
    <row r="364" spans="1:5" hidden="1" x14ac:dyDescent="0.3">
      <c r="A364" s="1" t="s">
        <v>85</v>
      </c>
      <c r="B364" s="4" t="s">
        <v>86</v>
      </c>
      <c r="C364" s="4" t="s">
        <v>21</v>
      </c>
      <c r="D364" s="5">
        <v>18</v>
      </c>
    </row>
    <row r="365" spans="1:5" hidden="1" x14ac:dyDescent="0.3">
      <c r="A365" s="1" t="s">
        <v>85</v>
      </c>
      <c r="B365" s="4" t="s">
        <v>87</v>
      </c>
      <c r="C365" s="4" t="s">
        <v>21</v>
      </c>
      <c r="D365" s="5">
        <v>24</v>
      </c>
    </row>
    <row r="366" spans="1:5" hidden="1" x14ac:dyDescent="0.3">
      <c r="A366" s="1" t="s">
        <v>85</v>
      </c>
      <c r="B366" s="4" t="s">
        <v>6</v>
      </c>
      <c r="C366" s="4" t="s">
        <v>30</v>
      </c>
      <c r="D366" s="5">
        <v>18</v>
      </c>
      <c r="E366" s="3">
        <v>45</v>
      </c>
    </row>
    <row r="367" spans="1:5" hidden="1" x14ac:dyDescent="0.3">
      <c r="A367" s="1" t="s">
        <v>85</v>
      </c>
      <c r="B367" s="4" t="s">
        <v>6</v>
      </c>
      <c r="C367" s="4" t="s">
        <v>33</v>
      </c>
      <c r="D367" s="5">
        <v>27</v>
      </c>
      <c r="E367" s="3">
        <v>24</v>
      </c>
    </row>
    <row r="368" spans="1:5" hidden="1" x14ac:dyDescent="0.3">
      <c r="A368" s="1" t="s">
        <v>88</v>
      </c>
      <c r="B368" s="4" t="s">
        <v>89</v>
      </c>
      <c r="C368" s="4" t="s">
        <v>59</v>
      </c>
      <c r="D368" s="5">
        <v>8.5</v>
      </c>
      <c r="E368" s="3">
        <v>140</v>
      </c>
    </row>
    <row r="369" spans="1:5" hidden="1" x14ac:dyDescent="0.3">
      <c r="A369" s="1" t="s">
        <v>88</v>
      </c>
      <c r="B369" s="4" t="s">
        <v>29</v>
      </c>
      <c r="C369" s="4" t="s">
        <v>32</v>
      </c>
      <c r="D369" s="5">
        <v>8.5</v>
      </c>
    </row>
    <row r="370" spans="1:5" hidden="1" x14ac:dyDescent="0.3">
      <c r="A370" s="1" t="s">
        <v>88</v>
      </c>
      <c r="B370" s="4" t="s">
        <v>20</v>
      </c>
      <c r="C370" s="4" t="s">
        <v>59</v>
      </c>
      <c r="D370" s="5">
        <v>9.5</v>
      </c>
      <c r="E370" s="3">
        <v>80</v>
      </c>
    </row>
    <row r="371" spans="1:5" hidden="1" x14ac:dyDescent="0.3">
      <c r="A371" s="1" t="s">
        <v>88</v>
      </c>
      <c r="B371" s="4" t="s">
        <v>20</v>
      </c>
      <c r="C371" s="4" t="s">
        <v>32</v>
      </c>
      <c r="D371" s="5">
        <v>9.5</v>
      </c>
    </row>
    <row r="372" spans="1:5" hidden="1" x14ac:dyDescent="0.3">
      <c r="A372" s="1" t="s">
        <v>88</v>
      </c>
      <c r="B372" s="4" t="s">
        <v>6</v>
      </c>
      <c r="C372" s="4" t="s">
        <v>32</v>
      </c>
      <c r="D372" s="5">
        <v>10.5</v>
      </c>
    </row>
    <row r="373" spans="1:5" hidden="1" x14ac:dyDescent="0.3">
      <c r="A373" s="1" t="s">
        <v>90</v>
      </c>
      <c r="B373" s="4" t="s">
        <v>29</v>
      </c>
      <c r="C373" s="4" t="s">
        <v>4</v>
      </c>
      <c r="D373" s="5">
        <v>10</v>
      </c>
    </row>
    <row r="374" spans="1:5" hidden="1" x14ac:dyDescent="0.3">
      <c r="A374" s="1" t="s">
        <v>90</v>
      </c>
      <c r="B374" s="4" t="s">
        <v>20</v>
      </c>
      <c r="C374" s="4" t="s">
        <v>21</v>
      </c>
      <c r="D374" s="5">
        <v>11</v>
      </c>
    </row>
    <row r="375" spans="1:5" hidden="1" x14ac:dyDescent="0.3">
      <c r="A375" s="1" t="s">
        <v>90</v>
      </c>
      <c r="B375" s="4" t="s">
        <v>6</v>
      </c>
      <c r="C375" s="4" t="s">
        <v>24</v>
      </c>
      <c r="D375" s="5">
        <v>14</v>
      </c>
    </row>
    <row r="376" spans="1:5" hidden="1" x14ac:dyDescent="0.3">
      <c r="A376" s="1" t="s">
        <v>90</v>
      </c>
      <c r="B376" s="4" t="s">
        <v>8</v>
      </c>
      <c r="C376" s="4" t="s">
        <v>21</v>
      </c>
      <c r="D376" s="5">
        <v>16</v>
      </c>
    </row>
    <row r="377" spans="1:5" hidden="1" x14ac:dyDescent="0.3">
      <c r="A377" s="1" t="s">
        <v>90</v>
      </c>
      <c r="B377" s="4" t="s">
        <v>23</v>
      </c>
      <c r="C377" s="4" t="s">
        <v>21</v>
      </c>
      <c r="D377" s="5">
        <v>18</v>
      </c>
    </row>
    <row r="378" spans="1:5" hidden="1" x14ac:dyDescent="0.3">
      <c r="A378" s="1" t="s">
        <v>90</v>
      </c>
      <c r="B378" s="4" t="s">
        <v>11</v>
      </c>
      <c r="C378" s="4" t="s">
        <v>7</v>
      </c>
      <c r="D378" s="5">
        <v>95</v>
      </c>
    </row>
    <row r="379" spans="1:5" hidden="1" x14ac:dyDescent="0.3">
      <c r="A379" s="1" t="s">
        <v>90</v>
      </c>
      <c r="B379" s="4" t="s">
        <v>12</v>
      </c>
      <c r="C379" s="4" t="s">
        <v>24</v>
      </c>
      <c r="D379" s="5">
        <v>130</v>
      </c>
    </row>
    <row r="380" spans="1:5" hidden="1" x14ac:dyDescent="0.3">
      <c r="A380" s="1" t="s">
        <v>91</v>
      </c>
      <c r="B380" s="4" t="s">
        <v>4</v>
      </c>
      <c r="C380" s="4" t="s">
        <v>30</v>
      </c>
    </row>
    <row r="381" spans="1:5" hidden="1" x14ac:dyDescent="0.3">
      <c r="A381" s="1" t="s">
        <v>91</v>
      </c>
      <c r="B381" s="4" t="s">
        <v>4</v>
      </c>
      <c r="C381" s="4" t="s">
        <v>53</v>
      </c>
      <c r="D381" s="5">
        <v>2</v>
      </c>
      <c r="E381" s="3">
        <v>798</v>
      </c>
    </row>
    <row r="382" spans="1:5" hidden="1" x14ac:dyDescent="0.3">
      <c r="A382" s="1" t="s">
        <v>91</v>
      </c>
      <c r="B382" s="4" t="s">
        <v>29</v>
      </c>
      <c r="C382" s="4" t="s">
        <v>32</v>
      </c>
      <c r="D382" s="5">
        <v>8</v>
      </c>
    </row>
    <row r="383" spans="1:5" hidden="1" x14ac:dyDescent="0.3">
      <c r="A383" s="1" t="s">
        <v>91</v>
      </c>
      <c r="B383" s="4" t="s">
        <v>29</v>
      </c>
      <c r="C383" s="4" t="s">
        <v>30</v>
      </c>
      <c r="D383" s="5">
        <v>8</v>
      </c>
    </row>
    <row r="384" spans="1:5" hidden="1" x14ac:dyDescent="0.3">
      <c r="A384" s="1" t="s">
        <v>91</v>
      </c>
      <c r="B384" s="4" t="s">
        <v>20</v>
      </c>
      <c r="C384" s="4" t="s">
        <v>32</v>
      </c>
      <c r="D384" s="5">
        <v>9</v>
      </c>
    </row>
    <row r="385" spans="1:5" hidden="1" x14ac:dyDescent="0.3">
      <c r="A385" s="1" t="s">
        <v>91</v>
      </c>
      <c r="B385" s="4" t="s">
        <v>6</v>
      </c>
      <c r="C385" s="4" t="s">
        <v>32</v>
      </c>
      <c r="D385" s="5">
        <v>10</v>
      </c>
    </row>
    <row r="386" spans="1:5" hidden="1" x14ac:dyDescent="0.3">
      <c r="A386" s="1" t="s">
        <v>91</v>
      </c>
      <c r="B386" s="4" t="s">
        <v>6</v>
      </c>
      <c r="C386" s="4" t="s">
        <v>30</v>
      </c>
      <c r="D386" s="5">
        <v>10</v>
      </c>
    </row>
    <row r="387" spans="1:5" hidden="1" x14ac:dyDescent="0.3">
      <c r="A387" s="1" t="s">
        <v>91</v>
      </c>
      <c r="B387" s="4" t="s">
        <v>8</v>
      </c>
      <c r="C387" s="4" t="s">
        <v>30</v>
      </c>
      <c r="D387" s="5">
        <v>12</v>
      </c>
    </row>
    <row r="388" spans="1:5" hidden="1" x14ac:dyDescent="0.3">
      <c r="A388" s="1" t="s">
        <v>91</v>
      </c>
      <c r="B388" s="4" t="s">
        <v>23</v>
      </c>
      <c r="C388" s="4" t="s">
        <v>30</v>
      </c>
      <c r="D388" s="5">
        <v>14.5</v>
      </c>
      <c r="E388" s="3">
        <v>390</v>
      </c>
    </row>
    <row r="389" spans="1:5" hidden="1" x14ac:dyDescent="0.3">
      <c r="A389" s="1" t="s">
        <v>92</v>
      </c>
      <c r="B389" s="4" t="s">
        <v>6</v>
      </c>
      <c r="C389" s="4" t="s">
        <v>30</v>
      </c>
      <c r="D389" s="5">
        <v>11</v>
      </c>
    </row>
    <row r="390" spans="1:5" hidden="1" x14ac:dyDescent="0.3">
      <c r="A390" s="1" t="s">
        <v>93</v>
      </c>
      <c r="B390" s="4" t="s">
        <v>29</v>
      </c>
      <c r="C390" s="4" t="s">
        <v>4</v>
      </c>
      <c r="D390" s="5">
        <v>9.5</v>
      </c>
      <c r="E390" s="3">
        <v>40</v>
      </c>
    </row>
    <row r="391" spans="1:5" hidden="1" x14ac:dyDescent="0.3">
      <c r="A391" s="1" t="s">
        <v>93</v>
      </c>
      <c r="B391" s="4" t="s">
        <v>20</v>
      </c>
      <c r="C391" s="4" t="s">
        <v>21</v>
      </c>
      <c r="D391" s="5">
        <v>10.5</v>
      </c>
    </row>
    <row r="392" spans="1:5" hidden="1" x14ac:dyDescent="0.3">
      <c r="A392" s="1" t="s">
        <v>93</v>
      </c>
      <c r="B392" s="4" t="s">
        <v>6</v>
      </c>
      <c r="C392" s="4" t="s">
        <v>4</v>
      </c>
      <c r="D392" s="5">
        <v>11.5</v>
      </c>
    </row>
    <row r="393" spans="1:5" hidden="1" x14ac:dyDescent="0.3">
      <c r="A393" s="1" t="s">
        <v>93</v>
      </c>
      <c r="B393" s="4" t="s">
        <v>6</v>
      </c>
      <c r="C393" s="4" t="s">
        <v>30</v>
      </c>
      <c r="D393" s="5">
        <v>11.5</v>
      </c>
    </row>
    <row r="394" spans="1:5" hidden="1" x14ac:dyDescent="0.3">
      <c r="A394" s="1" t="s">
        <v>93</v>
      </c>
      <c r="B394" s="4" t="s">
        <v>8</v>
      </c>
      <c r="C394" s="4" t="s">
        <v>21</v>
      </c>
      <c r="D394" s="5">
        <v>13</v>
      </c>
    </row>
    <row r="395" spans="1:5" hidden="1" x14ac:dyDescent="0.3">
      <c r="A395" s="1" t="s">
        <v>94</v>
      </c>
      <c r="B395" s="4" t="s">
        <v>4</v>
      </c>
      <c r="C395" s="4" t="s">
        <v>30</v>
      </c>
    </row>
    <row r="396" spans="1:5" hidden="1" x14ac:dyDescent="0.3">
      <c r="A396" s="1" t="s">
        <v>94</v>
      </c>
      <c r="B396" s="4" t="s">
        <v>4</v>
      </c>
      <c r="C396" s="4" t="s">
        <v>53</v>
      </c>
      <c r="D396" s="5">
        <v>2.5</v>
      </c>
      <c r="E396" s="3">
        <v>570</v>
      </c>
    </row>
    <row r="397" spans="1:5" hidden="1" x14ac:dyDescent="0.3">
      <c r="A397" s="1" t="s">
        <v>94</v>
      </c>
      <c r="B397" s="4" t="s">
        <v>29</v>
      </c>
      <c r="C397" s="4" t="s">
        <v>4</v>
      </c>
      <c r="D397" s="5">
        <v>8.5</v>
      </c>
    </row>
    <row r="398" spans="1:5" hidden="1" x14ac:dyDescent="0.3">
      <c r="A398" s="1" t="s">
        <v>94</v>
      </c>
      <c r="B398" s="4" t="s">
        <v>20</v>
      </c>
      <c r="C398" s="4" t="s">
        <v>21</v>
      </c>
      <c r="D398" s="5">
        <v>9</v>
      </c>
      <c r="E398" s="3">
        <v>110</v>
      </c>
    </row>
    <row r="399" spans="1:5" hidden="1" x14ac:dyDescent="0.3">
      <c r="A399" s="1" t="s">
        <v>94</v>
      </c>
      <c r="B399" s="4" t="s">
        <v>6</v>
      </c>
      <c r="C399" s="4" t="s">
        <v>32</v>
      </c>
      <c r="D399" s="5">
        <v>10</v>
      </c>
    </row>
    <row r="400" spans="1:5" hidden="1" x14ac:dyDescent="0.3">
      <c r="A400" s="1" t="s">
        <v>94</v>
      </c>
      <c r="B400" s="4" t="s">
        <v>6</v>
      </c>
      <c r="C400" s="4" t="s">
        <v>32</v>
      </c>
      <c r="D400" s="5">
        <v>10</v>
      </c>
    </row>
    <row r="401" spans="1:5" hidden="1" x14ac:dyDescent="0.3">
      <c r="A401" s="1" t="s">
        <v>94</v>
      </c>
      <c r="B401" s="4" t="s">
        <v>6</v>
      </c>
      <c r="C401" s="4" t="s">
        <v>21</v>
      </c>
      <c r="D401" s="5">
        <v>10</v>
      </c>
    </row>
    <row r="402" spans="1:5" hidden="1" x14ac:dyDescent="0.3">
      <c r="A402" s="1" t="s">
        <v>94</v>
      </c>
      <c r="B402" s="4" t="s">
        <v>8</v>
      </c>
      <c r="C402" s="4" t="s">
        <v>32</v>
      </c>
      <c r="D402" s="5">
        <v>12</v>
      </c>
    </row>
    <row r="403" spans="1:5" hidden="1" x14ac:dyDescent="0.3">
      <c r="A403" s="1" t="s">
        <v>94</v>
      </c>
      <c r="B403" s="4" t="s">
        <v>8</v>
      </c>
      <c r="C403" s="4" t="s">
        <v>30</v>
      </c>
      <c r="D403" s="5">
        <v>12</v>
      </c>
    </row>
    <row r="404" spans="1:5" hidden="1" x14ac:dyDescent="0.3">
      <c r="A404" s="1" t="s">
        <v>94</v>
      </c>
      <c r="B404" s="4" t="s">
        <v>8</v>
      </c>
      <c r="C404" s="4" t="s">
        <v>21</v>
      </c>
      <c r="D404" s="5">
        <v>12</v>
      </c>
    </row>
    <row r="405" spans="1:5" hidden="1" x14ac:dyDescent="0.3">
      <c r="A405" s="1" t="s">
        <v>94</v>
      </c>
      <c r="B405" s="4" t="s">
        <v>23</v>
      </c>
      <c r="C405" s="4" t="s">
        <v>30</v>
      </c>
      <c r="D405" s="5">
        <v>14.5</v>
      </c>
      <c r="E405" s="3">
        <v>225</v>
      </c>
    </row>
    <row r="406" spans="1:5" hidden="1" x14ac:dyDescent="0.3">
      <c r="A406" s="1" t="s">
        <v>95</v>
      </c>
      <c r="B406" s="4" t="s">
        <v>4</v>
      </c>
      <c r="C406" s="4" t="s">
        <v>32</v>
      </c>
      <c r="D406" s="5">
        <v>10</v>
      </c>
    </row>
    <row r="407" spans="1:5" hidden="1" x14ac:dyDescent="0.3">
      <c r="A407" s="1" t="s">
        <v>95</v>
      </c>
      <c r="B407" s="4" t="s">
        <v>4</v>
      </c>
      <c r="C407" s="4" t="s">
        <v>21</v>
      </c>
      <c r="D407" s="5">
        <v>0</v>
      </c>
    </row>
    <row r="408" spans="1:5" hidden="1" x14ac:dyDescent="0.3">
      <c r="A408" s="1" t="s">
        <v>95</v>
      </c>
      <c r="B408" s="4" t="s">
        <v>4</v>
      </c>
      <c r="C408" s="4" t="s">
        <v>22</v>
      </c>
      <c r="D408" s="5">
        <v>0</v>
      </c>
    </row>
    <row r="409" spans="1:5" hidden="1" x14ac:dyDescent="0.3">
      <c r="A409" s="1" t="s">
        <v>95</v>
      </c>
      <c r="B409" s="4" t="s">
        <v>29</v>
      </c>
      <c r="C409" s="4" t="s">
        <v>32</v>
      </c>
      <c r="D409" s="5">
        <v>10</v>
      </c>
    </row>
    <row r="410" spans="1:5" hidden="1" x14ac:dyDescent="0.3">
      <c r="A410" s="1" t="s">
        <v>95</v>
      </c>
      <c r="B410" s="4" t="s">
        <v>29</v>
      </c>
      <c r="C410" s="4" t="s">
        <v>30</v>
      </c>
      <c r="D410" s="5">
        <v>10</v>
      </c>
      <c r="E410" s="3">
        <v>12</v>
      </c>
    </row>
    <row r="411" spans="1:5" hidden="1" x14ac:dyDescent="0.3">
      <c r="A411" s="1" t="s">
        <v>95</v>
      </c>
      <c r="B411" s="4" t="s">
        <v>20</v>
      </c>
      <c r="C411" s="4" t="s">
        <v>4</v>
      </c>
      <c r="D411" s="5">
        <v>11</v>
      </c>
    </row>
    <row r="412" spans="1:5" hidden="1" x14ac:dyDescent="0.3">
      <c r="A412" s="1" t="s">
        <v>95</v>
      </c>
      <c r="B412" s="4" t="s">
        <v>6</v>
      </c>
      <c r="C412" s="4" t="s">
        <v>4</v>
      </c>
      <c r="D412" s="5">
        <v>14</v>
      </c>
    </row>
    <row r="413" spans="1:5" hidden="1" x14ac:dyDescent="0.3">
      <c r="A413" s="1" t="s">
        <v>96</v>
      </c>
      <c r="B413" s="4" t="s">
        <v>4</v>
      </c>
      <c r="C413" s="4" t="s">
        <v>4</v>
      </c>
    </row>
    <row r="414" spans="1:5" hidden="1" x14ac:dyDescent="0.3">
      <c r="A414" s="1" t="s">
        <v>96</v>
      </c>
      <c r="B414" s="4" t="s">
        <v>4</v>
      </c>
      <c r="C414" s="4" t="s">
        <v>21</v>
      </c>
      <c r="D414" s="5">
        <v>0</v>
      </c>
    </row>
    <row r="415" spans="1:5" hidden="1" x14ac:dyDescent="0.3">
      <c r="A415" s="1" t="s">
        <v>96</v>
      </c>
      <c r="B415" s="4" t="s">
        <v>97</v>
      </c>
      <c r="C415" s="4" t="s">
        <v>7</v>
      </c>
      <c r="D415" s="5">
        <v>150</v>
      </c>
    </row>
    <row r="416" spans="1:5" hidden="1" x14ac:dyDescent="0.3">
      <c r="A416" s="1" t="s">
        <v>96</v>
      </c>
      <c r="B416" s="4" t="s">
        <v>29</v>
      </c>
      <c r="C416" s="4" t="s">
        <v>4</v>
      </c>
      <c r="D416" s="5">
        <v>10.5</v>
      </c>
    </row>
    <row r="417" spans="1:6" hidden="1" x14ac:dyDescent="0.3">
      <c r="A417" s="1" t="s">
        <v>96</v>
      </c>
      <c r="B417" s="4" t="s">
        <v>20</v>
      </c>
      <c r="C417" s="4" t="s">
        <v>30</v>
      </c>
      <c r="D417" s="5">
        <v>11.5</v>
      </c>
    </row>
    <row r="418" spans="1:6" hidden="1" x14ac:dyDescent="0.3">
      <c r="A418" s="1" t="s">
        <v>96</v>
      </c>
      <c r="B418" s="4" t="s">
        <v>6</v>
      </c>
      <c r="C418" s="4" t="s">
        <v>21</v>
      </c>
      <c r="D418" s="5">
        <v>12.5</v>
      </c>
    </row>
    <row r="419" spans="1:6" hidden="1" x14ac:dyDescent="0.3">
      <c r="A419" s="1" t="s">
        <v>96</v>
      </c>
      <c r="B419" s="4" t="s">
        <v>8</v>
      </c>
      <c r="C419" s="4" t="s">
        <v>21</v>
      </c>
      <c r="D419" s="5">
        <v>14</v>
      </c>
    </row>
    <row r="420" spans="1:6" s="40" customFormat="1" x14ac:dyDescent="0.3">
      <c r="A420" s="74" t="s">
        <v>81</v>
      </c>
      <c r="B420" s="75" t="s">
        <v>13</v>
      </c>
      <c r="C420" s="75" t="s">
        <v>7</v>
      </c>
      <c r="D420" s="76">
        <v>230</v>
      </c>
      <c r="E420" s="77">
        <v>5</v>
      </c>
      <c r="F420" s="73"/>
    </row>
    <row r="421" spans="1:6" s="40" customFormat="1" x14ac:dyDescent="0.3">
      <c r="A421" s="74" t="s">
        <v>81</v>
      </c>
      <c r="B421" s="75" t="s">
        <v>14</v>
      </c>
      <c r="C421" s="75" t="s">
        <v>7</v>
      </c>
      <c r="D421" s="76">
        <v>275</v>
      </c>
      <c r="E421" s="77">
        <v>3</v>
      </c>
      <c r="F421" s="73"/>
    </row>
    <row r="422" spans="1:6" s="40" customFormat="1" x14ac:dyDescent="0.3">
      <c r="A422" s="74" t="s">
        <v>83</v>
      </c>
      <c r="B422" s="75" t="s">
        <v>498</v>
      </c>
      <c r="C422" s="75" t="s">
        <v>24</v>
      </c>
      <c r="D422" s="76">
        <v>25</v>
      </c>
      <c r="E422" s="77">
        <v>10</v>
      </c>
      <c r="F422" s="73" t="s">
        <v>571</v>
      </c>
    </row>
    <row r="423" spans="1:6" hidden="1" x14ac:dyDescent="0.3">
      <c r="A423" s="1" t="s">
        <v>96</v>
      </c>
      <c r="B423" s="4" t="s">
        <v>23</v>
      </c>
      <c r="C423" s="4" t="s">
        <v>21</v>
      </c>
      <c r="D423" s="5">
        <v>18</v>
      </c>
    </row>
    <row r="424" spans="1:6" s="40" customFormat="1" x14ac:dyDescent="0.3">
      <c r="A424" s="74" t="s">
        <v>450</v>
      </c>
      <c r="B424" s="75" t="s">
        <v>8</v>
      </c>
      <c r="C424" s="75" t="s">
        <v>7</v>
      </c>
      <c r="D424" s="76">
        <v>125</v>
      </c>
      <c r="E424" s="77">
        <v>3</v>
      </c>
      <c r="F424" s="73"/>
    </row>
    <row r="425" spans="1:6" s="40" customFormat="1" x14ac:dyDescent="0.3">
      <c r="A425" s="74" t="s">
        <v>94</v>
      </c>
      <c r="B425" s="75" t="s">
        <v>657</v>
      </c>
      <c r="C425" s="75" t="s">
        <v>7</v>
      </c>
      <c r="D425" s="76">
        <v>40</v>
      </c>
      <c r="E425" s="77">
        <v>15</v>
      </c>
      <c r="F425" s="73"/>
    </row>
    <row r="426" spans="1:6" s="40" customFormat="1" x14ac:dyDescent="0.3">
      <c r="A426" s="74" t="s">
        <v>96</v>
      </c>
      <c r="B426" s="75" t="s">
        <v>9</v>
      </c>
      <c r="C426" s="75" t="s">
        <v>24</v>
      </c>
      <c r="D426" s="76">
        <v>70</v>
      </c>
      <c r="E426" s="77">
        <v>0</v>
      </c>
      <c r="F426" s="73"/>
    </row>
    <row r="427" spans="1:6" s="40" customFormat="1" x14ac:dyDescent="0.3">
      <c r="A427" s="74" t="s">
        <v>96</v>
      </c>
      <c r="B427" s="75" t="s">
        <v>10</v>
      </c>
      <c r="C427" s="75" t="s">
        <v>24</v>
      </c>
      <c r="D427" s="76">
        <v>100</v>
      </c>
      <c r="E427" s="77">
        <v>0</v>
      </c>
      <c r="F427" s="73"/>
    </row>
    <row r="428" spans="1:6" s="40" customFormat="1" x14ac:dyDescent="0.3">
      <c r="A428" s="69" t="s">
        <v>96</v>
      </c>
      <c r="B428" s="70" t="s">
        <v>11</v>
      </c>
      <c r="C428" s="70" t="s">
        <v>7</v>
      </c>
      <c r="D428" s="71">
        <v>140</v>
      </c>
      <c r="E428" s="72">
        <v>13</v>
      </c>
      <c r="F428" s="73"/>
    </row>
    <row r="429" spans="1:6" hidden="1" x14ac:dyDescent="0.3">
      <c r="A429" s="1" t="s">
        <v>98</v>
      </c>
      <c r="B429" s="4" t="s">
        <v>89</v>
      </c>
      <c r="C429" s="4" t="s">
        <v>21</v>
      </c>
      <c r="D429" s="5">
        <v>14</v>
      </c>
    </row>
    <row r="430" spans="1:6" hidden="1" x14ac:dyDescent="0.3">
      <c r="A430" s="1" t="s">
        <v>98</v>
      </c>
      <c r="B430" s="4" t="s">
        <v>79</v>
      </c>
      <c r="C430" s="4" t="s">
        <v>21</v>
      </c>
      <c r="D430" s="5">
        <v>16</v>
      </c>
    </row>
    <row r="431" spans="1:6" hidden="1" x14ac:dyDescent="0.3">
      <c r="A431" s="1" t="s">
        <v>98</v>
      </c>
      <c r="B431" s="4" t="s">
        <v>20</v>
      </c>
      <c r="C431" s="4" t="s">
        <v>21</v>
      </c>
      <c r="D431" s="5">
        <v>24</v>
      </c>
    </row>
    <row r="432" spans="1:6" hidden="1" x14ac:dyDescent="0.3">
      <c r="A432" s="1" t="s">
        <v>98</v>
      </c>
      <c r="B432" s="4" t="s">
        <v>20</v>
      </c>
      <c r="C432" s="4" t="s">
        <v>33</v>
      </c>
      <c r="D432" s="5">
        <v>26</v>
      </c>
      <c r="E432" s="3">
        <v>0</v>
      </c>
    </row>
    <row r="433" spans="1:5" hidden="1" x14ac:dyDescent="0.3">
      <c r="A433" s="1" t="s">
        <v>98</v>
      </c>
      <c r="B433" s="4" t="s">
        <v>86</v>
      </c>
      <c r="C433" s="4" t="s">
        <v>21</v>
      </c>
      <c r="D433" s="5">
        <v>28</v>
      </c>
    </row>
    <row r="434" spans="1:5" hidden="1" x14ac:dyDescent="0.3">
      <c r="A434" s="1" t="s">
        <v>99</v>
      </c>
      <c r="B434" s="4" t="s">
        <v>4</v>
      </c>
      <c r="C434" s="4" t="s">
        <v>33</v>
      </c>
      <c r="E434" s="3">
        <v>0</v>
      </c>
    </row>
    <row r="435" spans="1:5" hidden="1" x14ac:dyDescent="0.3">
      <c r="A435" s="1" t="s">
        <v>99</v>
      </c>
      <c r="B435" s="4" t="s">
        <v>89</v>
      </c>
      <c r="C435" s="4" t="s">
        <v>21</v>
      </c>
      <c r="D435" s="5">
        <v>16</v>
      </c>
      <c r="E435" s="3">
        <v>10</v>
      </c>
    </row>
    <row r="436" spans="1:5" hidden="1" x14ac:dyDescent="0.3">
      <c r="A436" s="1" t="s">
        <v>99</v>
      </c>
      <c r="B436" s="4" t="s">
        <v>79</v>
      </c>
      <c r="C436" s="4" t="s">
        <v>21</v>
      </c>
      <c r="D436" s="5">
        <v>18</v>
      </c>
    </row>
    <row r="437" spans="1:5" hidden="1" x14ac:dyDescent="0.3">
      <c r="A437" s="1" t="s">
        <v>99</v>
      </c>
      <c r="B437" s="4" t="s">
        <v>20</v>
      </c>
      <c r="C437" s="4" t="s">
        <v>21</v>
      </c>
      <c r="D437" s="5">
        <v>22</v>
      </c>
    </row>
    <row r="438" spans="1:5" hidden="1" x14ac:dyDescent="0.3">
      <c r="A438" s="1" t="s">
        <v>99</v>
      </c>
      <c r="B438" s="4" t="s">
        <v>86</v>
      </c>
      <c r="C438" s="4" t="s">
        <v>21</v>
      </c>
      <c r="D438" s="5">
        <v>24</v>
      </c>
    </row>
    <row r="439" spans="1:5" hidden="1" x14ac:dyDescent="0.3">
      <c r="A439" s="1" t="s">
        <v>100</v>
      </c>
      <c r="B439" s="4" t="s">
        <v>23</v>
      </c>
      <c r="C439" s="4" t="s">
        <v>21</v>
      </c>
      <c r="D439" s="5">
        <v>14</v>
      </c>
    </row>
    <row r="440" spans="1:5" hidden="1" x14ac:dyDescent="0.3">
      <c r="A440" s="1" t="s">
        <v>101</v>
      </c>
      <c r="B440" s="4" t="s">
        <v>4</v>
      </c>
      <c r="C440" s="4" t="s">
        <v>4</v>
      </c>
    </row>
    <row r="441" spans="1:5" hidden="1" x14ac:dyDescent="0.3">
      <c r="A441" s="1" t="s">
        <v>101</v>
      </c>
      <c r="B441" s="4" t="s">
        <v>86</v>
      </c>
      <c r="C441" s="4" t="s">
        <v>7</v>
      </c>
      <c r="D441" s="5">
        <v>49</v>
      </c>
    </row>
    <row r="442" spans="1:5" hidden="1" x14ac:dyDescent="0.3">
      <c r="A442" s="1" t="s">
        <v>101</v>
      </c>
      <c r="B442" s="4" t="s">
        <v>87</v>
      </c>
      <c r="C442" s="4" t="s">
        <v>7</v>
      </c>
      <c r="D442" s="5">
        <v>54</v>
      </c>
    </row>
    <row r="443" spans="1:5" hidden="1" x14ac:dyDescent="0.3">
      <c r="A443" s="1" t="s">
        <v>101</v>
      </c>
      <c r="B443" s="4" t="s">
        <v>102</v>
      </c>
      <c r="C443" s="4" t="s">
        <v>7</v>
      </c>
      <c r="D443" s="5">
        <v>75</v>
      </c>
      <c r="E443" s="3">
        <v>0</v>
      </c>
    </row>
    <row r="444" spans="1:5" hidden="1" x14ac:dyDescent="0.3">
      <c r="A444" s="1" t="s">
        <v>101</v>
      </c>
      <c r="B444" s="4" t="s">
        <v>103</v>
      </c>
      <c r="C444" s="4" t="s">
        <v>7</v>
      </c>
      <c r="D444" s="5">
        <v>95</v>
      </c>
      <c r="E444" s="3">
        <v>0</v>
      </c>
    </row>
    <row r="445" spans="1:5" hidden="1" x14ac:dyDescent="0.3">
      <c r="A445" s="1" t="s">
        <v>104</v>
      </c>
      <c r="B445" s="4" t="s">
        <v>4</v>
      </c>
      <c r="C445" s="4" t="s">
        <v>105</v>
      </c>
      <c r="D445" s="5">
        <v>1</v>
      </c>
    </row>
    <row r="446" spans="1:5" hidden="1" x14ac:dyDescent="0.3">
      <c r="A446" s="1" t="s">
        <v>106</v>
      </c>
      <c r="B446" s="4" t="s">
        <v>6</v>
      </c>
      <c r="C446" s="4" t="s">
        <v>21</v>
      </c>
      <c r="D446" s="5">
        <v>18</v>
      </c>
    </row>
    <row r="447" spans="1:5" hidden="1" x14ac:dyDescent="0.3">
      <c r="A447" s="1" t="s">
        <v>106</v>
      </c>
      <c r="B447" s="4" t="s">
        <v>6</v>
      </c>
      <c r="C447" s="4" t="s">
        <v>33</v>
      </c>
      <c r="D447" s="5">
        <v>22</v>
      </c>
    </row>
    <row r="448" spans="1:5" hidden="1" x14ac:dyDescent="0.3">
      <c r="A448" s="1" t="s">
        <v>106</v>
      </c>
      <c r="B448" s="4" t="s">
        <v>8</v>
      </c>
      <c r="C448" s="4" t="s">
        <v>21</v>
      </c>
      <c r="D448" s="5">
        <v>24</v>
      </c>
    </row>
    <row r="449" spans="1:6" hidden="1" x14ac:dyDescent="0.3">
      <c r="A449" s="1" t="s">
        <v>106</v>
      </c>
      <c r="B449" s="4" t="s">
        <v>8</v>
      </c>
      <c r="C449" s="4" t="s">
        <v>33</v>
      </c>
      <c r="D449" s="5">
        <v>26</v>
      </c>
    </row>
    <row r="450" spans="1:6" s="40" customFormat="1" x14ac:dyDescent="0.3">
      <c r="A450" s="74" t="s">
        <v>96</v>
      </c>
      <c r="B450" s="75" t="s">
        <v>12</v>
      </c>
      <c r="C450" s="75" t="s">
        <v>7</v>
      </c>
      <c r="D450" s="76">
        <v>155</v>
      </c>
      <c r="E450" s="77">
        <v>0</v>
      </c>
      <c r="F450" s="73"/>
    </row>
    <row r="451" spans="1:6" hidden="1" x14ac:dyDescent="0.3">
      <c r="A451" s="1" t="s">
        <v>106</v>
      </c>
      <c r="B451" s="4" t="s">
        <v>9</v>
      </c>
      <c r="C451" s="4" t="s">
        <v>62</v>
      </c>
      <c r="D451" s="5">
        <v>28</v>
      </c>
    </row>
    <row r="452" spans="1:6" s="42" customFormat="1" ht="13.85" x14ac:dyDescent="0.25">
      <c r="A452" s="74" t="s">
        <v>96</v>
      </c>
      <c r="B452" s="75" t="s">
        <v>13</v>
      </c>
      <c r="C452" s="75" t="s">
        <v>7</v>
      </c>
      <c r="D452" s="76">
        <v>185</v>
      </c>
      <c r="E452" s="77">
        <v>0</v>
      </c>
      <c r="F452" s="73"/>
    </row>
    <row r="453" spans="1:6" s="42" customFormat="1" ht="13.85" x14ac:dyDescent="0.25">
      <c r="A453" s="74" t="s">
        <v>658</v>
      </c>
      <c r="B453" s="75" t="s">
        <v>8</v>
      </c>
      <c r="C453" s="75" t="s">
        <v>7</v>
      </c>
      <c r="D453" s="76">
        <v>40</v>
      </c>
      <c r="E453" s="77">
        <v>5</v>
      </c>
      <c r="F453" s="73"/>
    </row>
    <row r="454" spans="1:6" s="42" customFormat="1" ht="13.85" x14ac:dyDescent="0.25">
      <c r="A454" s="74" t="s">
        <v>101</v>
      </c>
      <c r="B454" s="75" t="s">
        <v>468</v>
      </c>
      <c r="C454" s="75" t="s">
        <v>7</v>
      </c>
      <c r="D454" s="76">
        <v>150</v>
      </c>
      <c r="E454" s="77">
        <v>4</v>
      </c>
      <c r="F454" s="73"/>
    </row>
    <row r="455" spans="1:6" s="40" customFormat="1" x14ac:dyDescent="0.3">
      <c r="A455" s="69" t="s">
        <v>106</v>
      </c>
      <c r="B455" s="70" t="s">
        <v>666</v>
      </c>
      <c r="C455" s="70" t="s">
        <v>7</v>
      </c>
      <c r="D455" s="71">
        <v>65</v>
      </c>
      <c r="E455" s="72">
        <v>0</v>
      </c>
      <c r="F455" s="73"/>
    </row>
    <row r="456" spans="1:6" hidden="1" x14ac:dyDescent="0.3">
      <c r="A456" s="1" t="s">
        <v>106</v>
      </c>
      <c r="B456" s="4" t="s">
        <v>10</v>
      </c>
      <c r="C456" s="4" t="s">
        <v>62</v>
      </c>
      <c r="D456" s="5">
        <v>30</v>
      </c>
    </row>
    <row r="457" spans="1:6" hidden="1" x14ac:dyDescent="0.3">
      <c r="A457" s="1" t="s">
        <v>107</v>
      </c>
      <c r="B457" s="4" t="s">
        <v>4</v>
      </c>
      <c r="C457" s="4" t="s">
        <v>30</v>
      </c>
      <c r="E457" s="3">
        <v>0</v>
      </c>
    </row>
    <row r="458" spans="1:6" hidden="1" x14ac:dyDescent="0.3">
      <c r="A458" s="1" t="s">
        <v>108</v>
      </c>
      <c r="B458" s="4" t="s">
        <v>4</v>
      </c>
      <c r="C458" s="4" t="s">
        <v>24</v>
      </c>
      <c r="D458" s="5">
        <v>50</v>
      </c>
    </row>
    <row r="459" spans="1:6" hidden="1" x14ac:dyDescent="0.3">
      <c r="A459" s="1" t="s">
        <v>108</v>
      </c>
      <c r="B459" s="4" t="s">
        <v>29</v>
      </c>
      <c r="C459" s="4" t="s">
        <v>30</v>
      </c>
      <c r="D459" s="5">
        <v>11</v>
      </c>
    </row>
    <row r="460" spans="1:6" hidden="1" x14ac:dyDescent="0.3">
      <c r="A460" s="1" t="s">
        <v>108</v>
      </c>
      <c r="B460" s="4" t="s">
        <v>20</v>
      </c>
      <c r="C460" s="4" t="s">
        <v>30</v>
      </c>
      <c r="D460" s="5">
        <v>12.5</v>
      </c>
    </row>
    <row r="461" spans="1:6" hidden="1" x14ac:dyDescent="0.3">
      <c r="A461" s="1" t="s">
        <v>108</v>
      </c>
      <c r="B461" s="4" t="s">
        <v>20</v>
      </c>
      <c r="C461" s="4" t="s">
        <v>21</v>
      </c>
      <c r="D461" s="5">
        <v>12.5</v>
      </c>
    </row>
    <row r="462" spans="1:6" hidden="1" x14ac:dyDescent="0.3">
      <c r="A462" s="1" t="s">
        <v>108</v>
      </c>
      <c r="B462" s="4" t="s">
        <v>6</v>
      </c>
      <c r="C462" s="4" t="s">
        <v>30</v>
      </c>
      <c r="D462" s="5">
        <v>13.5</v>
      </c>
    </row>
    <row r="463" spans="1:6" hidden="1" x14ac:dyDescent="0.3">
      <c r="A463" s="1" t="s">
        <v>108</v>
      </c>
      <c r="B463" s="4" t="s">
        <v>6</v>
      </c>
      <c r="C463" s="4" t="s">
        <v>21</v>
      </c>
      <c r="D463" s="5">
        <v>13.5</v>
      </c>
    </row>
    <row r="464" spans="1:6" hidden="1" x14ac:dyDescent="0.3">
      <c r="A464" s="1" t="s">
        <v>108</v>
      </c>
      <c r="B464" s="4" t="s">
        <v>8</v>
      </c>
      <c r="C464" s="4" t="s">
        <v>30</v>
      </c>
      <c r="D464" s="5">
        <v>15</v>
      </c>
    </row>
    <row r="465" spans="1:5" hidden="1" x14ac:dyDescent="0.3">
      <c r="A465" s="1" t="s">
        <v>108</v>
      </c>
      <c r="B465" s="4" t="s">
        <v>23</v>
      </c>
      <c r="C465" s="4" t="s">
        <v>30</v>
      </c>
      <c r="D465" s="5">
        <v>16.5</v>
      </c>
    </row>
    <row r="466" spans="1:5" ht="28.8" hidden="1" x14ac:dyDescent="0.3">
      <c r="A466" s="1" t="s">
        <v>109</v>
      </c>
      <c r="B466" s="4" t="s">
        <v>79</v>
      </c>
      <c r="C466" s="4" t="s">
        <v>21</v>
      </c>
      <c r="D466" s="5">
        <v>14</v>
      </c>
    </row>
    <row r="467" spans="1:5" ht="28.8" hidden="1" x14ac:dyDescent="0.3">
      <c r="A467" s="1" t="s">
        <v>109</v>
      </c>
      <c r="B467" s="4" t="s">
        <v>20</v>
      </c>
      <c r="C467" s="4" t="s">
        <v>21</v>
      </c>
      <c r="D467" s="5">
        <v>16</v>
      </c>
      <c r="E467" s="3">
        <v>55</v>
      </c>
    </row>
    <row r="468" spans="1:5" ht="28.8" hidden="1" x14ac:dyDescent="0.3">
      <c r="A468" s="1" t="s">
        <v>109</v>
      </c>
      <c r="B468" s="4" t="s">
        <v>86</v>
      </c>
      <c r="C468" s="4" t="s">
        <v>21</v>
      </c>
      <c r="D468" s="5">
        <v>19</v>
      </c>
    </row>
    <row r="469" spans="1:5" ht="28.8" hidden="1" x14ac:dyDescent="0.3">
      <c r="A469" s="1" t="s">
        <v>109</v>
      </c>
      <c r="B469" s="4" t="s">
        <v>87</v>
      </c>
      <c r="C469" s="4" t="s">
        <v>21</v>
      </c>
      <c r="D469" s="5">
        <v>18</v>
      </c>
      <c r="E469" s="3">
        <v>5</v>
      </c>
    </row>
    <row r="470" spans="1:5" ht="28.8" hidden="1" x14ac:dyDescent="0.3">
      <c r="A470" s="1" t="s">
        <v>109</v>
      </c>
      <c r="B470" s="4" t="s">
        <v>6</v>
      </c>
      <c r="C470" s="4" t="s">
        <v>33</v>
      </c>
      <c r="D470" s="5">
        <v>16</v>
      </c>
      <c r="E470" s="3">
        <v>0</v>
      </c>
    </row>
    <row r="471" spans="1:5" hidden="1" x14ac:dyDescent="0.3">
      <c r="A471" s="1" t="s">
        <v>110</v>
      </c>
      <c r="B471" s="4" t="s">
        <v>20</v>
      </c>
      <c r="C471" s="4" t="s">
        <v>21</v>
      </c>
      <c r="D471" s="5">
        <v>10.5</v>
      </c>
    </row>
    <row r="472" spans="1:5" hidden="1" x14ac:dyDescent="0.3">
      <c r="A472" s="1" t="s">
        <v>110</v>
      </c>
      <c r="B472" s="4" t="s">
        <v>6</v>
      </c>
      <c r="C472" s="4" t="s">
        <v>21</v>
      </c>
      <c r="D472" s="5">
        <v>11.5</v>
      </c>
    </row>
    <row r="473" spans="1:5" hidden="1" x14ac:dyDescent="0.3">
      <c r="A473" s="1" t="s">
        <v>110</v>
      </c>
      <c r="B473" s="4" t="s">
        <v>8</v>
      </c>
      <c r="C473" s="4" t="s">
        <v>21</v>
      </c>
      <c r="D473" s="5">
        <v>13</v>
      </c>
    </row>
    <row r="474" spans="1:5" hidden="1" x14ac:dyDescent="0.3">
      <c r="A474" s="1" t="s">
        <v>110</v>
      </c>
      <c r="B474" s="4" t="s">
        <v>23</v>
      </c>
      <c r="C474" s="4" t="s">
        <v>21</v>
      </c>
      <c r="D474" s="5">
        <v>14</v>
      </c>
    </row>
    <row r="475" spans="1:5" hidden="1" x14ac:dyDescent="0.3">
      <c r="A475" s="1" t="s">
        <v>110</v>
      </c>
      <c r="B475" s="4" t="s">
        <v>10</v>
      </c>
      <c r="C475" s="4" t="s">
        <v>71</v>
      </c>
      <c r="D475" s="5">
        <v>45</v>
      </c>
    </row>
    <row r="476" spans="1:5" hidden="1" x14ac:dyDescent="0.3">
      <c r="A476" s="1" t="s">
        <v>111</v>
      </c>
      <c r="B476" s="4" t="s">
        <v>20</v>
      </c>
      <c r="C476" s="4" t="s">
        <v>4</v>
      </c>
      <c r="D476" s="5">
        <v>10.5</v>
      </c>
    </row>
    <row r="477" spans="1:5" hidden="1" x14ac:dyDescent="0.3">
      <c r="A477" s="1" t="s">
        <v>111</v>
      </c>
      <c r="B477" s="4" t="s">
        <v>6</v>
      </c>
      <c r="C477" s="4" t="s">
        <v>21</v>
      </c>
      <c r="D477" s="5">
        <v>11.5</v>
      </c>
    </row>
    <row r="478" spans="1:5" hidden="1" x14ac:dyDescent="0.3">
      <c r="A478" s="1" t="s">
        <v>111</v>
      </c>
      <c r="B478" s="4" t="s">
        <v>8</v>
      </c>
      <c r="C478" s="4" t="s">
        <v>21</v>
      </c>
      <c r="D478" s="5">
        <v>13</v>
      </c>
    </row>
    <row r="479" spans="1:5" hidden="1" x14ac:dyDescent="0.3">
      <c r="A479" s="1" t="s">
        <v>111</v>
      </c>
      <c r="B479" s="4" t="s">
        <v>23</v>
      </c>
      <c r="C479" s="4" t="s">
        <v>21</v>
      </c>
      <c r="D479" s="5">
        <v>14</v>
      </c>
      <c r="E479" s="3">
        <v>40</v>
      </c>
    </row>
    <row r="480" spans="1:5" hidden="1" x14ac:dyDescent="0.3">
      <c r="A480" s="1" t="s">
        <v>112</v>
      </c>
      <c r="B480" s="4" t="s">
        <v>4</v>
      </c>
      <c r="C480" s="4" t="s">
        <v>32</v>
      </c>
      <c r="D480" s="5">
        <v>11</v>
      </c>
    </row>
    <row r="481" spans="1:5" hidden="1" x14ac:dyDescent="0.3">
      <c r="A481" s="1" t="s">
        <v>113</v>
      </c>
      <c r="B481" s="4" t="s">
        <v>4</v>
      </c>
      <c r="C481" s="4" t="s">
        <v>59</v>
      </c>
      <c r="D481" s="5">
        <v>10.5</v>
      </c>
    </row>
    <row r="482" spans="1:5" hidden="1" x14ac:dyDescent="0.3">
      <c r="A482" s="1" t="s">
        <v>113</v>
      </c>
      <c r="B482" s="4" t="s">
        <v>4</v>
      </c>
      <c r="C482" s="4" t="s">
        <v>32</v>
      </c>
      <c r="D482" s="5">
        <v>12.5</v>
      </c>
    </row>
    <row r="483" spans="1:5" hidden="1" x14ac:dyDescent="0.3">
      <c r="A483" s="1" t="s">
        <v>114</v>
      </c>
      <c r="B483" s="4" t="s">
        <v>27</v>
      </c>
      <c r="C483" s="4" t="s">
        <v>7</v>
      </c>
      <c r="D483" s="5">
        <v>150</v>
      </c>
    </row>
    <row r="484" spans="1:5" hidden="1" x14ac:dyDescent="0.3">
      <c r="A484" s="1" t="s">
        <v>114</v>
      </c>
      <c r="B484" s="4" t="s">
        <v>35</v>
      </c>
      <c r="C484" s="4" t="s">
        <v>7</v>
      </c>
      <c r="D484" s="5">
        <v>200</v>
      </c>
    </row>
    <row r="485" spans="1:5" hidden="1" x14ac:dyDescent="0.3">
      <c r="A485" s="1" t="s">
        <v>114</v>
      </c>
      <c r="B485" s="4" t="s">
        <v>36</v>
      </c>
      <c r="C485" s="4" t="s">
        <v>7</v>
      </c>
      <c r="D485" s="5">
        <v>325</v>
      </c>
    </row>
    <row r="486" spans="1:5" hidden="1" x14ac:dyDescent="0.3">
      <c r="A486" s="1" t="s">
        <v>114</v>
      </c>
      <c r="B486" s="4" t="s">
        <v>37</v>
      </c>
      <c r="C486" s="4" t="s">
        <v>7</v>
      </c>
      <c r="D486" s="5">
        <v>400</v>
      </c>
    </row>
    <row r="487" spans="1:5" hidden="1" x14ac:dyDescent="0.3">
      <c r="A487" s="1" t="s">
        <v>114</v>
      </c>
      <c r="B487" s="4" t="s">
        <v>38</v>
      </c>
      <c r="C487" s="4" t="s">
        <v>7</v>
      </c>
      <c r="D487" s="5">
        <v>500</v>
      </c>
    </row>
    <row r="488" spans="1:5" hidden="1" x14ac:dyDescent="0.3">
      <c r="A488" s="1" t="s">
        <v>115</v>
      </c>
      <c r="B488" s="4" t="s">
        <v>29</v>
      </c>
      <c r="C488" s="4" t="s">
        <v>30</v>
      </c>
      <c r="D488" s="5">
        <v>10</v>
      </c>
    </row>
    <row r="489" spans="1:5" hidden="1" x14ac:dyDescent="0.3">
      <c r="A489" s="1" t="s">
        <v>115</v>
      </c>
      <c r="B489" s="4" t="s">
        <v>20</v>
      </c>
      <c r="C489" s="4" t="s">
        <v>30</v>
      </c>
      <c r="D489" s="5">
        <v>11</v>
      </c>
      <c r="E489" s="3">
        <v>6</v>
      </c>
    </row>
    <row r="490" spans="1:5" hidden="1" x14ac:dyDescent="0.3">
      <c r="A490" s="1" t="s">
        <v>115</v>
      </c>
      <c r="B490" s="4" t="s">
        <v>20</v>
      </c>
      <c r="C490" s="4" t="s">
        <v>22</v>
      </c>
      <c r="D490" s="5">
        <v>0</v>
      </c>
    </row>
    <row r="491" spans="1:5" hidden="1" x14ac:dyDescent="0.3">
      <c r="A491" s="1" t="s">
        <v>115</v>
      </c>
      <c r="B491" s="4" t="s">
        <v>6</v>
      </c>
      <c r="C491" s="4" t="s">
        <v>30</v>
      </c>
      <c r="D491" s="5">
        <v>12</v>
      </c>
      <c r="E491" s="3">
        <v>15</v>
      </c>
    </row>
    <row r="492" spans="1:5" hidden="1" x14ac:dyDescent="0.3">
      <c r="A492" s="1" t="s">
        <v>115</v>
      </c>
      <c r="B492" s="4" t="s">
        <v>8</v>
      </c>
      <c r="C492" s="4" t="s">
        <v>30</v>
      </c>
      <c r="D492" s="5">
        <v>14</v>
      </c>
    </row>
    <row r="493" spans="1:5" hidden="1" x14ac:dyDescent="0.3">
      <c r="A493" s="1" t="s">
        <v>115</v>
      </c>
      <c r="B493" s="4" t="s">
        <v>8</v>
      </c>
      <c r="C493" s="4" t="s">
        <v>24</v>
      </c>
      <c r="D493" s="5">
        <v>50</v>
      </c>
    </row>
    <row r="494" spans="1:5" hidden="1" x14ac:dyDescent="0.3">
      <c r="A494" s="1" t="s">
        <v>115</v>
      </c>
      <c r="B494" s="4" t="s">
        <v>9</v>
      </c>
      <c r="C494" s="4" t="s">
        <v>24</v>
      </c>
      <c r="D494" s="5">
        <v>70</v>
      </c>
    </row>
    <row r="495" spans="1:5" hidden="1" x14ac:dyDescent="0.3">
      <c r="A495" s="1" t="s">
        <v>115</v>
      </c>
      <c r="B495" s="4" t="s">
        <v>10</v>
      </c>
      <c r="C495" s="4" t="s">
        <v>24</v>
      </c>
      <c r="D495" s="5">
        <v>110</v>
      </c>
    </row>
    <row r="496" spans="1:5" hidden="1" x14ac:dyDescent="0.3">
      <c r="A496" s="1" t="s">
        <v>115</v>
      </c>
      <c r="B496" s="4" t="s">
        <v>11</v>
      </c>
      <c r="C496" s="4" t="s">
        <v>24</v>
      </c>
      <c r="D496" s="5">
        <v>150</v>
      </c>
    </row>
    <row r="497" spans="1:5" hidden="1" x14ac:dyDescent="0.3">
      <c r="A497" s="1" t="s">
        <v>115</v>
      </c>
      <c r="B497" s="4" t="s">
        <v>34</v>
      </c>
      <c r="C497" s="4" t="s">
        <v>24</v>
      </c>
      <c r="D497" s="5">
        <v>160</v>
      </c>
    </row>
    <row r="498" spans="1:5" hidden="1" x14ac:dyDescent="0.3">
      <c r="A498" s="1" t="s">
        <v>115</v>
      </c>
      <c r="B498" s="4" t="s">
        <v>12</v>
      </c>
      <c r="C498" s="4" t="s">
        <v>24</v>
      </c>
      <c r="D498" s="5">
        <v>185</v>
      </c>
      <c r="E498" s="3">
        <v>0</v>
      </c>
    </row>
    <row r="499" spans="1:5" hidden="1" x14ac:dyDescent="0.3">
      <c r="A499" s="1" t="s">
        <v>116</v>
      </c>
      <c r="B499" s="4" t="s">
        <v>20</v>
      </c>
      <c r="C499" s="4" t="s">
        <v>21</v>
      </c>
      <c r="D499" s="5">
        <v>18</v>
      </c>
      <c r="E499" s="3">
        <v>35</v>
      </c>
    </row>
    <row r="500" spans="1:5" hidden="1" x14ac:dyDescent="0.3">
      <c r="A500" s="1" t="s">
        <v>117</v>
      </c>
      <c r="B500" s="4" t="s">
        <v>79</v>
      </c>
      <c r="C500" s="4" t="s">
        <v>21</v>
      </c>
      <c r="D500" s="5">
        <v>18</v>
      </c>
    </row>
    <row r="501" spans="1:5" hidden="1" x14ac:dyDescent="0.3">
      <c r="A501" s="1" t="s">
        <v>117</v>
      </c>
      <c r="B501" s="4" t="s">
        <v>20</v>
      </c>
      <c r="C501" s="4" t="s">
        <v>21</v>
      </c>
      <c r="D501" s="5">
        <v>21</v>
      </c>
    </row>
    <row r="502" spans="1:5" hidden="1" x14ac:dyDescent="0.3">
      <c r="A502" s="1" t="s">
        <v>117</v>
      </c>
      <c r="B502" s="4" t="s">
        <v>20</v>
      </c>
      <c r="C502" s="4" t="s">
        <v>33</v>
      </c>
      <c r="D502" s="5">
        <v>24</v>
      </c>
      <c r="E502" s="3">
        <v>0</v>
      </c>
    </row>
    <row r="503" spans="1:5" hidden="1" x14ac:dyDescent="0.3">
      <c r="A503" s="1" t="s">
        <v>117</v>
      </c>
      <c r="B503" s="4" t="s">
        <v>86</v>
      </c>
      <c r="C503" s="4" t="s">
        <v>21</v>
      </c>
      <c r="D503" s="5">
        <v>24</v>
      </c>
    </row>
    <row r="504" spans="1:5" hidden="1" x14ac:dyDescent="0.3">
      <c r="A504" s="1" t="s">
        <v>118</v>
      </c>
      <c r="B504" s="4" t="s">
        <v>89</v>
      </c>
      <c r="C504" s="4" t="s">
        <v>21</v>
      </c>
      <c r="D504" s="5">
        <v>14</v>
      </c>
    </row>
    <row r="505" spans="1:5" hidden="1" x14ac:dyDescent="0.3">
      <c r="A505" s="1" t="s">
        <v>118</v>
      </c>
      <c r="B505" s="4" t="s">
        <v>79</v>
      </c>
      <c r="C505" s="4" t="s">
        <v>21</v>
      </c>
      <c r="D505" s="5">
        <v>18</v>
      </c>
    </row>
    <row r="506" spans="1:5" hidden="1" x14ac:dyDescent="0.3">
      <c r="A506" s="1" t="s">
        <v>118</v>
      </c>
      <c r="B506" s="4" t="s">
        <v>20</v>
      </c>
      <c r="C506" s="4" t="s">
        <v>21</v>
      </c>
      <c r="D506" s="5">
        <v>21</v>
      </c>
    </row>
    <row r="507" spans="1:5" hidden="1" x14ac:dyDescent="0.3">
      <c r="A507" s="1" t="s">
        <v>118</v>
      </c>
      <c r="B507" s="4" t="s">
        <v>86</v>
      </c>
      <c r="C507" s="4" t="s">
        <v>21</v>
      </c>
      <c r="D507" s="5">
        <v>24</v>
      </c>
    </row>
    <row r="508" spans="1:5" hidden="1" x14ac:dyDescent="0.3">
      <c r="A508" s="1" t="s">
        <v>119</v>
      </c>
      <c r="B508" s="4" t="s">
        <v>29</v>
      </c>
      <c r="C508" s="4" t="s">
        <v>32</v>
      </c>
      <c r="D508" s="5">
        <v>10</v>
      </c>
      <c r="E508" s="3">
        <v>100</v>
      </c>
    </row>
    <row r="509" spans="1:5" hidden="1" x14ac:dyDescent="0.3">
      <c r="A509" s="1" t="s">
        <v>119</v>
      </c>
      <c r="B509" s="4" t="s">
        <v>20</v>
      </c>
      <c r="C509" s="4" t="s">
        <v>32</v>
      </c>
      <c r="D509" s="5">
        <v>11</v>
      </c>
    </row>
    <row r="510" spans="1:5" hidden="1" x14ac:dyDescent="0.3">
      <c r="A510" s="1" t="s">
        <v>119</v>
      </c>
      <c r="B510" s="4" t="s">
        <v>20</v>
      </c>
      <c r="C510" s="4" t="s">
        <v>33</v>
      </c>
      <c r="D510" s="5">
        <v>28</v>
      </c>
    </row>
    <row r="511" spans="1:5" hidden="1" x14ac:dyDescent="0.3">
      <c r="A511" s="1" t="s">
        <v>119</v>
      </c>
      <c r="B511" s="4" t="s">
        <v>6</v>
      </c>
      <c r="C511" s="4" t="s">
        <v>32</v>
      </c>
      <c r="D511" s="5">
        <v>11</v>
      </c>
    </row>
    <row r="512" spans="1:5" hidden="1" x14ac:dyDescent="0.3">
      <c r="A512" s="1" t="s">
        <v>119</v>
      </c>
      <c r="B512" s="4" t="s">
        <v>6</v>
      </c>
      <c r="C512" s="4" t="s">
        <v>33</v>
      </c>
      <c r="D512" s="5">
        <v>32</v>
      </c>
    </row>
    <row r="513" spans="1:5" hidden="1" x14ac:dyDescent="0.3">
      <c r="A513" s="1" t="s">
        <v>120</v>
      </c>
      <c r="B513" s="4" t="s">
        <v>29</v>
      </c>
      <c r="C513" s="4" t="s">
        <v>30</v>
      </c>
      <c r="D513" s="5">
        <v>8.5</v>
      </c>
    </row>
    <row r="514" spans="1:5" hidden="1" x14ac:dyDescent="0.3">
      <c r="A514" s="1" t="s">
        <v>120</v>
      </c>
      <c r="B514" s="4" t="s">
        <v>6</v>
      </c>
      <c r="C514" s="4" t="s">
        <v>33</v>
      </c>
      <c r="D514" s="5">
        <v>32</v>
      </c>
    </row>
    <row r="515" spans="1:5" hidden="1" x14ac:dyDescent="0.3">
      <c r="A515" s="1" t="s">
        <v>121</v>
      </c>
      <c r="B515" s="4" t="s">
        <v>29</v>
      </c>
      <c r="C515" s="4" t="s">
        <v>32</v>
      </c>
      <c r="D515" s="5">
        <v>9</v>
      </c>
    </row>
    <row r="516" spans="1:5" hidden="1" x14ac:dyDescent="0.3">
      <c r="A516" s="1" t="s">
        <v>121</v>
      </c>
      <c r="B516" s="4" t="s">
        <v>29</v>
      </c>
      <c r="C516" s="4" t="s">
        <v>22</v>
      </c>
      <c r="D516" s="5">
        <v>0</v>
      </c>
    </row>
    <row r="517" spans="1:5" hidden="1" x14ac:dyDescent="0.3">
      <c r="A517" s="1" t="s">
        <v>121</v>
      </c>
      <c r="B517" s="4" t="s">
        <v>20</v>
      </c>
      <c r="C517" s="4" t="s">
        <v>32</v>
      </c>
      <c r="D517" s="5">
        <v>10</v>
      </c>
    </row>
    <row r="518" spans="1:5" hidden="1" x14ac:dyDescent="0.3">
      <c r="A518" s="1" t="s">
        <v>121</v>
      </c>
      <c r="B518" s="4" t="s">
        <v>6</v>
      </c>
      <c r="C518" s="4" t="s">
        <v>32</v>
      </c>
      <c r="D518" s="5">
        <v>11</v>
      </c>
      <c r="E518" s="3">
        <v>30</v>
      </c>
    </row>
    <row r="519" spans="1:5" hidden="1" x14ac:dyDescent="0.3">
      <c r="A519" s="1" t="s">
        <v>121</v>
      </c>
      <c r="B519" s="4" t="s">
        <v>8</v>
      </c>
      <c r="C519" s="4" t="s">
        <v>32</v>
      </c>
      <c r="D519" s="5">
        <v>13</v>
      </c>
      <c r="E519" s="3">
        <v>120</v>
      </c>
    </row>
    <row r="520" spans="1:5" hidden="1" x14ac:dyDescent="0.3">
      <c r="A520" s="1" t="s">
        <v>122</v>
      </c>
      <c r="B520" s="4" t="s">
        <v>79</v>
      </c>
      <c r="C520" s="4" t="s">
        <v>30</v>
      </c>
      <c r="D520" s="5">
        <v>10</v>
      </c>
      <c r="E520" s="3">
        <v>40</v>
      </c>
    </row>
    <row r="521" spans="1:5" hidden="1" x14ac:dyDescent="0.3">
      <c r="A521" s="1" t="s">
        <v>122</v>
      </c>
      <c r="B521" s="4" t="s">
        <v>20</v>
      </c>
      <c r="C521" s="4" t="s">
        <v>30</v>
      </c>
      <c r="D521" s="5">
        <v>12</v>
      </c>
    </row>
    <row r="522" spans="1:5" hidden="1" x14ac:dyDescent="0.3">
      <c r="A522" s="1" t="s">
        <v>123</v>
      </c>
      <c r="B522" s="4" t="s">
        <v>4</v>
      </c>
      <c r="C522" s="4" t="s">
        <v>33</v>
      </c>
      <c r="E522" s="3">
        <v>0</v>
      </c>
    </row>
    <row r="523" spans="1:5" hidden="1" x14ac:dyDescent="0.3">
      <c r="A523" s="1" t="s">
        <v>123</v>
      </c>
      <c r="B523" s="4" t="s">
        <v>79</v>
      </c>
      <c r="C523" s="4" t="s">
        <v>30</v>
      </c>
      <c r="D523" s="5">
        <v>14</v>
      </c>
    </row>
    <row r="524" spans="1:5" hidden="1" x14ac:dyDescent="0.3">
      <c r="A524" s="1" t="s">
        <v>123</v>
      </c>
      <c r="B524" s="4" t="s">
        <v>20</v>
      </c>
      <c r="C524" s="4" t="s">
        <v>30</v>
      </c>
      <c r="D524" s="5">
        <v>18</v>
      </c>
      <c r="E524" s="3">
        <v>100</v>
      </c>
    </row>
    <row r="525" spans="1:5" hidden="1" x14ac:dyDescent="0.3">
      <c r="A525" s="1" t="s">
        <v>123</v>
      </c>
      <c r="B525" s="4" t="s">
        <v>86</v>
      </c>
      <c r="C525" s="4" t="s">
        <v>30</v>
      </c>
      <c r="D525" s="5">
        <v>22</v>
      </c>
    </row>
    <row r="526" spans="1:5" hidden="1" x14ac:dyDescent="0.3">
      <c r="A526" s="1" t="s">
        <v>124</v>
      </c>
      <c r="B526" s="4" t="s">
        <v>6</v>
      </c>
      <c r="C526" s="4" t="s">
        <v>30</v>
      </c>
      <c r="D526" s="5">
        <v>14</v>
      </c>
    </row>
    <row r="527" spans="1:5" hidden="1" x14ac:dyDescent="0.3">
      <c r="A527" s="1" t="s">
        <v>125</v>
      </c>
      <c r="B527" s="4" t="s">
        <v>20</v>
      </c>
      <c r="C527" s="4" t="s">
        <v>30</v>
      </c>
      <c r="D527" s="5">
        <v>12</v>
      </c>
    </row>
    <row r="528" spans="1:5" hidden="1" x14ac:dyDescent="0.3">
      <c r="A528" s="1" t="s">
        <v>125</v>
      </c>
      <c r="B528" s="4" t="s">
        <v>6</v>
      </c>
      <c r="C528" s="4" t="s">
        <v>30</v>
      </c>
      <c r="D528" s="5">
        <v>14</v>
      </c>
    </row>
    <row r="529" spans="1:5" hidden="1" x14ac:dyDescent="0.3">
      <c r="A529" s="1" t="s">
        <v>126</v>
      </c>
      <c r="B529" s="4" t="s">
        <v>6</v>
      </c>
      <c r="C529" s="4" t="s">
        <v>30</v>
      </c>
      <c r="D529" s="5">
        <v>14</v>
      </c>
    </row>
    <row r="530" spans="1:5" hidden="1" x14ac:dyDescent="0.3">
      <c r="A530" s="1" t="s">
        <v>127</v>
      </c>
      <c r="B530" s="4" t="s">
        <v>6</v>
      </c>
      <c r="C530" s="4" t="s">
        <v>21</v>
      </c>
      <c r="D530" s="5">
        <v>12</v>
      </c>
    </row>
    <row r="531" spans="1:5" hidden="1" x14ac:dyDescent="0.3">
      <c r="A531" s="1" t="s">
        <v>127</v>
      </c>
      <c r="B531" s="4" t="s">
        <v>34</v>
      </c>
      <c r="C531" s="4" t="s">
        <v>24</v>
      </c>
      <c r="D531" s="5">
        <v>85</v>
      </c>
    </row>
    <row r="532" spans="1:5" hidden="1" x14ac:dyDescent="0.3">
      <c r="A532" s="1" t="s">
        <v>127</v>
      </c>
      <c r="B532" s="4" t="s">
        <v>25</v>
      </c>
      <c r="C532" s="4" t="s">
        <v>24</v>
      </c>
      <c r="D532" s="5">
        <v>160</v>
      </c>
    </row>
    <row r="533" spans="1:5" hidden="1" x14ac:dyDescent="0.3">
      <c r="A533" s="1" t="s">
        <v>127</v>
      </c>
      <c r="B533" s="4" t="s">
        <v>27</v>
      </c>
      <c r="C533" s="4" t="s">
        <v>24</v>
      </c>
      <c r="D533" s="5">
        <v>190</v>
      </c>
    </row>
    <row r="534" spans="1:5" hidden="1" x14ac:dyDescent="0.3">
      <c r="A534" s="1" t="s">
        <v>127</v>
      </c>
      <c r="B534" s="4" t="s">
        <v>35</v>
      </c>
      <c r="C534" s="4" t="s">
        <v>24</v>
      </c>
      <c r="D534" s="5">
        <v>235</v>
      </c>
      <c r="E534" s="3">
        <v>0</v>
      </c>
    </row>
    <row r="535" spans="1:5" hidden="1" x14ac:dyDescent="0.3">
      <c r="A535" s="1" t="s">
        <v>127</v>
      </c>
      <c r="B535" s="4" t="s">
        <v>36</v>
      </c>
      <c r="C535" s="4" t="s">
        <v>24</v>
      </c>
      <c r="D535" s="5">
        <v>295</v>
      </c>
      <c r="E535" s="3">
        <v>0</v>
      </c>
    </row>
    <row r="536" spans="1:5" hidden="1" x14ac:dyDescent="0.3">
      <c r="A536" s="1" t="s">
        <v>128</v>
      </c>
      <c r="B536" s="4" t="s">
        <v>20</v>
      </c>
      <c r="C536" s="4" t="s">
        <v>21</v>
      </c>
      <c r="D536" s="5">
        <v>11</v>
      </c>
      <c r="E536" s="3">
        <v>40</v>
      </c>
    </row>
    <row r="537" spans="1:5" hidden="1" x14ac:dyDescent="0.3">
      <c r="A537" s="1" t="s">
        <v>128</v>
      </c>
      <c r="B537" s="4" t="s">
        <v>6</v>
      </c>
      <c r="C537" s="4" t="s">
        <v>21</v>
      </c>
      <c r="D537" s="5">
        <v>12</v>
      </c>
      <c r="E537" s="3">
        <v>10</v>
      </c>
    </row>
    <row r="538" spans="1:5" hidden="1" x14ac:dyDescent="0.3">
      <c r="A538" s="1" t="s">
        <v>128</v>
      </c>
      <c r="B538" s="4" t="s">
        <v>9</v>
      </c>
      <c r="C538" s="4" t="s">
        <v>24</v>
      </c>
      <c r="D538" s="5">
        <v>160</v>
      </c>
    </row>
    <row r="539" spans="1:5" hidden="1" x14ac:dyDescent="0.3">
      <c r="A539" s="1" t="s">
        <v>128</v>
      </c>
      <c r="B539" s="4" t="s">
        <v>10</v>
      </c>
      <c r="C539" s="4" t="s">
        <v>24</v>
      </c>
      <c r="D539" s="5">
        <v>190</v>
      </c>
    </row>
    <row r="540" spans="1:5" hidden="1" x14ac:dyDescent="0.3">
      <c r="A540" s="1" t="s">
        <v>128</v>
      </c>
      <c r="B540" s="4" t="s">
        <v>34</v>
      </c>
      <c r="C540" s="4" t="s">
        <v>24</v>
      </c>
      <c r="D540" s="5">
        <v>95</v>
      </c>
    </row>
    <row r="541" spans="1:5" hidden="1" x14ac:dyDescent="0.3">
      <c r="A541" s="1" t="s">
        <v>128</v>
      </c>
      <c r="B541" s="4" t="s">
        <v>27</v>
      </c>
      <c r="C541" s="4" t="s">
        <v>24</v>
      </c>
      <c r="D541" s="5">
        <v>190</v>
      </c>
      <c r="E541" s="3">
        <v>0</v>
      </c>
    </row>
    <row r="542" spans="1:5" hidden="1" x14ac:dyDescent="0.3">
      <c r="A542" s="1" t="s">
        <v>128</v>
      </c>
      <c r="B542" s="4" t="s">
        <v>36</v>
      </c>
      <c r="C542" s="4" t="s">
        <v>24</v>
      </c>
      <c r="D542" s="5">
        <v>295</v>
      </c>
      <c r="E542" s="3">
        <v>0</v>
      </c>
    </row>
    <row r="543" spans="1:5" hidden="1" x14ac:dyDescent="0.3">
      <c r="A543" s="1" t="s">
        <v>129</v>
      </c>
      <c r="B543" s="4" t="s">
        <v>13</v>
      </c>
      <c r="C543" s="4" t="s">
        <v>7</v>
      </c>
      <c r="D543" s="5">
        <v>235</v>
      </c>
    </row>
    <row r="544" spans="1:5" hidden="1" x14ac:dyDescent="0.3">
      <c r="A544" s="1" t="s">
        <v>129</v>
      </c>
      <c r="B544" s="4" t="s">
        <v>15</v>
      </c>
      <c r="C544" s="4" t="s">
        <v>7</v>
      </c>
      <c r="D544" s="5">
        <v>450</v>
      </c>
    </row>
    <row r="545" spans="1:5" hidden="1" x14ac:dyDescent="0.3">
      <c r="A545" s="1" t="s">
        <v>129</v>
      </c>
      <c r="B545" s="4" t="s">
        <v>16</v>
      </c>
      <c r="C545" s="4" t="s">
        <v>7</v>
      </c>
      <c r="D545" s="5">
        <v>600</v>
      </c>
    </row>
    <row r="546" spans="1:5" hidden="1" x14ac:dyDescent="0.3">
      <c r="A546" s="1" t="s">
        <v>130</v>
      </c>
      <c r="B546" s="4" t="s">
        <v>89</v>
      </c>
      <c r="C546" s="4" t="s">
        <v>30</v>
      </c>
      <c r="D546" s="5">
        <v>14</v>
      </c>
      <c r="E546" s="3">
        <v>0</v>
      </c>
    </row>
    <row r="547" spans="1:5" hidden="1" x14ac:dyDescent="0.3">
      <c r="A547" s="1" t="s">
        <v>130</v>
      </c>
      <c r="B547" s="4" t="s">
        <v>89</v>
      </c>
      <c r="C547" s="4" t="s">
        <v>33</v>
      </c>
      <c r="D547" s="5">
        <v>22</v>
      </c>
      <c r="E547" s="3">
        <v>0</v>
      </c>
    </row>
    <row r="548" spans="1:5" hidden="1" x14ac:dyDescent="0.3">
      <c r="A548" s="1" t="s">
        <v>130</v>
      </c>
      <c r="B548" s="4" t="s">
        <v>79</v>
      </c>
      <c r="C548" s="4" t="s">
        <v>30</v>
      </c>
      <c r="D548" s="5">
        <v>16</v>
      </c>
      <c r="E548" s="3">
        <v>30</v>
      </c>
    </row>
    <row r="549" spans="1:5" hidden="1" x14ac:dyDescent="0.3">
      <c r="A549" s="1" t="s">
        <v>130</v>
      </c>
      <c r="B549" s="4" t="s">
        <v>20</v>
      </c>
      <c r="C549" s="4" t="s">
        <v>30</v>
      </c>
      <c r="D549" s="5">
        <v>18</v>
      </c>
    </row>
    <row r="550" spans="1:5" hidden="1" x14ac:dyDescent="0.3">
      <c r="A550" s="1" t="s">
        <v>131</v>
      </c>
      <c r="B550" s="4" t="s">
        <v>6</v>
      </c>
      <c r="C550" s="4" t="s">
        <v>21</v>
      </c>
      <c r="D550" s="5">
        <v>18</v>
      </c>
    </row>
    <row r="551" spans="1:5" hidden="1" x14ac:dyDescent="0.3">
      <c r="A551" s="1" t="s">
        <v>131</v>
      </c>
      <c r="B551" s="4" t="s">
        <v>8</v>
      </c>
      <c r="C551" s="4" t="s">
        <v>21</v>
      </c>
      <c r="D551" s="5">
        <v>24</v>
      </c>
    </row>
    <row r="552" spans="1:5" hidden="1" x14ac:dyDescent="0.3">
      <c r="A552" s="1" t="s">
        <v>131</v>
      </c>
      <c r="B552" s="4" t="s">
        <v>11</v>
      </c>
      <c r="C552" s="4" t="s">
        <v>7</v>
      </c>
      <c r="D552" s="5">
        <v>165</v>
      </c>
    </row>
    <row r="553" spans="1:5" hidden="1" x14ac:dyDescent="0.3">
      <c r="A553" s="1" t="s">
        <v>131</v>
      </c>
      <c r="B553" s="4" t="s">
        <v>12</v>
      </c>
      <c r="C553" s="4" t="s">
        <v>7</v>
      </c>
      <c r="D553" s="5">
        <v>195</v>
      </c>
    </row>
    <row r="554" spans="1:5" hidden="1" x14ac:dyDescent="0.3">
      <c r="A554" s="1" t="s">
        <v>131</v>
      </c>
      <c r="B554" s="4" t="s">
        <v>13</v>
      </c>
      <c r="C554" s="4" t="s">
        <v>7</v>
      </c>
      <c r="D554" s="5">
        <v>250</v>
      </c>
    </row>
    <row r="555" spans="1:5" hidden="1" x14ac:dyDescent="0.3">
      <c r="A555" s="1" t="s">
        <v>131</v>
      </c>
      <c r="B555" s="4" t="s">
        <v>15</v>
      </c>
      <c r="C555" s="4" t="s">
        <v>7</v>
      </c>
      <c r="D555" s="5">
        <v>500</v>
      </c>
    </row>
    <row r="556" spans="1:5" hidden="1" x14ac:dyDescent="0.3">
      <c r="A556" s="1" t="s">
        <v>132</v>
      </c>
      <c r="B556" s="4" t="s">
        <v>89</v>
      </c>
      <c r="C556" s="4" t="s">
        <v>30</v>
      </c>
      <c r="D556" s="5">
        <v>14</v>
      </c>
      <c r="E556" s="3">
        <v>0</v>
      </c>
    </row>
    <row r="557" spans="1:5" hidden="1" x14ac:dyDescent="0.3">
      <c r="A557" s="1" t="s">
        <v>132</v>
      </c>
      <c r="B557" s="4" t="s">
        <v>79</v>
      </c>
      <c r="C557" s="4" t="s">
        <v>30</v>
      </c>
      <c r="D557" s="5">
        <v>16</v>
      </c>
      <c r="E557" s="3">
        <v>12</v>
      </c>
    </row>
    <row r="558" spans="1:5" hidden="1" x14ac:dyDescent="0.3">
      <c r="A558" s="1" t="s">
        <v>132</v>
      </c>
      <c r="B558" s="4" t="s">
        <v>79</v>
      </c>
      <c r="C558" s="4" t="s">
        <v>33</v>
      </c>
      <c r="D558" s="5">
        <v>25</v>
      </c>
      <c r="E558" s="3">
        <v>25</v>
      </c>
    </row>
    <row r="559" spans="1:5" hidden="1" x14ac:dyDescent="0.3">
      <c r="A559" s="1" t="s">
        <v>133</v>
      </c>
      <c r="B559" s="4" t="s">
        <v>20</v>
      </c>
      <c r="C559" s="4" t="s">
        <v>30</v>
      </c>
      <c r="D559" s="5">
        <v>18</v>
      </c>
    </row>
    <row r="560" spans="1:5" hidden="1" x14ac:dyDescent="0.3">
      <c r="A560" s="1" t="s">
        <v>133</v>
      </c>
      <c r="B560" s="4" t="s">
        <v>20</v>
      </c>
      <c r="C560" s="4" t="s">
        <v>33</v>
      </c>
      <c r="D560" s="5">
        <v>28</v>
      </c>
      <c r="E560" s="3">
        <v>30</v>
      </c>
    </row>
    <row r="561" spans="1:5" hidden="1" x14ac:dyDescent="0.3">
      <c r="A561" s="1" t="s">
        <v>133</v>
      </c>
      <c r="B561" s="4" t="s">
        <v>86</v>
      </c>
      <c r="C561" s="4" t="s">
        <v>33</v>
      </c>
      <c r="D561" s="5">
        <v>32</v>
      </c>
    </row>
    <row r="562" spans="1:5" hidden="1" x14ac:dyDescent="0.3">
      <c r="A562" s="1" t="s">
        <v>134</v>
      </c>
      <c r="B562" s="4" t="s">
        <v>4</v>
      </c>
      <c r="C562" s="4" t="s">
        <v>22</v>
      </c>
      <c r="D562" s="5">
        <v>0</v>
      </c>
    </row>
    <row r="563" spans="1:5" hidden="1" x14ac:dyDescent="0.3">
      <c r="A563" s="1" t="s">
        <v>134</v>
      </c>
      <c r="B563" s="4" t="s">
        <v>6</v>
      </c>
      <c r="C563" s="4" t="s">
        <v>21</v>
      </c>
      <c r="D563" s="5">
        <v>22</v>
      </c>
    </row>
    <row r="564" spans="1:5" hidden="1" x14ac:dyDescent="0.3">
      <c r="A564" s="1" t="s">
        <v>134</v>
      </c>
      <c r="B564" s="4" t="s">
        <v>11</v>
      </c>
      <c r="C564" s="4" t="s">
        <v>7</v>
      </c>
      <c r="D564" s="5">
        <v>165</v>
      </c>
    </row>
    <row r="565" spans="1:5" hidden="1" x14ac:dyDescent="0.3">
      <c r="A565" s="1" t="s">
        <v>134</v>
      </c>
      <c r="B565" s="4" t="s">
        <v>12</v>
      </c>
      <c r="C565" s="4" t="s">
        <v>7</v>
      </c>
      <c r="D565" s="5">
        <v>195</v>
      </c>
    </row>
    <row r="566" spans="1:5" hidden="1" x14ac:dyDescent="0.3">
      <c r="A566" s="1" t="s">
        <v>134</v>
      </c>
      <c r="B566" s="4" t="s">
        <v>13</v>
      </c>
      <c r="C566" s="4" t="s">
        <v>7</v>
      </c>
      <c r="D566" s="5">
        <v>250</v>
      </c>
    </row>
    <row r="567" spans="1:5" hidden="1" x14ac:dyDescent="0.3">
      <c r="A567" s="1" t="s">
        <v>135</v>
      </c>
      <c r="B567" s="4" t="s">
        <v>4</v>
      </c>
      <c r="C567" s="4" t="s">
        <v>22</v>
      </c>
      <c r="D567" s="5">
        <v>0</v>
      </c>
    </row>
    <row r="568" spans="1:5" hidden="1" x14ac:dyDescent="0.3">
      <c r="A568" s="1" t="s">
        <v>135</v>
      </c>
      <c r="B568" s="4" t="s">
        <v>79</v>
      </c>
      <c r="C568" s="4" t="s">
        <v>30</v>
      </c>
      <c r="D568" s="5">
        <v>16</v>
      </c>
      <c r="E568" s="3">
        <v>240</v>
      </c>
    </row>
    <row r="569" spans="1:5" hidden="1" x14ac:dyDescent="0.3">
      <c r="A569" s="1" t="s">
        <v>135</v>
      </c>
      <c r="B569" s="4" t="s">
        <v>20</v>
      </c>
      <c r="C569" s="4" t="s">
        <v>30</v>
      </c>
      <c r="D569" s="5">
        <v>18</v>
      </c>
      <c r="E569" s="3">
        <v>600</v>
      </c>
    </row>
    <row r="570" spans="1:5" hidden="1" x14ac:dyDescent="0.3">
      <c r="A570" s="1" t="s">
        <v>135</v>
      </c>
      <c r="B570" s="4" t="s">
        <v>6</v>
      </c>
      <c r="C570" s="4" t="s">
        <v>21</v>
      </c>
      <c r="D570" s="5">
        <v>22</v>
      </c>
    </row>
    <row r="571" spans="1:5" hidden="1" x14ac:dyDescent="0.3">
      <c r="A571" s="1" t="s">
        <v>136</v>
      </c>
      <c r="B571" s="4" t="s">
        <v>4</v>
      </c>
      <c r="C571" s="4" t="s">
        <v>22</v>
      </c>
      <c r="D571" s="5">
        <v>0</v>
      </c>
    </row>
    <row r="572" spans="1:5" hidden="1" x14ac:dyDescent="0.3">
      <c r="A572" s="1" t="s">
        <v>136</v>
      </c>
      <c r="B572" s="4" t="s">
        <v>29</v>
      </c>
      <c r="C572" s="4" t="s">
        <v>32</v>
      </c>
      <c r="D572" s="5">
        <v>16</v>
      </c>
    </row>
    <row r="573" spans="1:5" hidden="1" x14ac:dyDescent="0.3">
      <c r="A573" s="1" t="s">
        <v>136</v>
      </c>
      <c r="B573" s="4" t="s">
        <v>79</v>
      </c>
      <c r="C573" s="4" t="s">
        <v>30</v>
      </c>
      <c r="D573" s="5">
        <v>16</v>
      </c>
      <c r="E573" s="3">
        <v>100</v>
      </c>
    </row>
    <row r="574" spans="1:5" hidden="1" x14ac:dyDescent="0.3">
      <c r="A574" s="1" t="s">
        <v>136</v>
      </c>
      <c r="B574" s="4" t="s">
        <v>20</v>
      </c>
      <c r="C574" s="4" t="s">
        <v>32</v>
      </c>
      <c r="D574" s="5">
        <v>18</v>
      </c>
    </row>
    <row r="575" spans="1:5" hidden="1" x14ac:dyDescent="0.3">
      <c r="A575" s="1" t="s">
        <v>136</v>
      </c>
      <c r="B575" s="4" t="s">
        <v>20</v>
      </c>
      <c r="C575" s="4" t="s">
        <v>30</v>
      </c>
      <c r="D575" s="5">
        <v>18</v>
      </c>
      <c r="E575" s="3">
        <v>200</v>
      </c>
    </row>
    <row r="576" spans="1:5" hidden="1" x14ac:dyDescent="0.3">
      <c r="A576" s="1" t="s">
        <v>136</v>
      </c>
      <c r="B576" s="4" t="s">
        <v>6</v>
      </c>
      <c r="C576" s="4" t="s">
        <v>32</v>
      </c>
      <c r="D576" s="5">
        <v>20</v>
      </c>
    </row>
    <row r="577" spans="1:6" hidden="1" x14ac:dyDescent="0.3">
      <c r="A577" s="1" t="s">
        <v>136</v>
      </c>
      <c r="B577" s="4" t="s">
        <v>6</v>
      </c>
      <c r="C577" s="4" t="s">
        <v>30</v>
      </c>
      <c r="D577" s="5">
        <v>22</v>
      </c>
    </row>
    <row r="578" spans="1:6" hidden="1" x14ac:dyDescent="0.3">
      <c r="A578" s="1" t="s">
        <v>136</v>
      </c>
      <c r="B578" s="4" t="s">
        <v>6</v>
      </c>
      <c r="C578" s="4" t="s">
        <v>21</v>
      </c>
      <c r="D578" s="5">
        <v>22</v>
      </c>
    </row>
    <row r="579" spans="1:6" hidden="1" x14ac:dyDescent="0.3">
      <c r="A579" s="1" t="s">
        <v>137</v>
      </c>
      <c r="B579" s="4" t="s">
        <v>20</v>
      </c>
      <c r="C579" s="4" t="s">
        <v>30</v>
      </c>
      <c r="D579" s="5">
        <v>18</v>
      </c>
    </row>
    <row r="580" spans="1:6" hidden="1" x14ac:dyDescent="0.3">
      <c r="A580" s="1" t="s">
        <v>138</v>
      </c>
      <c r="B580" s="4" t="s">
        <v>8</v>
      </c>
      <c r="C580" s="4" t="s">
        <v>7</v>
      </c>
      <c r="D580" s="5">
        <v>75</v>
      </c>
    </row>
    <row r="581" spans="1:6" hidden="1" x14ac:dyDescent="0.3">
      <c r="A581" s="1" t="s">
        <v>139</v>
      </c>
      <c r="B581" s="4" t="s">
        <v>4</v>
      </c>
      <c r="C581" s="4" t="s">
        <v>22</v>
      </c>
      <c r="D581" s="5">
        <v>0</v>
      </c>
    </row>
    <row r="582" spans="1:6" hidden="1" x14ac:dyDescent="0.3">
      <c r="A582" s="1" t="s">
        <v>139</v>
      </c>
      <c r="B582" s="4" t="s">
        <v>20</v>
      </c>
      <c r="C582" s="4" t="s">
        <v>4</v>
      </c>
      <c r="D582" s="5">
        <v>12</v>
      </c>
    </row>
    <row r="583" spans="1:6" hidden="1" x14ac:dyDescent="0.3">
      <c r="A583" s="1" t="s">
        <v>139</v>
      </c>
      <c r="B583" s="4" t="s">
        <v>6</v>
      </c>
      <c r="C583" s="4" t="s">
        <v>21</v>
      </c>
      <c r="D583" s="5">
        <v>18</v>
      </c>
    </row>
    <row r="584" spans="1:6" hidden="1" x14ac:dyDescent="0.3">
      <c r="A584" s="1" t="s">
        <v>139</v>
      </c>
      <c r="B584" s="4" t="s">
        <v>8</v>
      </c>
      <c r="C584" s="4" t="s">
        <v>21</v>
      </c>
      <c r="D584" s="5">
        <v>22</v>
      </c>
    </row>
    <row r="585" spans="1:6" s="40" customFormat="1" x14ac:dyDescent="0.3">
      <c r="A585" s="74" t="s">
        <v>106</v>
      </c>
      <c r="B585" s="75" t="s">
        <v>665</v>
      </c>
      <c r="C585" s="75" t="s">
        <v>7</v>
      </c>
      <c r="D585" s="76">
        <v>85</v>
      </c>
      <c r="E585" s="77">
        <v>0</v>
      </c>
      <c r="F585" s="73"/>
    </row>
    <row r="586" spans="1:6" s="40" customFormat="1" x14ac:dyDescent="0.3">
      <c r="A586" s="74" t="s">
        <v>108</v>
      </c>
      <c r="B586" s="75" t="s">
        <v>9</v>
      </c>
      <c r="C586" s="75" t="s">
        <v>24</v>
      </c>
      <c r="D586" s="76">
        <v>150</v>
      </c>
      <c r="E586" s="77">
        <v>0</v>
      </c>
      <c r="F586" s="73"/>
    </row>
    <row r="587" spans="1:6" s="40" customFormat="1" x14ac:dyDescent="0.3">
      <c r="A587" s="74" t="s">
        <v>108</v>
      </c>
      <c r="B587" s="75" t="s">
        <v>10</v>
      </c>
      <c r="C587" s="75" t="s">
        <v>24</v>
      </c>
      <c r="D587" s="76">
        <v>175</v>
      </c>
      <c r="E587" s="77">
        <v>0</v>
      </c>
      <c r="F587" s="73"/>
    </row>
    <row r="588" spans="1:6" s="40" customFormat="1" x14ac:dyDescent="0.3">
      <c r="A588" s="74" t="s">
        <v>574</v>
      </c>
      <c r="B588" s="75" t="s">
        <v>9</v>
      </c>
      <c r="C588" s="75" t="s">
        <v>7</v>
      </c>
      <c r="D588" s="76">
        <v>70</v>
      </c>
      <c r="E588" s="77">
        <v>7</v>
      </c>
      <c r="F588" s="73"/>
    </row>
    <row r="589" spans="1:6" hidden="1" x14ac:dyDescent="0.3">
      <c r="A589" s="1" t="s">
        <v>139</v>
      </c>
      <c r="B589" s="4" t="s">
        <v>11</v>
      </c>
      <c r="C589" s="4" t="s">
        <v>24</v>
      </c>
      <c r="D589" s="5">
        <v>185</v>
      </c>
    </row>
    <row r="590" spans="1:6" hidden="1" x14ac:dyDescent="0.3">
      <c r="A590" s="1" t="s">
        <v>139</v>
      </c>
      <c r="B590" s="4" t="s">
        <v>12</v>
      </c>
      <c r="C590" s="4" t="s">
        <v>24</v>
      </c>
      <c r="D590" s="5">
        <v>235</v>
      </c>
    </row>
    <row r="591" spans="1:6" hidden="1" x14ac:dyDescent="0.3">
      <c r="A591" s="1" t="s">
        <v>140</v>
      </c>
      <c r="B591" s="4" t="s">
        <v>14</v>
      </c>
      <c r="C591" s="4" t="s">
        <v>7</v>
      </c>
      <c r="D591" s="5">
        <v>300</v>
      </c>
    </row>
    <row r="592" spans="1:6" hidden="1" x14ac:dyDescent="0.3">
      <c r="A592" s="1" t="s">
        <v>141</v>
      </c>
      <c r="B592" s="4" t="s">
        <v>87</v>
      </c>
      <c r="C592" s="4" t="s">
        <v>33</v>
      </c>
      <c r="D592" s="5">
        <v>25</v>
      </c>
    </row>
    <row r="593" spans="1:5" hidden="1" x14ac:dyDescent="0.3">
      <c r="A593" s="1" t="s">
        <v>142</v>
      </c>
      <c r="B593" s="4" t="s">
        <v>4</v>
      </c>
      <c r="C593" s="4" t="s">
        <v>22</v>
      </c>
      <c r="D593" s="5">
        <v>0</v>
      </c>
    </row>
    <row r="594" spans="1:5" hidden="1" x14ac:dyDescent="0.3">
      <c r="A594" s="1" t="s">
        <v>142</v>
      </c>
      <c r="B594" s="4" t="s">
        <v>89</v>
      </c>
      <c r="C594" s="4" t="s">
        <v>30</v>
      </c>
      <c r="D594" s="5">
        <v>14</v>
      </c>
      <c r="E594" s="3">
        <v>0</v>
      </c>
    </row>
    <row r="595" spans="1:5" hidden="1" x14ac:dyDescent="0.3">
      <c r="A595" s="1" t="s">
        <v>142</v>
      </c>
      <c r="B595" s="4" t="s">
        <v>79</v>
      </c>
      <c r="C595" s="4" t="s">
        <v>30</v>
      </c>
      <c r="D595" s="5">
        <v>16</v>
      </c>
    </row>
    <row r="596" spans="1:5" hidden="1" x14ac:dyDescent="0.3">
      <c r="A596" s="1" t="s">
        <v>142</v>
      </c>
      <c r="B596" s="4" t="s">
        <v>79</v>
      </c>
      <c r="C596" s="4" t="s">
        <v>21</v>
      </c>
      <c r="D596" s="5">
        <v>16</v>
      </c>
    </row>
    <row r="597" spans="1:5" hidden="1" x14ac:dyDescent="0.3">
      <c r="A597" s="1" t="s">
        <v>142</v>
      </c>
      <c r="B597" s="4" t="s">
        <v>20</v>
      </c>
      <c r="C597" s="4" t="s">
        <v>21</v>
      </c>
      <c r="D597" s="5">
        <v>20</v>
      </c>
      <c r="E597" s="3">
        <v>90</v>
      </c>
    </row>
    <row r="598" spans="1:5" hidden="1" x14ac:dyDescent="0.3">
      <c r="A598" s="1" t="s">
        <v>143</v>
      </c>
      <c r="B598" s="4" t="s">
        <v>29</v>
      </c>
      <c r="C598" s="4" t="s">
        <v>32</v>
      </c>
      <c r="D598" s="5">
        <v>10</v>
      </c>
    </row>
    <row r="599" spans="1:5" hidden="1" x14ac:dyDescent="0.3">
      <c r="A599" s="1" t="s">
        <v>143</v>
      </c>
      <c r="B599" s="4" t="s">
        <v>20</v>
      </c>
      <c r="C599" s="4" t="s">
        <v>32</v>
      </c>
      <c r="D599" s="5">
        <v>11</v>
      </c>
    </row>
    <row r="600" spans="1:5" hidden="1" x14ac:dyDescent="0.3">
      <c r="A600" s="1" t="s">
        <v>143</v>
      </c>
      <c r="B600" s="4" t="s">
        <v>6</v>
      </c>
      <c r="C600" s="4" t="s">
        <v>21</v>
      </c>
      <c r="D600" s="5">
        <v>13</v>
      </c>
    </row>
    <row r="601" spans="1:5" hidden="1" x14ac:dyDescent="0.3">
      <c r="A601" s="1" t="s">
        <v>144</v>
      </c>
      <c r="B601" s="4" t="s">
        <v>29</v>
      </c>
      <c r="C601" s="4" t="s">
        <v>32</v>
      </c>
      <c r="D601" s="5">
        <v>26</v>
      </c>
    </row>
    <row r="602" spans="1:5" hidden="1" x14ac:dyDescent="0.3">
      <c r="A602" s="1" t="s">
        <v>144</v>
      </c>
      <c r="B602" s="4" t="s">
        <v>29</v>
      </c>
      <c r="C602" s="4" t="s">
        <v>33</v>
      </c>
      <c r="D602" s="5">
        <v>34</v>
      </c>
    </row>
    <row r="603" spans="1:5" hidden="1" x14ac:dyDescent="0.3">
      <c r="A603" s="1" t="s">
        <v>144</v>
      </c>
      <c r="B603" s="4" t="s">
        <v>20</v>
      </c>
      <c r="C603" s="4" t="s">
        <v>32</v>
      </c>
      <c r="D603" s="5">
        <v>28</v>
      </c>
    </row>
    <row r="604" spans="1:5" hidden="1" x14ac:dyDescent="0.3">
      <c r="A604" s="1" t="s">
        <v>144</v>
      </c>
      <c r="B604" s="4" t="s">
        <v>20</v>
      </c>
      <c r="C604" s="4" t="s">
        <v>33</v>
      </c>
      <c r="D604" s="5">
        <v>38</v>
      </c>
    </row>
    <row r="605" spans="1:5" hidden="1" x14ac:dyDescent="0.3">
      <c r="A605" s="1" t="s">
        <v>144</v>
      </c>
      <c r="B605" s="4" t="s">
        <v>6</v>
      </c>
      <c r="C605" s="4" t="s">
        <v>33</v>
      </c>
      <c r="D605" s="5">
        <v>42</v>
      </c>
    </row>
    <row r="606" spans="1:5" hidden="1" x14ac:dyDescent="0.3">
      <c r="A606" s="1" t="s">
        <v>145</v>
      </c>
      <c r="B606" s="4" t="s">
        <v>79</v>
      </c>
      <c r="C606" s="4" t="s">
        <v>21</v>
      </c>
      <c r="D606" s="5">
        <v>14</v>
      </c>
    </row>
    <row r="607" spans="1:5" hidden="1" x14ac:dyDescent="0.3">
      <c r="A607" s="1" t="s">
        <v>145</v>
      </c>
      <c r="B607" s="4" t="s">
        <v>20</v>
      </c>
      <c r="C607" s="4" t="s">
        <v>21</v>
      </c>
      <c r="D607" s="5">
        <v>17</v>
      </c>
      <c r="E607" s="3">
        <v>5</v>
      </c>
    </row>
    <row r="608" spans="1:5" hidden="1" x14ac:dyDescent="0.3">
      <c r="A608" s="1" t="s">
        <v>145</v>
      </c>
      <c r="B608" s="4" t="s">
        <v>86</v>
      </c>
      <c r="C608" s="4" t="s">
        <v>21</v>
      </c>
      <c r="D608" s="5">
        <v>19</v>
      </c>
    </row>
    <row r="609" spans="1:6" hidden="1" x14ac:dyDescent="0.3">
      <c r="A609" s="1" t="s">
        <v>145</v>
      </c>
      <c r="B609" s="4" t="s">
        <v>6</v>
      </c>
      <c r="C609" s="4" t="s">
        <v>33</v>
      </c>
      <c r="D609" s="5">
        <v>21</v>
      </c>
      <c r="E609" s="3">
        <v>12</v>
      </c>
    </row>
    <row r="610" spans="1:6" hidden="1" x14ac:dyDescent="0.3">
      <c r="A610" s="1" t="s">
        <v>146</v>
      </c>
      <c r="B610" s="4" t="s">
        <v>20</v>
      </c>
      <c r="C610" s="4" t="s">
        <v>21</v>
      </c>
      <c r="D610" s="5">
        <v>9.5</v>
      </c>
    </row>
    <row r="611" spans="1:6" hidden="1" x14ac:dyDescent="0.3">
      <c r="A611" s="1" t="s">
        <v>146</v>
      </c>
      <c r="B611" s="4" t="s">
        <v>6</v>
      </c>
      <c r="C611" s="4" t="s">
        <v>30</v>
      </c>
      <c r="D611" s="5">
        <v>10.5</v>
      </c>
    </row>
    <row r="612" spans="1:6" hidden="1" x14ac:dyDescent="0.3">
      <c r="A612" s="1" t="s">
        <v>146</v>
      </c>
      <c r="B612" s="4" t="s">
        <v>6</v>
      </c>
      <c r="C612" s="4" t="s">
        <v>21</v>
      </c>
      <c r="D612" s="5">
        <v>10.5</v>
      </c>
    </row>
    <row r="613" spans="1:6" hidden="1" x14ac:dyDescent="0.3">
      <c r="A613" s="1" t="s">
        <v>146</v>
      </c>
      <c r="B613" s="4" t="s">
        <v>8</v>
      </c>
      <c r="C613" s="4" t="s">
        <v>30</v>
      </c>
      <c r="D613" s="5">
        <v>11.5</v>
      </c>
    </row>
    <row r="614" spans="1:6" hidden="1" x14ac:dyDescent="0.3">
      <c r="A614" s="1" t="s">
        <v>146</v>
      </c>
      <c r="B614" s="4" t="s">
        <v>8</v>
      </c>
      <c r="C614" s="4" t="s">
        <v>21</v>
      </c>
      <c r="D614" s="5">
        <v>11.5</v>
      </c>
      <c r="E614" s="3">
        <v>40</v>
      </c>
    </row>
    <row r="615" spans="1:6" hidden="1" x14ac:dyDescent="0.3">
      <c r="A615" s="1" t="s">
        <v>146</v>
      </c>
      <c r="B615" s="4" t="s">
        <v>23</v>
      </c>
      <c r="C615" s="4" t="s">
        <v>21</v>
      </c>
      <c r="D615" s="5">
        <v>13.5</v>
      </c>
    </row>
    <row r="616" spans="1:6" hidden="1" x14ac:dyDescent="0.3">
      <c r="A616" s="1" t="s">
        <v>146</v>
      </c>
      <c r="B616" s="4" t="s">
        <v>11</v>
      </c>
      <c r="C616" s="4" t="s">
        <v>21</v>
      </c>
      <c r="D616" s="5">
        <v>18</v>
      </c>
    </row>
    <row r="617" spans="1:6" hidden="1" x14ac:dyDescent="0.3">
      <c r="A617" s="1" t="s">
        <v>147</v>
      </c>
      <c r="B617" s="4" t="s">
        <v>4</v>
      </c>
      <c r="C617" s="4" t="s">
        <v>33</v>
      </c>
      <c r="E617" s="3">
        <v>0</v>
      </c>
    </row>
    <row r="618" spans="1:6" hidden="1" x14ac:dyDescent="0.3">
      <c r="A618" s="1" t="s">
        <v>147</v>
      </c>
      <c r="B618" s="4" t="s">
        <v>29</v>
      </c>
      <c r="C618" s="4" t="s">
        <v>32</v>
      </c>
      <c r="D618" s="5">
        <v>16</v>
      </c>
      <c r="E618" s="3">
        <v>5</v>
      </c>
    </row>
    <row r="619" spans="1:6" hidden="1" x14ac:dyDescent="0.3">
      <c r="A619" s="1" t="s">
        <v>147</v>
      </c>
      <c r="B619" s="4" t="s">
        <v>20</v>
      </c>
      <c r="C619" s="4" t="s">
        <v>32</v>
      </c>
      <c r="D619" s="5">
        <v>18</v>
      </c>
    </row>
    <row r="620" spans="1:6" hidden="1" x14ac:dyDescent="0.3">
      <c r="A620" s="1" t="s">
        <v>148</v>
      </c>
      <c r="B620" s="4" t="s">
        <v>4</v>
      </c>
      <c r="C620" s="4" t="s">
        <v>105</v>
      </c>
      <c r="D620" s="5">
        <v>1</v>
      </c>
    </row>
    <row r="621" spans="1:6" hidden="1" x14ac:dyDescent="0.3">
      <c r="A621" s="1" t="s">
        <v>149</v>
      </c>
      <c r="B621" s="4" t="s">
        <v>29</v>
      </c>
      <c r="C621" s="4" t="s">
        <v>32</v>
      </c>
      <c r="D621" s="5">
        <v>9</v>
      </c>
    </row>
    <row r="622" spans="1:6" hidden="1" x14ac:dyDescent="0.3">
      <c r="A622" s="1" t="s">
        <v>149</v>
      </c>
      <c r="B622" s="4" t="s">
        <v>20</v>
      </c>
      <c r="C622" s="4" t="s">
        <v>32</v>
      </c>
      <c r="D622" s="5">
        <v>10</v>
      </c>
    </row>
    <row r="623" spans="1:6" hidden="1" x14ac:dyDescent="0.3">
      <c r="A623" s="1" t="s">
        <v>149</v>
      </c>
      <c r="B623" s="4" t="s">
        <v>6</v>
      </c>
      <c r="C623" s="4" t="s">
        <v>32</v>
      </c>
      <c r="D623" s="5">
        <v>11</v>
      </c>
    </row>
    <row r="624" spans="1:6" s="40" customFormat="1" x14ac:dyDescent="0.3">
      <c r="A624" s="74" t="s">
        <v>574</v>
      </c>
      <c r="B624" s="75" t="s">
        <v>10</v>
      </c>
      <c r="C624" s="75" t="s">
        <v>7</v>
      </c>
      <c r="D624" s="76">
        <v>90</v>
      </c>
      <c r="E624" s="77">
        <v>6</v>
      </c>
      <c r="F624" s="73"/>
    </row>
    <row r="625" spans="1:6" s="40" customFormat="1" x14ac:dyDescent="0.3">
      <c r="A625" s="74" t="s">
        <v>139</v>
      </c>
      <c r="B625" s="75" t="s">
        <v>8</v>
      </c>
      <c r="C625" s="75" t="s">
        <v>7</v>
      </c>
      <c r="D625" s="76">
        <v>85</v>
      </c>
      <c r="E625" s="77">
        <v>20</v>
      </c>
      <c r="F625" s="73"/>
    </row>
    <row r="626" spans="1:6" s="40" customFormat="1" x14ac:dyDescent="0.3">
      <c r="A626" s="74" t="s">
        <v>139</v>
      </c>
      <c r="B626" s="75" t="s">
        <v>9</v>
      </c>
      <c r="C626" s="75" t="s">
        <v>7</v>
      </c>
      <c r="D626" s="76">
        <v>100</v>
      </c>
      <c r="E626" s="77">
        <v>20</v>
      </c>
      <c r="F626" s="73"/>
    </row>
    <row r="627" spans="1:6" s="42" customFormat="1" ht="13.85" x14ac:dyDescent="0.25">
      <c r="A627" s="74" t="s">
        <v>139</v>
      </c>
      <c r="B627" s="75" t="s">
        <v>10</v>
      </c>
      <c r="C627" s="75" t="s">
        <v>24</v>
      </c>
      <c r="D627" s="76">
        <v>160</v>
      </c>
      <c r="E627" s="77">
        <v>3</v>
      </c>
      <c r="F627" s="73"/>
    </row>
    <row r="628" spans="1:6" s="39" customFormat="1" ht="13.85" x14ac:dyDescent="0.25">
      <c r="A628" s="74" t="s">
        <v>139</v>
      </c>
      <c r="B628" s="75" t="s">
        <v>12</v>
      </c>
      <c r="C628" s="75" t="s">
        <v>24</v>
      </c>
      <c r="D628" s="76">
        <v>210</v>
      </c>
      <c r="E628" s="77">
        <v>1</v>
      </c>
      <c r="F628" s="73"/>
    </row>
    <row r="629" spans="1:6" s="39" customFormat="1" ht="13.85" x14ac:dyDescent="0.25">
      <c r="A629" s="74" t="s">
        <v>146</v>
      </c>
      <c r="B629" s="75" t="s">
        <v>11</v>
      </c>
      <c r="C629" s="75" t="s">
        <v>24</v>
      </c>
      <c r="D629" s="76">
        <v>125</v>
      </c>
      <c r="E629" s="77">
        <v>1</v>
      </c>
      <c r="F629" s="73"/>
    </row>
    <row r="630" spans="1:6" s="39" customFormat="1" ht="13.85" x14ac:dyDescent="0.25">
      <c r="A630" s="74" t="s">
        <v>150</v>
      </c>
      <c r="B630" s="75" t="s">
        <v>10</v>
      </c>
      <c r="C630" s="75" t="s">
        <v>24</v>
      </c>
      <c r="D630" s="76">
        <v>175</v>
      </c>
      <c r="E630" s="77">
        <v>5</v>
      </c>
      <c r="F630" s="73"/>
    </row>
    <row r="631" spans="1:6" s="40" customFormat="1" x14ac:dyDescent="0.3">
      <c r="A631" s="69" t="s">
        <v>150</v>
      </c>
      <c r="B631" s="70" t="s">
        <v>25</v>
      </c>
      <c r="C631" s="70" t="s">
        <v>24</v>
      </c>
      <c r="D631" s="71">
        <v>185</v>
      </c>
      <c r="E631" s="72">
        <v>1</v>
      </c>
      <c r="F631" s="73"/>
    </row>
    <row r="632" spans="1:6" hidden="1" x14ac:dyDescent="0.3">
      <c r="A632" s="1" t="s">
        <v>151</v>
      </c>
      <c r="B632" s="4" t="s">
        <v>4</v>
      </c>
      <c r="C632" s="4" t="s">
        <v>105</v>
      </c>
      <c r="D632" s="5">
        <v>1</v>
      </c>
    </row>
    <row r="633" spans="1:6" hidden="1" x14ac:dyDescent="0.3">
      <c r="A633" s="1" t="s">
        <v>152</v>
      </c>
      <c r="B633" s="4" t="s">
        <v>4</v>
      </c>
      <c r="C633" s="4" t="s">
        <v>105</v>
      </c>
      <c r="D633" s="5">
        <v>1</v>
      </c>
    </row>
    <row r="634" spans="1:6" hidden="1" x14ac:dyDescent="0.3">
      <c r="A634" s="1" t="s">
        <v>153</v>
      </c>
      <c r="B634" s="4" t="s">
        <v>29</v>
      </c>
      <c r="C634" s="4" t="s">
        <v>4</v>
      </c>
      <c r="D634" s="5">
        <v>8.5</v>
      </c>
    </row>
    <row r="635" spans="1:6" hidden="1" x14ac:dyDescent="0.3">
      <c r="A635" s="1" t="s">
        <v>153</v>
      </c>
      <c r="B635" s="4" t="s">
        <v>20</v>
      </c>
      <c r="C635" s="4" t="s">
        <v>32</v>
      </c>
      <c r="D635" s="5">
        <v>9.5</v>
      </c>
    </row>
    <row r="636" spans="1:6" hidden="1" x14ac:dyDescent="0.3">
      <c r="A636" s="1" t="s">
        <v>153</v>
      </c>
      <c r="B636" s="4" t="s">
        <v>6</v>
      </c>
      <c r="C636" s="4" t="s">
        <v>4</v>
      </c>
      <c r="D636" s="5">
        <v>10.5</v>
      </c>
    </row>
    <row r="637" spans="1:6" s="40" customFormat="1" x14ac:dyDescent="0.3">
      <c r="A637" s="69" t="s">
        <v>154</v>
      </c>
      <c r="B637" s="70" t="s">
        <v>27</v>
      </c>
      <c r="C637" s="70" t="s">
        <v>7</v>
      </c>
      <c r="D637" s="71">
        <v>200</v>
      </c>
      <c r="E637" s="72">
        <v>3</v>
      </c>
      <c r="F637" s="73"/>
    </row>
    <row r="638" spans="1:6" hidden="1" x14ac:dyDescent="0.3">
      <c r="A638" s="1" t="s">
        <v>154</v>
      </c>
      <c r="B638" s="4" t="s">
        <v>35</v>
      </c>
      <c r="C638" s="4" t="s">
        <v>7</v>
      </c>
      <c r="D638" s="5">
        <v>250</v>
      </c>
    </row>
    <row r="639" spans="1:6" hidden="1" x14ac:dyDescent="0.3">
      <c r="A639" s="1" t="s">
        <v>154</v>
      </c>
      <c r="B639" s="4" t="s">
        <v>36</v>
      </c>
      <c r="C639" s="4" t="s">
        <v>7</v>
      </c>
      <c r="D639" s="5">
        <v>300</v>
      </c>
    </row>
    <row r="640" spans="1:6" hidden="1" x14ac:dyDescent="0.3">
      <c r="A640" s="1" t="s">
        <v>154</v>
      </c>
      <c r="B640" s="4" t="s">
        <v>37</v>
      </c>
      <c r="C640" s="4" t="s">
        <v>7</v>
      </c>
      <c r="D640" s="5">
        <v>350</v>
      </c>
      <c r="E640" s="3">
        <v>0</v>
      </c>
    </row>
    <row r="641" spans="1:6" hidden="1" x14ac:dyDescent="0.3">
      <c r="A641" s="1" t="s">
        <v>154</v>
      </c>
      <c r="B641" s="4" t="s">
        <v>38</v>
      </c>
      <c r="C641" s="4" t="s">
        <v>7</v>
      </c>
      <c r="D641" s="5">
        <v>400</v>
      </c>
    </row>
    <row r="642" spans="1:6" hidden="1" x14ac:dyDescent="0.3">
      <c r="A642" s="1" t="s">
        <v>154</v>
      </c>
      <c r="B642" s="4" t="s">
        <v>39</v>
      </c>
      <c r="C642" s="4" t="s">
        <v>7</v>
      </c>
      <c r="D642" s="5">
        <v>450</v>
      </c>
    </row>
    <row r="643" spans="1:6" s="40" customFormat="1" x14ac:dyDescent="0.3">
      <c r="A643" s="74" t="s">
        <v>154</v>
      </c>
      <c r="B643" s="75" t="s">
        <v>35</v>
      </c>
      <c r="C643" s="75" t="s">
        <v>7</v>
      </c>
      <c r="D643" s="76">
        <v>270</v>
      </c>
      <c r="E643" s="77">
        <v>4</v>
      </c>
      <c r="F643" s="73"/>
    </row>
    <row r="644" spans="1:6" s="40" customFormat="1" x14ac:dyDescent="0.3">
      <c r="A644" s="69" t="s">
        <v>155</v>
      </c>
      <c r="B644" s="70" t="s">
        <v>27</v>
      </c>
      <c r="C644" s="70" t="s">
        <v>7</v>
      </c>
      <c r="D644" s="71">
        <v>250</v>
      </c>
      <c r="E644" s="72">
        <v>5</v>
      </c>
      <c r="F644" s="73"/>
    </row>
    <row r="645" spans="1:6" s="40" customFormat="1" x14ac:dyDescent="0.3">
      <c r="A645" s="69" t="s">
        <v>156</v>
      </c>
      <c r="B645" s="70" t="s">
        <v>36</v>
      </c>
      <c r="C645" s="70" t="s">
        <v>7</v>
      </c>
      <c r="D645" s="71">
        <v>325</v>
      </c>
      <c r="E645" s="72">
        <v>0</v>
      </c>
      <c r="F645" s="73"/>
    </row>
    <row r="646" spans="1:6" hidden="1" x14ac:dyDescent="0.3">
      <c r="A646" s="1" t="s">
        <v>156</v>
      </c>
      <c r="B646" s="4" t="s">
        <v>35</v>
      </c>
      <c r="C646" s="4" t="s">
        <v>7</v>
      </c>
      <c r="D646" s="5">
        <v>250</v>
      </c>
    </row>
    <row r="647" spans="1:6" hidden="1" x14ac:dyDescent="0.3">
      <c r="A647" s="1" t="s">
        <v>156</v>
      </c>
      <c r="B647" s="4" t="s">
        <v>36</v>
      </c>
      <c r="C647" s="4" t="s">
        <v>7</v>
      </c>
      <c r="D647" s="5">
        <v>300</v>
      </c>
    </row>
    <row r="648" spans="1:6" hidden="1" x14ac:dyDescent="0.3">
      <c r="A648" s="1" t="s">
        <v>156</v>
      </c>
      <c r="B648" s="4" t="s">
        <v>38</v>
      </c>
      <c r="C648" s="4" t="s">
        <v>7</v>
      </c>
      <c r="D648" s="5">
        <v>400</v>
      </c>
    </row>
    <row r="649" spans="1:6" hidden="1" x14ac:dyDescent="0.3">
      <c r="A649" s="1" t="s">
        <v>156</v>
      </c>
      <c r="B649" s="4" t="s">
        <v>39</v>
      </c>
      <c r="C649" s="4" t="s">
        <v>7</v>
      </c>
      <c r="D649" s="5">
        <v>450</v>
      </c>
    </row>
    <row r="650" spans="1:6" hidden="1" x14ac:dyDescent="0.3">
      <c r="A650" s="1" t="s">
        <v>156</v>
      </c>
      <c r="B650" s="4" t="s">
        <v>41</v>
      </c>
      <c r="C650" s="4" t="s">
        <v>7</v>
      </c>
      <c r="D650" s="5">
        <v>550</v>
      </c>
    </row>
    <row r="651" spans="1:6" hidden="1" x14ac:dyDescent="0.3">
      <c r="A651" s="1" t="s">
        <v>157</v>
      </c>
      <c r="B651" s="4" t="s">
        <v>46</v>
      </c>
      <c r="C651" s="4" t="s">
        <v>7</v>
      </c>
      <c r="D651" s="5">
        <v>125</v>
      </c>
      <c r="E651" s="3">
        <v>0</v>
      </c>
    </row>
    <row r="652" spans="1:6" hidden="1" x14ac:dyDescent="0.3">
      <c r="A652" s="1" t="s">
        <v>157</v>
      </c>
      <c r="B652" s="4" t="s">
        <v>25</v>
      </c>
      <c r="C652" s="4" t="s">
        <v>7</v>
      </c>
      <c r="D652" s="5">
        <v>150</v>
      </c>
      <c r="E652" s="3">
        <v>0</v>
      </c>
    </row>
    <row r="653" spans="1:6" hidden="1" x14ac:dyDescent="0.3">
      <c r="A653" s="1" t="s">
        <v>159</v>
      </c>
      <c r="B653" s="4" t="s">
        <v>35</v>
      </c>
      <c r="C653" s="4" t="s">
        <v>7</v>
      </c>
      <c r="D653" s="5">
        <v>100</v>
      </c>
    </row>
    <row r="654" spans="1:6" hidden="1" x14ac:dyDescent="0.3">
      <c r="A654" s="1" t="s">
        <v>159</v>
      </c>
      <c r="B654" s="4" t="s">
        <v>36</v>
      </c>
      <c r="C654" s="4" t="s">
        <v>7</v>
      </c>
      <c r="D654" s="5">
        <v>250</v>
      </c>
    </row>
    <row r="655" spans="1:6" hidden="1" x14ac:dyDescent="0.3">
      <c r="A655" s="1" t="s">
        <v>159</v>
      </c>
      <c r="B655" s="4" t="s">
        <v>38</v>
      </c>
      <c r="C655" s="4" t="s">
        <v>7</v>
      </c>
      <c r="D655" s="5">
        <v>425</v>
      </c>
    </row>
    <row r="656" spans="1:6" hidden="1" x14ac:dyDescent="0.3">
      <c r="A656" s="1" t="s">
        <v>159</v>
      </c>
      <c r="B656" s="4" t="s">
        <v>39</v>
      </c>
      <c r="C656" s="4" t="s">
        <v>7</v>
      </c>
      <c r="D656" s="5">
        <v>475</v>
      </c>
    </row>
    <row r="657" spans="1:6" s="40" customFormat="1" x14ac:dyDescent="0.3">
      <c r="A657" s="74" t="s">
        <v>159</v>
      </c>
      <c r="B657" s="75" t="s">
        <v>27</v>
      </c>
      <c r="C657" s="75" t="s">
        <v>7</v>
      </c>
      <c r="D657" s="76">
        <v>200</v>
      </c>
      <c r="E657" s="77">
        <v>10</v>
      </c>
      <c r="F657" s="73"/>
    </row>
    <row r="658" spans="1:6" s="42" customFormat="1" ht="13.85" x14ac:dyDescent="0.25">
      <c r="A658" s="74" t="s">
        <v>159</v>
      </c>
      <c r="B658" s="75" t="s">
        <v>35</v>
      </c>
      <c r="C658" s="75" t="s">
        <v>7</v>
      </c>
      <c r="D658" s="76">
        <v>270</v>
      </c>
      <c r="E658" s="77">
        <v>1</v>
      </c>
      <c r="F658" s="73"/>
    </row>
    <row r="659" spans="1:6" s="40" customFormat="1" x14ac:dyDescent="0.3">
      <c r="A659" s="74" t="s">
        <v>572</v>
      </c>
      <c r="B659" s="75" t="s">
        <v>439</v>
      </c>
      <c r="C659" s="75" t="s">
        <v>7</v>
      </c>
      <c r="D659" s="76">
        <v>225</v>
      </c>
      <c r="E659" s="78">
        <v>6</v>
      </c>
      <c r="F659" s="73" t="s">
        <v>575</v>
      </c>
    </row>
    <row r="660" spans="1:6" hidden="1" x14ac:dyDescent="0.3">
      <c r="A660" s="1" t="s">
        <v>160</v>
      </c>
      <c r="B660" s="4" t="s">
        <v>27</v>
      </c>
      <c r="C660" s="4" t="s">
        <v>7</v>
      </c>
      <c r="D660" s="5">
        <v>185</v>
      </c>
    </row>
    <row r="661" spans="1:6" hidden="1" x14ac:dyDescent="0.3">
      <c r="A661" s="1" t="s">
        <v>160</v>
      </c>
      <c r="B661" s="4" t="s">
        <v>35</v>
      </c>
      <c r="C661" s="4" t="s">
        <v>7</v>
      </c>
      <c r="D661" s="5">
        <v>250</v>
      </c>
    </row>
    <row r="662" spans="1:6" hidden="1" x14ac:dyDescent="0.3">
      <c r="A662" s="1" t="s">
        <v>160</v>
      </c>
      <c r="B662" s="4" t="s">
        <v>36</v>
      </c>
      <c r="C662" s="4" t="s">
        <v>7</v>
      </c>
      <c r="D662" s="5">
        <v>300</v>
      </c>
    </row>
    <row r="663" spans="1:6" hidden="1" x14ac:dyDescent="0.3">
      <c r="A663" s="1" t="s">
        <v>160</v>
      </c>
      <c r="B663" s="4" t="s">
        <v>37</v>
      </c>
      <c r="C663" s="4" t="s">
        <v>7</v>
      </c>
      <c r="D663" s="5">
        <v>400</v>
      </c>
    </row>
    <row r="664" spans="1:6" hidden="1" x14ac:dyDescent="0.3">
      <c r="A664" s="1" t="s">
        <v>160</v>
      </c>
      <c r="B664" s="4" t="s">
        <v>38</v>
      </c>
      <c r="C664" s="4" t="s">
        <v>7</v>
      </c>
      <c r="D664" s="5">
        <v>450</v>
      </c>
    </row>
    <row r="665" spans="1:6" hidden="1" x14ac:dyDescent="0.3">
      <c r="A665" s="1" t="s">
        <v>161</v>
      </c>
      <c r="B665" s="4" t="s">
        <v>37</v>
      </c>
      <c r="C665" s="4" t="s">
        <v>7</v>
      </c>
      <c r="D665" s="5">
        <v>325</v>
      </c>
    </row>
    <row r="666" spans="1:6" hidden="1" x14ac:dyDescent="0.3">
      <c r="A666" s="1" t="s">
        <v>161</v>
      </c>
      <c r="B666" s="4" t="s">
        <v>38</v>
      </c>
      <c r="C666" s="4" t="s">
        <v>7</v>
      </c>
      <c r="D666" s="5">
        <v>425</v>
      </c>
    </row>
    <row r="667" spans="1:6" hidden="1" x14ac:dyDescent="0.3">
      <c r="A667" s="1" t="s">
        <v>161</v>
      </c>
      <c r="B667" s="4" t="s">
        <v>39</v>
      </c>
      <c r="C667" s="4" t="s">
        <v>7</v>
      </c>
    </row>
    <row r="668" spans="1:6" hidden="1" x14ac:dyDescent="0.3">
      <c r="A668" s="1" t="s">
        <v>161</v>
      </c>
      <c r="B668" s="4" t="s">
        <v>41</v>
      </c>
      <c r="C668" s="4" t="s">
        <v>7</v>
      </c>
      <c r="D668" s="5">
        <v>550</v>
      </c>
    </row>
    <row r="669" spans="1:6" s="40" customFormat="1" x14ac:dyDescent="0.3">
      <c r="A669" s="74" t="s">
        <v>160</v>
      </c>
      <c r="B669" s="75" t="s">
        <v>27</v>
      </c>
      <c r="C669" s="75" t="s">
        <v>7</v>
      </c>
      <c r="D669" s="76">
        <v>200</v>
      </c>
      <c r="E669" s="77">
        <v>12</v>
      </c>
      <c r="F669" s="73"/>
    </row>
    <row r="670" spans="1:6" s="40" customFormat="1" x14ac:dyDescent="0.3">
      <c r="A670" s="74" t="s">
        <v>160</v>
      </c>
      <c r="B670" s="75" t="s">
        <v>35</v>
      </c>
      <c r="C670" s="75" t="s">
        <v>7</v>
      </c>
      <c r="D670" s="76">
        <v>270</v>
      </c>
      <c r="E670" s="77">
        <v>0</v>
      </c>
      <c r="F670" s="73"/>
    </row>
    <row r="671" spans="1:6" hidden="1" x14ac:dyDescent="0.3">
      <c r="A671" s="1" t="s">
        <v>161</v>
      </c>
      <c r="B671" s="4" t="s">
        <v>162</v>
      </c>
      <c r="C671" s="4" t="s">
        <v>7</v>
      </c>
      <c r="D671" s="5">
        <v>750</v>
      </c>
    </row>
    <row r="672" spans="1:6" hidden="1" x14ac:dyDescent="0.3">
      <c r="A672" s="1" t="s">
        <v>164</v>
      </c>
      <c r="B672" s="4" t="s">
        <v>29</v>
      </c>
      <c r="C672" s="4" t="s">
        <v>30</v>
      </c>
      <c r="D672" s="5">
        <v>17</v>
      </c>
    </row>
    <row r="673" spans="1:5" hidden="1" x14ac:dyDescent="0.3">
      <c r="A673" s="1" t="s">
        <v>164</v>
      </c>
      <c r="B673" s="4" t="s">
        <v>20</v>
      </c>
      <c r="C673" s="4" t="s">
        <v>30</v>
      </c>
      <c r="D673" s="5">
        <v>19</v>
      </c>
      <c r="E673" s="3">
        <v>40</v>
      </c>
    </row>
    <row r="674" spans="1:5" hidden="1" x14ac:dyDescent="0.3">
      <c r="A674" s="1" t="s">
        <v>164</v>
      </c>
      <c r="B674" s="4" t="s">
        <v>20</v>
      </c>
      <c r="C674" s="4" t="s">
        <v>33</v>
      </c>
      <c r="D674" s="5">
        <v>22</v>
      </c>
      <c r="E674" s="3">
        <v>25</v>
      </c>
    </row>
    <row r="675" spans="1:5" hidden="1" x14ac:dyDescent="0.3">
      <c r="A675" s="1" t="s">
        <v>165</v>
      </c>
      <c r="B675" s="4" t="s">
        <v>4</v>
      </c>
      <c r="C675" s="4" t="s">
        <v>105</v>
      </c>
      <c r="D675" s="5">
        <v>1</v>
      </c>
      <c r="E675"/>
    </row>
    <row r="676" spans="1:5" hidden="1" x14ac:dyDescent="0.3">
      <c r="A676" s="1" t="s">
        <v>166</v>
      </c>
      <c r="B676" s="4" t="s">
        <v>29</v>
      </c>
      <c r="C676" s="4" t="s">
        <v>32</v>
      </c>
      <c r="D676" s="5">
        <v>9</v>
      </c>
      <c r="E676"/>
    </row>
    <row r="677" spans="1:5" hidden="1" x14ac:dyDescent="0.3">
      <c r="A677" s="1" t="s">
        <v>166</v>
      </c>
      <c r="B677" s="4" t="s">
        <v>20</v>
      </c>
      <c r="C677" s="4" t="s">
        <v>32</v>
      </c>
      <c r="D677" s="5">
        <v>10</v>
      </c>
      <c r="E677"/>
    </row>
    <row r="678" spans="1:5" hidden="1" x14ac:dyDescent="0.3">
      <c r="A678" s="1" t="s">
        <v>166</v>
      </c>
      <c r="B678" s="4" t="s">
        <v>6</v>
      </c>
      <c r="C678" s="4" t="s">
        <v>21</v>
      </c>
      <c r="D678" s="5">
        <v>11</v>
      </c>
      <c r="E678"/>
    </row>
    <row r="679" spans="1:5" hidden="1" x14ac:dyDescent="0.3">
      <c r="A679" s="1" t="s">
        <v>166</v>
      </c>
      <c r="B679" s="4" t="s">
        <v>6</v>
      </c>
      <c r="C679" s="4" t="s">
        <v>33</v>
      </c>
      <c r="D679" s="5">
        <v>26</v>
      </c>
      <c r="E679"/>
    </row>
    <row r="680" spans="1:5" hidden="1" x14ac:dyDescent="0.3">
      <c r="A680" s="1" t="s">
        <v>166</v>
      </c>
      <c r="B680" s="4" t="s">
        <v>8</v>
      </c>
      <c r="C680" s="4" t="s">
        <v>21</v>
      </c>
      <c r="D680" s="5">
        <v>13</v>
      </c>
      <c r="E680"/>
    </row>
    <row r="681" spans="1:5" hidden="1" x14ac:dyDescent="0.3">
      <c r="A681" s="1" t="s">
        <v>167</v>
      </c>
      <c r="B681" s="4" t="s">
        <v>4</v>
      </c>
      <c r="C681" s="4" t="s">
        <v>30</v>
      </c>
      <c r="E681"/>
    </row>
    <row r="682" spans="1:5" hidden="1" x14ac:dyDescent="0.3">
      <c r="A682" s="1" t="s">
        <v>167</v>
      </c>
      <c r="B682" s="4" t="s">
        <v>29</v>
      </c>
      <c r="C682" s="4" t="s">
        <v>32</v>
      </c>
      <c r="D682" s="5">
        <v>11</v>
      </c>
      <c r="E682"/>
    </row>
    <row r="683" spans="1:5" hidden="1" x14ac:dyDescent="0.3">
      <c r="A683" s="1" t="s">
        <v>167</v>
      </c>
      <c r="B683" s="4" t="s">
        <v>29</v>
      </c>
      <c r="C683" s="4" t="s">
        <v>30</v>
      </c>
      <c r="D683" s="5">
        <v>11</v>
      </c>
      <c r="E683"/>
    </row>
    <row r="684" spans="1:5" hidden="1" x14ac:dyDescent="0.3">
      <c r="A684" s="1" t="s">
        <v>167</v>
      </c>
      <c r="B684" s="4" t="s">
        <v>20</v>
      </c>
      <c r="C684" s="4" t="s">
        <v>32</v>
      </c>
      <c r="D684" s="5">
        <v>12</v>
      </c>
      <c r="E684"/>
    </row>
    <row r="685" spans="1:5" hidden="1" x14ac:dyDescent="0.3">
      <c r="A685" s="1" t="s">
        <v>167</v>
      </c>
      <c r="B685" s="4" t="s">
        <v>20</v>
      </c>
      <c r="C685" s="4" t="s">
        <v>30</v>
      </c>
      <c r="D685" s="5">
        <v>12</v>
      </c>
      <c r="E685"/>
    </row>
    <row r="686" spans="1:5" hidden="1" x14ac:dyDescent="0.3">
      <c r="A686" s="1" t="s">
        <v>167</v>
      </c>
      <c r="B686" s="4" t="s">
        <v>20</v>
      </c>
      <c r="C686" s="4" t="s">
        <v>21</v>
      </c>
      <c r="D686" s="5">
        <v>12</v>
      </c>
      <c r="E686"/>
    </row>
    <row r="687" spans="1:5" hidden="1" x14ac:dyDescent="0.3">
      <c r="A687" s="1" t="s">
        <v>167</v>
      </c>
      <c r="B687" s="4" t="s">
        <v>6</v>
      </c>
      <c r="C687" s="4" t="s">
        <v>30</v>
      </c>
      <c r="D687" s="5">
        <v>13.5</v>
      </c>
      <c r="E687"/>
    </row>
    <row r="688" spans="1:5" hidden="1" x14ac:dyDescent="0.3">
      <c r="A688" s="1" t="s">
        <v>168</v>
      </c>
      <c r="B688" s="4" t="s">
        <v>29</v>
      </c>
      <c r="C688" s="4" t="s">
        <v>30</v>
      </c>
      <c r="D688" s="5">
        <v>11</v>
      </c>
      <c r="E688"/>
    </row>
    <row r="689" spans="1:5" hidden="1" x14ac:dyDescent="0.3">
      <c r="A689" s="1" t="s">
        <v>168</v>
      </c>
      <c r="B689" s="4" t="s">
        <v>20</v>
      </c>
      <c r="C689" s="4" t="s">
        <v>30</v>
      </c>
      <c r="D689" s="5">
        <v>12</v>
      </c>
      <c r="E689"/>
    </row>
    <row r="690" spans="1:5" hidden="1" x14ac:dyDescent="0.3">
      <c r="A690" s="1" t="s">
        <v>168</v>
      </c>
      <c r="B690" s="4" t="s">
        <v>6</v>
      </c>
      <c r="C690" s="4" t="s">
        <v>21</v>
      </c>
      <c r="D690" s="5">
        <v>12</v>
      </c>
      <c r="E690"/>
    </row>
    <row r="691" spans="1:5" hidden="1" x14ac:dyDescent="0.3">
      <c r="A691" s="1" t="s">
        <v>168</v>
      </c>
      <c r="B691" s="4" t="s">
        <v>8</v>
      </c>
      <c r="C691" s="4" t="s">
        <v>30</v>
      </c>
      <c r="D691" s="5">
        <v>14</v>
      </c>
      <c r="E691"/>
    </row>
    <row r="692" spans="1:5" hidden="1" x14ac:dyDescent="0.3">
      <c r="A692" s="1" t="s">
        <v>168</v>
      </c>
      <c r="B692" s="4" t="s">
        <v>23</v>
      </c>
      <c r="C692" s="4" t="s">
        <v>32</v>
      </c>
      <c r="D692" s="5">
        <v>16</v>
      </c>
      <c r="E692"/>
    </row>
    <row r="693" spans="1:5" hidden="1" x14ac:dyDescent="0.3">
      <c r="A693" s="1" t="s">
        <v>169</v>
      </c>
      <c r="B693" s="4" t="s">
        <v>4</v>
      </c>
      <c r="C693" s="4" t="s">
        <v>24</v>
      </c>
      <c r="D693" s="5">
        <v>0</v>
      </c>
      <c r="E693"/>
    </row>
    <row r="694" spans="1:5" hidden="1" x14ac:dyDescent="0.3">
      <c r="A694" s="1" t="s">
        <v>169</v>
      </c>
      <c r="B694" s="4" t="s">
        <v>20</v>
      </c>
      <c r="C694" s="4" t="s">
        <v>21</v>
      </c>
      <c r="D694" s="5">
        <v>10</v>
      </c>
      <c r="E694"/>
    </row>
    <row r="695" spans="1:5" hidden="1" x14ac:dyDescent="0.3">
      <c r="A695" s="1" t="s">
        <v>169</v>
      </c>
      <c r="B695" s="4" t="s">
        <v>6</v>
      </c>
      <c r="C695" s="4" t="s">
        <v>21</v>
      </c>
      <c r="D695" s="5">
        <v>18</v>
      </c>
      <c r="E695"/>
    </row>
    <row r="696" spans="1:5" hidden="1" x14ac:dyDescent="0.3">
      <c r="A696" s="1" t="s">
        <v>169</v>
      </c>
      <c r="B696" s="4" t="s">
        <v>8</v>
      </c>
      <c r="C696" s="4" t="s">
        <v>21</v>
      </c>
      <c r="D696" s="5">
        <v>35</v>
      </c>
      <c r="E696"/>
    </row>
    <row r="697" spans="1:5" hidden="1" x14ac:dyDescent="0.3">
      <c r="A697" s="1" t="s">
        <v>169</v>
      </c>
      <c r="B697" s="4" t="s">
        <v>8</v>
      </c>
      <c r="C697" s="4" t="s">
        <v>33</v>
      </c>
      <c r="D697" s="5">
        <v>35</v>
      </c>
      <c r="E697"/>
    </row>
    <row r="698" spans="1:5" hidden="1" x14ac:dyDescent="0.3">
      <c r="A698" s="1" t="s">
        <v>169</v>
      </c>
      <c r="B698" s="4" t="s">
        <v>9</v>
      </c>
      <c r="C698" s="4" t="s">
        <v>71</v>
      </c>
      <c r="D698" s="5">
        <v>65</v>
      </c>
      <c r="E698"/>
    </row>
    <row r="699" spans="1:5" hidden="1" x14ac:dyDescent="0.3">
      <c r="A699" s="1" t="s">
        <v>169</v>
      </c>
      <c r="B699" s="4" t="s">
        <v>23</v>
      </c>
      <c r="C699" s="4" t="s">
        <v>21</v>
      </c>
      <c r="D699" s="5">
        <v>45</v>
      </c>
      <c r="E699"/>
    </row>
    <row r="700" spans="1:5" hidden="1" x14ac:dyDescent="0.3">
      <c r="A700" s="1" t="s">
        <v>169</v>
      </c>
      <c r="B700" s="4" t="s">
        <v>23</v>
      </c>
      <c r="C700" s="4" t="s">
        <v>33</v>
      </c>
      <c r="D700" s="5">
        <v>55</v>
      </c>
      <c r="E700"/>
    </row>
    <row r="701" spans="1:5" hidden="1" x14ac:dyDescent="0.3">
      <c r="A701" s="1" t="s">
        <v>169</v>
      </c>
      <c r="B701" s="4" t="s">
        <v>10</v>
      </c>
      <c r="C701" s="4" t="s">
        <v>24</v>
      </c>
      <c r="D701" s="5">
        <v>75</v>
      </c>
      <c r="E701"/>
    </row>
    <row r="702" spans="1:5" hidden="1" x14ac:dyDescent="0.3">
      <c r="A702" s="1" t="s">
        <v>169</v>
      </c>
      <c r="B702" s="4" t="s">
        <v>34</v>
      </c>
      <c r="C702" s="4" t="s">
        <v>24</v>
      </c>
      <c r="D702" s="5">
        <v>135</v>
      </c>
      <c r="E702"/>
    </row>
    <row r="703" spans="1:5" hidden="1" x14ac:dyDescent="0.3">
      <c r="A703" s="1" t="s">
        <v>169</v>
      </c>
      <c r="B703" s="4" t="s">
        <v>46</v>
      </c>
      <c r="C703" s="4" t="s">
        <v>7</v>
      </c>
      <c r="D703" s="5">
        <v>135</v>
      </c>
      <c r="E703"/>
    </row>
    <row r="704" spans="1:5" hidden="1" x14ac:dyDescent="0.3">
      <c r="A704" s="1" t="s">
        <v>169</v>
      </c>
      <c r="B704" s="4" t="s">
        <v>25</v>
      </c>
      <c r="C704" s="4" t="s">
        <v>24</v>
      </c>
      <c r="D704" s="5">
        <v>175</v>
      </c>
      <c r="E704"/>
    </row>
    <row r="705" spans="1:6" hidden="1" x14ac:dyDescent="0.3">
      <c r="A705" s="1" t="s">
        <v>170</v>
      </c>
      <c r="B705" s="4" t="s">
        <v>4</v>
      </c>
      <c r="C705" s="4" t="s">
        <v>32</v>
      </c>
      <c r="D705" s="5">
        <v>6.5</v>
      </c>
      <c r="E705"/>
    </row>
    <row r="706" spans="1:6" hidden="1" x14ac:dyDescent="0.3">
      <c r="A706" s="1" t="s">
        <v>171</v>
      </c>
      <c r="B706" s="4" t="s">
        <v>4</v>
      </c>
      <c r="C706" s="4" t="s">
        <v>32</v>
      </c>
      <c r="D706" s="5">
        <v>6.5</v>
      </c>
      <c r="E706"/>
    </row>
    <row r="707" spans="1:6" hidden="1" x14ac:dyDescent="0.3">
      <c r="A707" s="1" t="s">
        <v>172</v>
      </c>
      <c r="B707" s="4" t="s">
        <v>4</v>
      </c>
      <c r="C707" s="4" t="s">
        <v>32</v>
      </c>
      <c r="D707" s="5">
        <v>6.5</v>
      </c>
    </row>
    <row r="708" spans="1:6" hidden="1" x14ac:dyDescent="0.3">
      <c r="A708" s="1" t="s">
        <v>173</v>
      </c>
      <c r="B708" s="4" t="s">
        <v>4</v>
      </c>
      <c r="C708" s="4" t="s">
        <v>105</v>
      </c>
      <c r="D708" s="5">
        <v>1</v>
      </c>
    </row>
    <row r="709" spans="1:6" hidden="1" x14ac:dyDescent="0.3">
      <c r="A709" s="1" t="s">
        <v>174</v>
      </c>
      <c r="B709" s="4" t="s">
        <v>4</v>
      </c>
      <c r="C709" s="4" t="s">
        <v>59</v>
      </c>
      <c r="D709" s="5">
        <v>12</v>
      </c>
    </row>
    <row r="710" spans="1:6" hidden="1" x14ac:dyDescent="0.3">
      <c r="A710" s="1" t="s">
        <v>174</v>
      </c>
      <c r="B710" s="4" t="s">
        <v>4</v>
      </c>
      <c r="C710" s="4" t="s">
        <v>30</v>
      </c>
      <c r="E710" s="3">
        <v>0</v>
      </c>
    </row>
    <row r="711" spans="1:6" hidden="1" x14ac:dyDescent="0.3">
      <c r="A711" s="1" t="s">
        <v>174</v>
      </c>
      <c r="B711" s="4" t="s">
        <v>29</v>
      </c>
      <c r="C711" s="4" t="s">
        <v>32</v>
      </c>
      <c r="D711" s="5">
        <v>12</v>
      </c>
      <c r="E711" s="3">
        <v>5</v>
      </c>
    </row>
    <row r="712" spans="1:6" hidden="1" x14ac:dyDescent="0.3">
      <c r="A712" s="1" t="s">
        <v>174</v>
      </c>
      <c r="B712" s="4" t="s">
        <v>20</v>
      </c>
      <c r="C712" s="4" t="s">
        <v>32</v>
      </c>
      <c r="D712" s="5">
        <v>16</v>
      </c>
    </row>
    <row r="713" spans="1:6" hidden="1" x14ac:dyDescent="0.3">
      <c r="A713" s="1" t="s">
        <v>175</v>
      </c>
      <c r="B713" s="4" t="s">
        <v>4</v>
      </c>
      <c r="C713" s="4" t="s">
        <v>105</v>
      </c>
      <c r="D713" s="5">
        <v>1.25</v>
      </c>
    </row>
    <row r="714" spans="1:6" ht="28.8" hidden="1" x14ac:dyDescent="0.3">
      <c r="A714" s="1" t="s">
        <v>176</v>
      </c>
      <c r="B714" s="4" t="s">
        <v>79</v>
      </c>
      <c r="C714" s="4" t="s">
        <v>21</v>
      </c>
      <c r="D714" s="5">
        <v>14</v>
      </c>
    </row>
    <row r="715" spans="1:6" ht="28.8" hidden="1" x14ac:dyDescent="0.3">
      <c r="A715" s="1" t="s">
        <v>176</v>
      </c>
      <c r="B715" s="4" t="s">
        <v>20</v>
      </c>
      <c r="C715" s="4" t="s">
        <v>21</v>
      </c>
      <c r="D715" s="5">
        <v>16</v>
      </c>
    </row>
    <row r="716" spans="1:6" ht="28.8" hidden="1" x14ac:dyDescent="0.3">
      <c r="A716" s="1" t="s">
        <v>176</v>
      </c>
      <c r="B716" s="4" t="s">
        <v>86</v>
      </c>
      <c r="C716" s="4" t="s">
        <v>21</v>
      </c>
      <c r="D716" s="5">
        <v>19</v>
      </c>
    </row>
    <row r="717" spans="1:6" ht="28.8" hidden="1" x14ac:dyDescent="0.3">
      <c r="A717" s="1" t="s">
        <v>176</v>
      </c>
      <c r="B717" s="4" t="s">
        <v>6</v>
      </c>
      <c r="C717" s="4" t="s">
        <v>33</v>
      </c>
      <c r="D717" s="5">
        <v>19</v>
      </c>
      <c r="E717" s="3">
        <v>12</v>
      </c>
    </row>
    <row r="718" spans="1:6" s="40" customFormat="1" x14ac:dyDescent="0.3">
      <c r="A718" s="74" t="s">
        <v>163</v>
      </c>
      <c r="B718" s="75" t="s">
        <v>27</v>
      </c>
      <c r="C718" s="75" t="s">
        <v>7</v>
      </c>
      <c r="D718" s="76">
        <v>200</v>
      </c>
      <c r="E718" s="78">
        <v>6</v>
      </c>
      <c r="F718" s="73"/>
    </row>
    <row r="719" spans="1:6" s="40" customFormat="1" ht="27.7" x14ac:dyDescent="0.3">
      <c r="A719" s="74" t="s">
        <v>176</v>
      </c>
      <c r="B719" s="75" t="s">
        <v>9</v>
      </c>
      <c r="C719" s="75" t="s">
        <v>7</v>
      </c>
      <c r="D719" s="76">
        <v>45</v>
      </c>
      <c r="E719" s="78">
        <v>5</v>
      </c>
      <c r="F719" s="73"/>
    </row>
    <row r="720" spans="1:6" s="40" customFormat="1" x14ac:dyDescent="0.3">
      <c r="A720" s="69" t="s">
        <v>177</v>
      </c>
      <c r="B720" s="70" t="s">
        <v>27</v>
      </c>
      <c r="C720" s="70" t="s">
        <v>7</v>
      </c>
      <c r="D720" s="71">
        <v>195</v>
      </c>
      <c r="E720" s="72">
        <v>4</v>
      </c>
      <c r="F720" s="73"/>
    </row>
    <row r="721" spans="1:6" hidden="1" x14ac:dyDescent="0.3">
      <c r="A721" s="1" t="s">
        <v>178</v>
      </c>
      <c r="B721" s="4" t="s">
        <v>20</v>
      </c>
      <c r="C721" s="4" t="s">
        <v>22</v>
      </c>
      <c r="D721" s="5">
        <v>0</v>
      </c>
    </row>
    <row r="722" spans="1:6" hidden="1" x14ac:dyDescent="0.3">
      <c r="A722" s="1" t="s">
        <v>178</v>
      </c>
      <c r="B722" s="4" t="s">
        <v>6</v>
      </c>
      <c r="C722" s="4" t="s">
        <v>7</v>
      </c>
      <c r="D722" s="5">
        <v>45</v>
      </c>
    </row>
    <row r="723" spans="1:6" s="40" customFormat="1" x14ac:dyDescent="0.3">
      <c r="A723" s="69" t="s">
        <v>178</v>
      </c>
      <c r="B723" s="70" t="s">
        <v>9</v>
      </c>
      <c r="C723" s="70" t="s">
        <v>7</v>
      </c>
      <c r="D723" s="71">
        <v>90</v>
      </c>
      <c r="E723" s="72">
        <v>6</v>
      </c>
      <c r="F723" s="73"/>
    </row>
    <row r="724" spans="1:6" s="40" customFormat="1" x14ac:dyDescent="0.3">
      <c r="A724" s="69" t="s">
        <v>178</v>
      </c>
      <c r="B724" s="70" t="s">
        <v>10</v>
      </c>
      <c r="C724" s="70" t="s">
        <v>7</v>
      </c>
      <c r="D724" s="71">
        <v>105</v>
      </c>
      <c r="E724" s="72">
        <v>12</v>
      </c>
      <c r="F724" s="73"/>
    </row>
    <row r="725" spans="1:6" s="40" customFormat="1" x14ac:dyDescent="0.3">
      <c r="A725" s="69" t="s">
        <v>178</v>
      </c>
      <c r="B725" s="70" t="s">
        <v>11</v>
      </c>
      <c r="C725" s="70" t="s">
        <v>7</v>
      </c>
      <c r="D725" s="71">
        <v>160</v>
      </c>
      <c r="E725" s="72">
        <v>26</v>
      </c>
      <c r="F725" s="73"/>
    </row>
    <row r="726" spans="1:6" hidden="1" x14ac:dyDescent="0.3">
      <c r="A726" s="1" t="s">
        <v>178</v>
      </c>
      <c r="B726" s="4" t="s">
        <v>12</v>
      </c>
      <c r="C726" s="4" t="s">
        <v>7</v>
      </c>
      <c r="D726" s="5">
        <v>175</v>
      </c>
    </row>
    <row r="727" spans="1:6" hidden="1" x14ac:dyDescent="0.3">
      <c r="A727" s="1" t="s">
        <v>178</v>
      </c>
      <c r="B727" s="4" t="s">
        <v>13</v>
      </c>
      <c r="C727" s="4" t="s">
        <v>7</v>
      </c>
      <c r="D727" s="5">
        <v>250</v>
      </c>
    </row>
    <row r="728" spans="1:6" s="44" customFormat="1" x14ac:dyDescent="0.3">
      <c r="A728" s="74" t="s">
        <v>178</v>
      </c>
      <c r="B728" s="75" t="s">
        <v>12</v>
      </c>
      <c r="C728" s="75" t="s">
        <v>7</v>
      </c>
      <c r="D728" s="76">
        <v>190</v>
      </c>
      <c r="E728" s="77">
        <v>0</v>
      </c>
      <c r="F728" s="73"/>
    </row>
    <row r="729" spans="1:6" s="44" customFormat="1" x14ac:dyDescent="0.3">
      <c r="A729" s="74" t="s">
        <v>178</v>
      </c>
      <c r="B729" s="75" t="s">
        <v>13</v>
      </c>
      <c r="C729" s="75" t="s">
        <v>7</v>
      </c>
      <c r="D729" s="76">
        <v>265</v>
      </c>
      <c r="E729" s="77">
        <v>0</v>
      </c>
      <c r="F729" s="73"/>
    </row>
    <row r="730" spans="1:6" s="44" customFormat="1" x14ac:dyDescent="0.3">
      <c r="A730" s="74" t="s">
        <v>178</v>
      </c>
      <c r="B730" s="75" t="s">
        <v>14</v>
      </c>
      <c r="C730" s="75" t="s">
        <v>7</v>
      </c>
      <c r="D730" s="76">
        <v>350</v>
      </c>
      <c r="E730" s="77">
        <v>3</v>
      </c>
      <c r="F730" s="73"/>
    </row>
    <row r="731" spans="1:6" hidden="1" x14ac:dyDescent="0.3">
      <c r="A731" s="1" t="s">
        <v>179</v>
      </c>
      <c r="B731" s="4" t="s">
        <v>9</v>
      </c>
      <c r="C731" s="4" t="s">
        <v>7</v>
      </c>
      <c r="D731" s="5">
        <v>85</v>
      </c>
    </row>
    <row r="732" spans="1:6" hidden="1" x14ac:dyDescent="0.3">
      <c r="A732" s="1" t="s">
        <v>179</v>
      </c>
      <c r="B732" s="4" t="s">
        <v>10</v>
      </c>
      <c r="C732" s="4" t="s">
        <v>7</v>
      </c>
      <c r="D732" s="5">
        <v>95</v>
      </c>
    </row>
    <row r="733" spans="1:6" hidden="1" x14ac:dyDescent="0.3">
      <c r="A733" s="1" t="s">
        <v>179</v>
      </c>
      <c r="B733" s="4" t="s">
        <v>13</v>
      </c>
      <c r="C733" s="4" t="s">
        <v>7</v>
      </c>
      <c r="D733" s="5">
        <v>225</v>
      </c>
    </row>
    <row r="734" spans="1:6" hidden="1" x14ac:dyDescent="0.3">
      <c r="A734" s="1" t="s">
        <v>180</v>
      </c>
      <c r="B734" s="4" t="s">
        <v>29</v>
      </c>
      <c r="C734" s="4" t="s">
        <v>22</v>
      </c>
      <c r="D734" s="5">
        <v>0</v>
      </c>
    </row>
    <row r="735" spans="1:6" hidden="1" x14ac:dyDescent="0.3">
      <c r="A735" s="1" t="s">
        <v>180</v>
      </c>
      <c r="B735" s="4" t="s">
        <v>8</v>
      </c>
      <c r="C735" s="4" t="s">
        <v>7</v>
      </c>
      <c r="D735" s="5">
        <v>55</v>
      </c>
    </row>
    <row r="736" spans="1:6" s="40" customFormat="1" x14ac:dyDescent="0.3">
      <c r="A736" s="69" t="s">
        <v>180</v>
      </c>
      <c r="B736" s="70" t="s">
        <v>9</v>
      </c>
      <c r="C736" s="70" t="s">
        <v>7</v>
      </c>
      <c r="D736" s="71">
        <v>90</v>
      </c>
      <c r="E736" s="72">
        <v>20</v>
      </c>
      <c r="F736" s="73"/>
    </row>
    <row r="737" spans="1:6" s="40" customFormat="1" x14ac:dyDescent="0.3">
      <c r="A737" s="69" t="s">
        <v>180</v>
      </c>
      <c r="B737" s="70" t="s">
        <v>10</v>
      </c>
      <c r="C737" s="70" t="s">
        <v>7</v>
      </c>
      <c r="D737" s="71">
        <v>105</v>
      </c>
      <c r="E737" s="72">
        <v>10</v>
      </c>
      <c r="F737" s="73"/>
    </row>
    <row r="738" spans="1:6" s="40" customFormat="1" x14ac:dyDescent="0.3">
      <c r="A738" s="69" t="s">
        <v>180</v>
      </c>
      <c r="B738" s="70" t="s">
        <v>11</v>
      </c>
      <c r="C738" s="70" t="s">
        <v>7</v>
      </c>
      <c r="D738" s="71">
        <v>160</v>
      </c>
      <c r="E738" s="72">
        <v>10</v>
      </c>
      <c r="F738" s="73"/>
    </row>
    <row r="739" spans="1:6" s="40" customFormat="1" x14ac:dyDescent="0.3">
      <c r="A739" s="69" t="s">
        <v>180</v>
      </c>
      <c r="B739" s="70" t="s">
        <v>12</v>
      </c>
      <c r="C739" s="70" t="s">
        <v>7</v>
      </c>
      <c r="D739" s="71">
        <v>190</v>
      </c>
      <c r="E739" s="72">
        <v>0</v>
      </c>
      <c r="F739" s="73"/>
    </row>
    <row r="740" spans="1:6" s="40" customFormat="1" x14ac:dyDescent="0.3">
      <c r="A740" s="69" t="s">
        <v>180</v>
      </c>
      <c r="B740" s="70" t="s">
        <v>13</v>
      </c>
      <c r="C740" s="70" t="s">
        <v>7</v>
      </c>
      <c r="D740" s="71">
        <v>265</v>
      </c>
      <c r="E740" s="72">
        <v>0</v>
      </c>
      <c r="F740" s="73"/>
    </row>
    <row r="741" spans="1:6" s="40" customFormat="1" x14ac:dyDescent="0.3">
      <c r="A741" s="69" t="s">
        <v>180</v>
      </c>
      <c r="B741" s="70" t="s">
        <v>14</v>
      </c>
      <c r="C741" s="70" t="s">
        <v>7</v>
      </c>
      <c r="D741" s="71">
        <v>350</v>
      </c>
      <c r="E741" s="72">
        <v>16</v>
      </c>
      <c r="F741" s="73"/>
    </row>
    <row r="742" spans="1:6" hidden="1" x14ac:dyDescent="0.3">
      <c r="A742" s="1" t="s">
        <v>181</v>
      </c>
      <c r="B742" s="4" t="s">
        <v>29</v>
      </c>
      <c r="C742" s="4" t="s">
        <v>32</v>
      </c>
      <c r="D742" s="5">
        <v>11</v>
      </c>
    </row>
    <row r="743" spans="1:6" hidden="1" x14ac:dyDescent="0.3">
      <c r="A743" s="1" t="s">
        <v>181</v>
      </c>
      <c r="B743" s="4" t="s">
        <v>20</v>
      </c>
      <c r="C743" s="4" t="s">
        <v>30</v>
      </c>
      <c r="D743" s="5">
        <v>12</v>
      </c>
    </row>
    <row r="744" spans="1:6" hidden="1" x14ac:dyDescent="0.3">
      <c r="A744" s="1" t="s">
        <v>181</v>
      </c>
      <c r="B744" s="4" t="s">
        <v>6</v>
      </c>
      <c r="C744" s="4" t="s">
        <v>30</v>
      </c>
      <c r="D744" s="5">
        <v>14</v>
      </c>
    </row>
    <row r="745" spans="1:6" hidden="1" x14ac:dyDescent="0.3">
      <c r="A745" s="1" t="s">
        <v>181</v>
      </c>
      <c r="B745" s="4" t="s">
        <v>8</v>
      </c>
      <c r="C745" s="4" t="s">
        <v>30</v>
      </c>
      <c r="D745" s="5">
        <v>16</v>
      </c>
    </row>
    <row r="746" spans="1:6" hidden="1" x14ac:dyDescent="0.3">
      <c r="A746" s="1" t="s">
        <v>181</v>
      </c>
      <c r="B746" s="4" t="s">
        <v>23</v>
      </c>
      <c r="C746" s="4" t="s">
        <v>21</v>
      </c>
      <c r="D746" s="5">
        <v>18</v>
      </c>
    </row>
    <row r="747" spans="1:6" hidden="1" x14ac:dyDescent="0.3">
      <c r="A747" s="1" t="s">
        <v>182</v>
      </c>
      <c r="B747" s="4" t="s">
        <v>9</v>
      </c>
      <c r="C747" s="4" t="s">
        <v>7</v>
      </c>
      <c r="D747" s="5">
        <v>80</v>
      </c>
    </row>
    <row r="748" spans="1:6" hidden="1" x14ac:dyDescent="0.3">
      <c r="A748" s="1" t="s">
        <v>182</v>
      </c>
      <c r="B748" s="4" t="s">
        <v>10</v>
      </c>
      <c r="C748" s="4" t="s">
        <v>7</v>
      </c>
      <c r="D748" s="5">
        <v>95</v>
      </c>
    </row>
    <row r="749" spans="1:6" hidden="1" x14ac:dyDescent="0.3">
      <c r="A749" s="1" t="s">
        <v>182</v>
      </c>
      <c r="B749" s="4" t="s">
        <v>11</v>
      </c>
      <c r="C749" s="4" t="s">
        <v>7</v>
      </c>
      <c r="D749" s="5">
        <v>145</v>
      </c>
    </row>
    <row r="750" spans="1:6" hidden="1" x14ac:dyDescent="0.3">
      <c r="A750" s="1" t="s">
        <v>182</v>
      </c>
      <c r="B750" s="4" t="s">
        <v>12</v>
      </c>
      <c r="C750" s="4" t="s">
        <v>7</v>
      </c>
      <c r="D750" s="5">
        <v>175</v>
      </c>
    </row>
    <row r="751" spans="1:6" s="40" customFormat="1" x14ac:dyDescent="0.3">
      <c r="A751" s="74" t="s">
        <v>182</v>
      </c>
      <c r="B751" s="75" t="s">
        <v>12</v>
      </c>
      <c r="C751" s="75" t="s">
        <v>7</v>
      </c>
      <c r="D751" s="76">
        <v>190</v>
      </c>
      <c r="E751" s="77">
        <v>1</v>
      </c>
      <c r="F751" s="73"/>
    </row>
    <row r="752" spans="1:6" s="40" customFormat="1" x14ac:dyDescent="0.3">
      <c r="A752" s="69" t="s">
        <v>182</v>
      </c>
      <c r="B752" s="70" t="s">
        <v>15</v>
      </c>
      <c r="C752" s="70" t="s">
        <v>7</v>
      </c>
      <c r="D752" s="71">
        <v>450</v>
      </c>
      <c r="E752" s="72">
        <v>1</v>
      </c>
      <c r="F752" s="73"/>
    </row>
    <row r="753" spans="1:6" hidden="1" x14ac:dyDescent="0.3">
      <c r="A753" s="1" t="s">
        <v>183</v>
      </c>
      <c r="B753" s="4" t="s">
        <v>6</v>
      </c>
      <c r="C753" s="4" t="s">
        <v>7</v>
      </c>
      <c r="D753" s="5">
        <v>40</v>
      </c>
      <c r="E753" s="3">
        <v>0</v>
      </c>
    </row>
    <row r="754" spans="1:6" hidden="1" x14ac:dyDescent="0.3">
      <c r="A754" s="1" t="s">
        <v>183</v>
      </c>
      <c r="B754" s="4" t="s">
        <v>8</v>
      </c>
      <c r="C754" s="4" t="s">
        <v>7</v>
      </c>
      <c r="D754" s="5">
        <v>55</v>
      </c>
    </row>
    <row r="755" spans="1:6" hidden="1" x14ac:dyDescent="0.3">
      <c r="A755" s="1" t="s">
        <v>183</v>
      </c>
      <c r="B755" s="4" t="s">
        <v>9</v>
      </c>
      <c r="C755" s="4" t="s">
        <v>7</v>
      </c>
      <c r="D755" s="5">
        <v>80</v>
      </c>
    </row>
    <row r="756" spans="1:6" hidden="1" x14ac:dyDescent="0.3">
      <c r="A756" s="1" t="s">
        <v>183</v>
      </c>
      <c r="B756" s="4" t="s">
        <v>10</v>
      </c>
      <c r="C756" s="4" t="s">
        <v>7</v>
      </c>
      <c r="D756" s="5">
        <v>95</v>
      </c>
    </row>
    <row r="757" spans="1:6" hidden="1" x14ac:dyDescent="0.3">
      <c r="A757" s="1" t="s">
        <v>183</v>
      </c>
      <c r="B757" s="4" t="s">
        <v>11</v>
      </c>
      <c r="C757" s="4" t="s">
        <v>7</v>
      </c>
      <c r="D757" s="5">
        <v>145</v>
      </c>
    </row>
    <row r="758" spans="1:6" s="40" customFormat="1" x14ac:dyDescent="0.3">
      <c r="A758" s="74" t="s">
        <v>183</v>
      </c>
      <c r="B758" s="75" t="s">
        <v>13</v>
      </c>
      <c r="C758" s="75" t="s">
        <v>7</v>
      </c>
      <c r="D758" s="76">
        <v>265</v>
      </c>
      <c r="E758" s="77">
        <v>1</v>
      </c>
      <c r="F758" s="73"/>
    </row>
    <row r="759" spans="1:6" hidden="1" x14ac:dyDescent="0.3">
      <c r="A759" s="1" t="s">
        <v>184</v>
      </c>
      <c r="B759" s="4" t="s">
        <v>6</v>
      </c>
      <c r="C759" s="4" t="s">
        <v>7</v>
      </c>
      <c r="D759" s="5">
        <v>40</v>
      </c>
    </row>
    <row r="760" spans="1:6" s="40" customFormat="1" x14ac:dyDescent="0.3">
      <c r="A760" s="69" t="s">
        <v>184</v>
      </c>
      <c r="B760" s="70" t="s">
        <v>9</v>
      </c>
      <c r="C760" s="70" t="s">
        <v>7</v>
      </c>
      <c r="D760" s="71">
        <v>95</v>
      </c>
      <c r="E760" s="72">
        <v>3</v>
      </c>
      <c r="F760" s="73"/>
    </row>
    <row r="761" spans="1:6" s="40" customFormat="1" x14ac:dyDescent="0.3">
      <c r="A761" s="69" t="s">
        <v>184</v>
      </c>
      <c r="B761" s="70" t="s">
        <v>10</v>
      </c>
      <c r="C761" s="70" t="s">
        <v>7</v>
      </c>
      <c r="D761" s="71">
        <v>115</v>
      </c>
      <c r="E761" s="72">
        <v>3</v>
      </c>
      <c r="F761" s="73"/>
    </row>
    <row r="762" spans="1:6" s="40" customFormat="1" x14ac:dyDescent="0.3">
      <c r="A762" s="69" t="s">
        <v>184</v>
      </c>
      <c r="B762" s="70" t="s">
        <v>11</v>
      </c>
      <c r="C762" s="70" t="s">
        <v>7</v>
      </c>
      <c r="D762" s="71">
        <v>170</v>
      </c>
      <c r="E762" s="72">
        <v>15</v>
      </c>
      <c r="F762" s="73"/>
    </row>
    <row r="763" spans="1:6" s="40" customFormat="1" x14ac:dyDescent="0.3">
      <c r="A763" s="74" t="s">
        <v>184</v>
      </c>
      <c r="B763" s="75" t="s">
        <v>12</v>
      </c>
      <c r="C763" s="75" t="s">
        <v>7</v>
      </c>
      <c r="D763" s="76">
        <v>195</v>
      </c>
      <c r="E763" s="78">
        <v>23</v>
      </c>
      <c r="F763" s="73"/>
    </row>
    <row r="764" spans="1:6" s="40" customFormat="1" x14ac:dyDescent="0.3">
      <c r="A764" s="69" t="s">
        <v>184</v>
      </c>
      <c r="B764" s="70" t="s">
        <v>13</v>
      </c>
      <c r="C764" s="70" t="s">
        <v>7</v>
      </c>
      <c r="D764" s="71">
        <v>275</v>
      </c>
      <c r="E764" s="72">
        <v>13</v>
      </c>
      <c r="F764" s="73"/>
    </row>
    <row r="765" spans="1:6" s="40" customFormat="1" x14ac:dyDescent="0.3">
      <c r="A765" s="69" t="s">
        <v>184</v>
      </c>
      <c r="B765" s="70" t="s">
        <v>14</v>
      </c>
      <c r="C765" s="70" t="s">
        <v>7</v>
      </c>
      <c r="D765" s="71">
        <v>350</v>
      </c>
      <c r="E765" s="72">
        <v>4</v>
      </c>
      <c r="F765" s="73"/>
    </row>
    <row r="766" spans="1:6" s="40" customFormat="1" x14ac:dyDescent="0.3">
      <c r="A766" s="69" t="s">
        <v>184</v>
      </c>
      <c r="B766" s="70" t="s">
        <v>15</v>
      </c>
      <c r="C766" s="70" t="s">
        <v>7</v>
      </c>
      <c r="D766" s="71">
        <v>450</v>
      </c>
      <c r="E766" s="72">
        <v>1</v>
      </c>
      <c r="F766" s="73" t="s">
        <v>671</v>
      </c>
    </row>
    <row r="767" spans="1:6" hidden="1" x14ac:dyDescent="0.3">
      <c r="A767" s="1" t="s">
        <v>185</v>
      </c>
      <c r="B767" s="4" t="s">
        <v>79</v>
      </c>
      <c r="C767" s="4" t="s">
        <v>21</v>
      </c>
      <c r="D767" s="5">
        <v>28</v>
      </c>
      <c r="E767" s="3">
        <v>0</v>
      </c>
    </row>
    <row r="768" spans="1:6" hidden="1" x14ac:dyDescent="0.3">
      <c r="A768" s="1" t="s">
        <v>185</v>
      </c>
      <c r="B768" s="4" t="s">
        <v>20</v>
      </c>
      <c r="C768" s="4" t="s">
        <v>21</v>
      </c>
      <c r="D768" s="5">
        <v>32</v>
      </c>
      <c r="E768" s="3">
        <v>20</v>
      </c>
    </row>
    <row r="769" spans="1:5" hidden="1" x14ac:dyDescent="0.3">
      <c r="A769" s="1" t="s">
        <v>186</v>
      </c>
      <c r="B769" s="4" t="s">
        <v>79</v>
      </c>
      <c r="C769" s="4" t="s">
        <v>32</v>
      </c>
      <c r="D769" s="5">
        <v>28</v>
      </c>
    </row>
    <row r="770" spans="1:5" hidden="1" x14ac:dyDescent="0.3">
      <c r="A770" s="1" t="s">
        <v>187</v>
      </c>
      <c r="B770" s="4" t="s">
        <v>8</v>
      </c>
      <c r="C770" s="4" t="s">
        <v>7</v>
      </c>
      <c r="D770" s="5">
        <v>40</v>
      </c>
    </row>
    <row r="771" spans="1:5" hidden="1" x14ac:dyDescent="0.3">
      <c r="A771" s="1" t="s">
        <v>187</v>
      </c>
      <c r="B771" s="4" t="s">
        <v>9</v>
      </c>
      <c r="C771" s="4" t="s">
        <v>7</v>
      </c>
      <c r="D771" s="5">
        <v>80</v>
      </c>
    </row>
    <row r="772" spans="1:5" hidden="1" x14ac:dyDescent="0.3">
      <c r="A772" s="1" t="s">
        <v>187</v>
      </c>
      <c r="B772" s="4" t="s">
        <v>10</v>
      </c>
      <c r="C772" s="4" t="s">
        <v>7</v>
      </c>
      <c r="D772" s="5">
        <v>105</v>
      </c>
    </row>
    <row r="773" spans="1:5" hidden="1" x14ac:dyDescent="0.3">
      <c r="A773" s="1" t="s">
        <v>187</v>
      </c>
      <c r="B773" s="4" t="s">
        <v>11</v>
      </c>
      <c r="C773" s="4" t="s">
        <v>7</v>
      </c>
      <c r="D773" s="5">
        <v>140</v>
      </c>
      <c r="E773" s="3">
        <v>0</v>
      </c>
    </row>
    <row r="774" spans="1:5" hidden="1" x14ac:dyDescent="0.3">
      <c r="A774" s="1" t="s">
        <v>187</v>
      </c>
      <c r="B774" s="4" t="s">
        <v>12</v>
      </c>
      <c r="C774" s="4" t="s">
        <v>7</v>
      </c>
      <c r="D774" s="5">
        <v>170</v>
      </c>
    </row>
    <row r="775" spans="1:5" hidden="1" x14ac:dyDescent="0.3">
      <c r="A775" s="1" t="s">
        <v>187</v>
      </c>
      <c r="B775" s="4" t="s">
        <v>13</v>
      </c>
      <c r="C775" s="4" t="s">
        <v>7</v>
      </c>
      <c r="D775" s="5">
        <v>220</v>
      </c>
    </row>
    <row r="776" spans="1:5" hidden="1" x14ac:dyDescent="0.3">
      <c r="A776" s="1" t="s">
        <v>187</v>
      </c>
      <c r="B776" s="4" t="s">
        <v>14</v>
      </c>
      <c r="C776" s="4" t="s">
        <v>7</v>
      </c>
      <c r="D776" s="5">
        <v>300</v>
      </c>
    </row>
    <row r="777" spans="1:5" hidden="1" x14ac:dyDescent="0.3">
      <c r="A777" s="1" t="s">
        <v>187</v>
      </c>
      <c r="B777" s="4" t="s">
        <v>15</v>
      </c>
      <c r="C777" s="4" t="s">
        <v>7</v>
      </c>
      <c r="D777" s="5">
        <v>400</v>
      </c>
    </row>
    <row r="778" spans="1:5" hidden="1" x14ac:dyDescent="0.3">
      <c r="A778" s="1" t="s">
        <v>188</v>
      </c>
      <c r="B778" s="4" t="s">
        <v>4</v>
      </c>
      <c r="C778" s="4" t="s">
        <v>22</v>
      </c>
      <c r="D778" s="5">
        <v>0</v>
      </c>
    </row>
    <row r="779" spans="1:5" hidden="1" x14ac:dyDescent="0.3">
      <c r="A779" s="1" t="s">
        <v>188</v>
      </c>
      <c r="B779" s="4" t="s">
        <v>20</v>
      </c>
      <c r="C779" s="4" t="s">
        <v>4</v>
      </c>
      <c r="D779" s="5">
        <v>11</v>
      </c>
    </row>
    <row r="780" spans="1:5" hidden="1" x14ac:dyDescent="0.3">
      <c r="A780" s="1" t="s">
        <v>188</v>
      </c>
      <c r="B780" s="4" t="s">
        <v>6</v>
      </c>
      <c r="C780" s="4" t="s">
        <v>30</v>
      </c>
      <c r="D780" s="5">
        <v>12</v>
      </c>
      <c r="E780" s="3">
        <v>100</v>
      </c>
    </row>
    <row r="781" spans="1:5" hidden="1" x14ac:dyDescent="0.3">
      <c r="A781" s="1" t="s">
        <v>188</v>
      </c>
      <c r="B781" s="4" t="s">
        <v>8</v>
      </c>
      <c r="C781" s="4" t="s">
        <v>4</v>
      </c>
      <c r="D781" s="5">
        <v>14</v>
      </c>
    </row>
    <row r="782" spans="1:5" hidden="1" x14ac:dyDescent="0.3">
      <c r="A782" s="1" t="s">
        <v>188</v>
      </c>
      <c r="B782" s="4" t="s">
        <v>23</v>
      </c>
      <c r="C782" s="4" t="s">
        <v>4</v>
      </c>
      <c r="D782" s="5">
        <v>16</v>
      </c>
    </row>
    <row r="783" spans="1:5" hidden="1" x14ac:dyDescent="0.3">
      <c r="A783" s="1" t="s">
        <v>189</v>
      </c>
      <c r="B783" s="4" t="s">
        <v>20</v>
      </c>
      <c r="C783" s="4" t="s">
        <v>30</v>
      </c>
      <c r="D783" s="5">
        <v>10</v>
      </c>
    </row>
    <row r="784" spans="1:5" hidden="1" x14ac:dyDescent="0.3">
      <c r="A784" s="1" t="s">
        <v>189</v>
      </c>
      <c r="B784" s="4" t="s">
        <v>6</v>
      </c>
      <c r="C784" s="4" t="s">
        <v>30</v>
      </c>
      <c r="D784" s="5">
        <v>11</v>
      </c>
    </row>
    <row r="785" spans="1:6" hidden="1" x14ac:dyDescent="0.3">
      <c r="A785" s="1" t="s">
        <v>189</v>
      </c>
      <c r="B785" s="4" t="s">
        <v>8</v>
      </c>
      <c r="C785" s="4" t="s">
        <v>30</v>
      </c>
      <c r="D785" s="5">
        <v>14</v>
      </c>
    </row>
    <row r="786" spans="1:6" hidden="1" x14ac:dyDescent="0.3">
      <c r="A786" s="1" t="s">
        <v>189</v>
      </c>
      <c r="B786" s="4" t="s">
        <v>8</v>
      </c>
      <c r="C786" s="4" t="s">
        <v>21</v>
      </c>
      <c r="D786" s="5">
        <v>14</v>
      </c>
    </row>
    <row r="787" spans="1:6" hidden="1" x14ac:dyDescent="0.3">
      <c r="A787" s="1" t="s">
        <v>189</v>
      </c>
      <c r="B787" s="4" t="s">
        <v>8</v>
      </c>
      <c r="C787" s="4" t="s">
        <v>7</v>
      </c>
      <c r="D787" s="5">
        <v>40</v>
      </c>
    </row>
    <row r="788" spans="1:6" s="40" customFormat="1" x14ac:dyDescent="0.3">
      <c r="A788" s="74" t="s">
        <v>186</v>
      </c>
      <c r="B788" s="75" t="s">
        <v>6</v>
      </c>
      <c r="C788" s="75" t="s">
        <v>7</v>
      </c>
      <c r="D788" s="76">
        <v>60</v>
      </c>
      <c r="E788" s="77">
        <v>3</v>
      </c>
      <c r="F788" s="73"/>
    </row>
    <row r="789" spans="1:6" s="40" customFormat="1" x14ac:dyDescent="0.3">
      <c r="A789" s="69" t="s">
        <v>189</v>
      </c>
      <c r="B789" s="70" t="s">
        <v>9</v>
      </c>
      <c r="C789" s="70" t="s">
        <v>7</v>
      </c>
      <c r="D789" s="71">
        <v>80</v>
      </c>
      <c r="E789" s="72">
        <v>16</v>
      </c>
      <c r="F789" s="73"/>
    </row>
    <row r="790" spans="1:6" hidden="1" x14ac:dyDescent="0.3">
      <c r="A790" s="1" t="s">
        <v>189</v>
      </c>
      <c r="B790" s="4" t="s">
        <v>23</v>
      </c>
      <c r="C790" s="4" t="s">
        <v>30</v>
      </c>
      <c r="D790" s="5">
        <v>18</v>
      </c>
    </row>
    <row r="791" spans="1:6" s="40" customFormat="1" x14ac:dyDescent="0.3">
      <c r="A791" s="69" t="s">
        <v>189</v>
      </c>
      <c r="B791" s="70" t="s">
        <v>10</v>
      </c>
      <c r="C791" s="70" t="s">
        <v>7</v>
      </c>
      <c r="D791" s="71">
        <v>110</v>
      </c>
      <c r="E791" s="72">
        <v>12</v>
      </c>
      <c r="F791" s="73"/>
    </row>
    <row r="792" spans="1:6" s="40" customFormat="1" x14ac:dyDescent="0.3">
      <c r="A792" s="74" t="s">
        <v>189</v>
      </c>
      <c r="B792" s="75" t="s">
        <v>11</v>
      </c>
      <c r="C792" s="75" t="s">
        <v>7</v>
      </c>
      <c r="D792" s="76">
        <v>150</v>
      </c>
      <c r="E792" s="78">
        <v>12</v>
      </c>
      <c r="F792" s="73"/>
    </row>
    <row r="793" spans="1:6" s="40" customFormat="1" x14ac:dyDescent="0.3">
      <c r="A793" s="69" t="s">
        <v>189</v>
      </c>
      <c r="B793" s="70" t="s">
        <v>12</v>
      </c>
      <c r="C793" s="70" t="s">
        <v>7</v>
      </c>
      <c r="D793" s="71">
        <v>195</v>
      </c>
      <c r="E793" s="72">
        <v>3</v>
      </c>
      <c r="F793" s="73"/>
    </row>
    <row r="794" spans="1:6" hidden="1" x14ac:dyDescent="0.3">
      <c r="A794" s="1" t="s">
        <v>189</v>
      </c>
      <c r="B794" s="4" t="s">
        <v>12</v>
      </c>
      <c r="C794" s="4" t="s">
        <v>7</v>
      </c>
      <c r="D794" s="5">
        <v>170</v>
      </c>
    </row>
    <row r="795" spans="1:6" hidden="1" x14ac:dyDescent="0.3">
      <c r="A795" s="1" t="s">
        <v>189</v>
      </c>
      <c r="B795" s="4" t="s">
        <v>14</v>
      </c>
      <c r="C795" s="4" t="s">
        <v>7</v>
      </c>
      <c r="D795" s="5">
        <v>300</v>
      </c>
    </row>
    <row r="796" spans="1:6" hidden="1" x14ac:dyDescent="0.3">
      <c r="A796" s="1" t="s">
        <v>189</v>
      </c>
      <c r="B796" s="4" t="s">
        <v>15</v>
      </c>
      <c r="C796" s="4" t="s">
        <v>7</v>
      </c>
      <c r="D796" s="5">
        <v>400</v>
      </c>
      <c r="E796" s="3">
        <v>0</v>
      </c>
    </row>
    <row r="797" spans="1:6" hidden="1" x14ac:dyDescent="0.3">
      <c r="A797" s="1" t="s">
        <v>190</v>
      </c>
      <c r="B797" s="4" t="s">
        <v>20</v>
      </c>
      <c r="C797" s="4" t="s">
        <v>21</v>
      </c>
      <c r="D797" s="5">
        <v>11</v>
      </c>
    </row>
    <row r="798" spans="1:6" hidden="1" x14ac:dyDescent="0.3">
      <c r="A798" s="1" t="s">
        <v>190</v>
      </c>
      <c r="B798" s="4" t="s">
        <v>6</v>
      </c>
      <c r="C798" s="4" t="s">
        <v>21</v>
      </c>
      <c r="D798" s="5">
        <v>12</v>
      </c>
    </row>
    <row r="799" spans="1:6" hidden="1" x14ac:dyDescent="0.3">
      <c r="A799" s="1" t="s">
        <v>190</v>
      </c>
      <c r="B799" s="4" t="s">
        <v>8</v>
      </c>
      <c r="C799" s="4" t="s">
        <v>21</v>
      </c>
      <c r="D799" s="5">
        <v>14</v>
      </c>
    </row>
    <row r="800" spans="1:6" hidden="1" x14ac:dyDescent="0.3">
      <c r="A800" s="1" t="s">
        <v>190</v>
      </c>
      <c r="B800" s="4" t="s">
        <v>23</v>
      </c>
      <c r="C800" s="4" t="s">
        <v>21</v>
      </c>
      <c r="D800" s="5">
        <v>16</v>
      </c>
    </row>
    <row r="801" spans="1:6" hidden="1" x14ac:dyDescent="0.3">
      <c r="A801" s="1" t="s">
        <v>190</v>
      </c>
      <c r="B801" s="4" t="s">
        <v>23</v>
      </c>
      <c r="C801" s="4" t="s">
        <v>22</v>
      </c>
      <c r="D801" s="5">
        <v>5.5</v>
      </c>
      <c r="E801" s="3">
        <v>100</v>
      </c>
    </row>
    <row r="802" spans="1:6" hidden="1" x14ac:dyDescent="0.3">
      <c r="A802" s="1" t="s">
        <v>190</v>
      </c>
      <c r="B802" s="4" t="s">
        <v>25</v>
      </c>
      <c r="C802" s="4" t="s">
        <v>24</v>
      </c>
      <c r="D802" s="5">
        <v>160</v>
      </c>
      <c r="E802" s="3">
        <v>0</v>
      </c>
    </row>
    <row r="803" spans="1:6" s="40" customFormat="1" x14ac:dyDescent="0.3">
      <c r="A803" s="74" t="s">
        <v>189</v>
      </c>
      <c r="B803" s="75" t="s">
        <v>13</v>
      </c>
      <c r="C803" s="75" t="s">
        <v>7</v>
      </c>
      <c r="D803" s="76">
        <v>235</v>
      </c>
      <c r="E803" s="78">
        <v>1</v>
      </c>
      <c r="F803" s="73"/>
    </row>
    <row r="804" spans="1:6" s="42" customFormat="1" ht="13.85" x14ac:dyDescent="0.25">
      <c r="A804" s="84" t="s">
        <v>190</v>
      </c>
      <c r="B804" s="85" t="s">
        <v>25</v>
      </c>
      <c r="C804" s="85" t="s">
        <v>7</v>
      </c>
      <c r="D804" s="86">
        <v>180</v>
      </c>
      <c r="E804" s="78">
        <v>4</v>
      </c>
      <c r="F804" s="73"/>
    </row>
    <row r="805" spans="1:6" s="42" customFormat="1" ht="13.85" x14ac:dyDescent="0.25">
      <c r="A805" s="74" t="s">
        <v>190</v>
      </c>
      <c r="B805" s="75" t="s">
        <v>27</v>
      </c>
      <c r="C805" s="75" t="s">
        <v>7</v>
      </c>
      <c r="D805" s="76">
        <v>200</v>
      </c>
      <c r="E805" s="78">
        <v>2</v>
      </c>
      <c r="F805" s="73"/>
    </row>
    <row r="806" spans="1:6" s="40" customFormat="1" x14ac:dyDescent="0.3">
      <c r="A806" s="69" t="s">
        <v>190</v>
      </c>
      <c r="B806" s="70" t="s">
        <v>35</v>
      </c>
      <c r="C806" s="70" t="s">
        <v>7</v>
      </c>
      <c r="D806" s="71">
        <v>325</v>
      </c>
      <c r="E806" s="72">
        <v>0</v>
      </c>
      <c r="F806" s="73"/>
    </row>
    <row r="807" spans="1:6" hidden="1" x14ac:dyDescent="0.3">
      <c r="A807" s="1" t="s">
        <v>191</v>
      </c>
      <c r="B807" s="4" t="s">
        <v>4</v>
      </c>
      <c r="C807" s="4" t="s">
        <v>105</v>
      </c>
      <c r="D807" s="5">
        <v>1.25</v>
      </c>
    </row>
    <row r="808" spans="1:6" hidden="1" x14ac:dyDescent="0.3">
      <c r="A808" s="1" t="s">
        <v>192</v>
      </c>
      <c r="B808" s="4" t="s">
        <v>4</v>
      </c>
      <c r="C808" s="4" t="s">
        <v>21</v>
      </c>
    </row>
    <row r="809" spans="1:6" hidden="1" x14ac:dyDescent="0.3">
      <c r="A809" s="1" t="s">
        <v>192</v>
      </c>
      <c r="B809" s="4" t="s">
        <v>4</v>
      </c>
      <c r="C809" s="4" t="s">
        <v>33</v>
      </c>
    </row>
    <row r="810" spans="1:6" hidden="1" x14ac:dyDescent="0.3">
      <c r="A810" s="1" t="s">
        <v>192</v>
      </c>
      <c r="B810" s="4" t="s">
        <v>20</v>
      </c>
      <c r="C810" s="4" t="s">
        <v>4</v>
      </c>
      <c r="D810" s="5">
        <v>9.5</v>
      </c>
    </row>
    <row r="811" spans="1:6" hidden="1" x14ac:dyDescent="0.3">
      <c r="A811" s="1" t="s">
        <v>192</v>
      </c>
      <c r="B811" s="4" t="s">
        <v>6</v>
      </c>
      <c r="C811" s="4" t="s">
        <v>4</v>
      </c>
      <c r="D811" s="5">
        <v>10.5</v>
      </c>
    </row>
    <row r="812" spans="1:6" hidden="1" x14ac:dyDescent="0.3">
      <c r="A812" s="1" t="s">
        <v>192</v>
      </c>
      <c r="B812" s="4" t="s">
        <v>8</v>
      </c>
      <c r="C812" s="4" t="s">
        <v>4</v>
      </c>
      <c r="D812" s="5">
        <v>11.5</v>
      </c>
      <c r="E812" s="3">
        <v>20</v>
      </c>
    </row>
    <row r="813" spans="1:6" hidden="1" x14ac:dyDescent="0.3">
      <c r="A813" s="1" t="s">
        <v>192</v>
      </c>
      <c r="B813" s="4" t="s">
        <v>23</v>
      </c>
      <c r="C813" s="4" t="s">
        <v>21</v>
      </c>
      <c r="D813" s="5">
        <v>13</v>
      </c>
      <c r="E813" s="3">
        <v>6</v>
      </c>
    </row>
    <row r="814" spans="1:6" hidden="1" x14ac:dyDescent="0.3">
      <c r="A814" s="1" t="s">
        <v>192</v>
      </c>
      <c r="B814" s="4" t="s">
        <v>11</v>
      </c>
      <c r="C814" s="4" t="s">
        <v>24</v>
      </c>
      <c r="D814" s="5">
        <v>65</v>
      </c>
    </row>
    <row r="815" spans="1:6" hidden="1" x14ac:dyDescent="0.3">
      <c r="A815" s="1" t="s">
        <v>192</v>
      </c>
      <c r="B815" s="4" t="s">
        <v>25</v>
      </c>
      <c r="C815" s="4" t="s">
        <v>62</v>
      </c>
      <c r="D815" s="5">
        <v>75</v>
      </c>
    </row>
    <row r="816" spans="1:6" hidden="1" x14ac:dyDescent="0.3">
      <c r="A816" s="1" t="s">
        <v>192</v>
      </c>
      <c r="B816" s="4" t="s">
        <v>27</v>
      </c>
      <c r="C816" s="4" t="s">
        <v>26</v>
      </c>
      <c r="D816" s="5">
        <v>125</v>
      </c>
    </row>
    <row r="817" spans="1:5" hidden="1" x14ac:dyDescent="0.3">
      <c r="A817" s="1" t="s">
        <v>192</v>
      </c>
      <c r="B817" s="4" t="s">
        <v>35</v>
      </c>
      <c r="C817" s="4" t="s">
        <v>71</v>
      </c>
      <c r="D817" s="5">
        <v>150</v>
      </c>
    </row>
    <row r="818" spans="1:5" hidden="1" x14ac:dyDescent="0.3">
      <c r="A818" s="1" t="s">
        <v>193</v>
      </c>
      <c r="B818" s="4" t="s">
        <v>20</v>
      </c>
      <c r="C818" s="4" t="s">
        <v>21</v>
      </c>
      <c r="D818" s="5">
        <v>10.5</v>
      </c>
    </row>
    <row r="819" spans="1:5" hidden="1" x14ac:dyDescent="0.3">
      <c r="A819" s="1" t="s">
        <v>193</v>
      </c>
      <c r="B819" s="4" t="s">
        <v>6</v>
      </c>
      <c r="C819" s="4" t="s">
        <v>21</v>
      </c>
      <c r="D819" s="5">
        <v>11.5</v>
      </c>
    </row>
    <row r="820" spans="1:5" hidden="1" x14ac:dyDescent="0.3">
      <c r="A820" s="1" t="s">
        <v>193</v>
      </c>
      <c r="B820" s="4" t="s">
        <v>8</v>
      </c>
      <c r="C820" s="4" t="s">
        <v>21</v>
      </c>
      <c r="D820" s="5">
        <v>12.5</v>
      </c>
    </row>
    <row r="821" spans="1:5" hidden="1" x14ac:dyDescent="0.3">
      <c r="A821" s="1" t="s">
        <v>193</v>
      </c>
      <c r="B821" s="4" t="s">
        <v>23</v>
      </c>
      <c r="C821" s="4" t="s">
        <v>21</v>
      </c>
      <c r="D821" s="5">
        <v>14</v>
      </c>
    </row>
    <row r="822" spans="1:5" hidden="1" x14ac:dyDescent="0.3">
      <c r="A822" s="1" t="s">
        <v>193</v>
      </c>
      <c r="B822" s="4" t="s">
        <v>11</v>
      </c>
      <c r="C822" s="4" t="s">
        <v>21</v>
      </c>
      <c r="D822" s="5">
        <v>18</v>
      </c>
    </row>
    <row r="823" spans="1:5" hidden="1" x14ac:dyDescent="0.3">
      <c r="A823" s="1" t="s">
        <v>193</v>
      </c>
      <c r="B823" s="4" t="s">
        <v>11</v>
      </c>
      <c r="C823" s="4" t="s">
        <v>24</v>
      </c>
      <c r="D823" s="5">
        <v>65</v>
      </c>
    </row>
    <row r="824" spans="1:5" hidden="1" x14ac:dyDescent="0.3">
      <c r="A824" s="1" t="s">
        <v>193</v>
      </c>
      <c r="B824" s="4" t="s">
        <v>46</v>
      </c>
      <c r="C824" s="4" t="s">
        <v>62</v>
      </c>
      <c r="D824" s="5">
        <v>65</v>
      </c>
    </row>
    <row r="825" spans="1:5" hidden="1" x14ac:dyDescent="0.3">
      <c r="A825" s="1" t="s">
        <v>193</v>
      </c>
      <c r="B825" s="4" t="s">
        <v>25</v>
      </c>
      <c r="C825" s="4" t="s">
        <v>26</v>
      </c>
      <c r="D825" s="5">
        <v>95</v>
      </c>
    </row>
    <row r="826" spans="1:5" hidden="1" x14ac:dyDescent="0.3">
      <c r="A826" s="1" t="s">
        <v>194</v>
      </c>
      <c r="B826" s="4" t="s">
        <v>79</v>
      </c>
      <c r="C826" s="4" t="s">
        <v>21</v>
      </c>
      <c r="D826" s="5">
        <v>14</v>
      </c>
    </row>
    <row r="827" spans="1:5" hidden="1" x14ac:dyDescent="0.3">
      <c r="A827" s="1" t="s">
        <v>194</v>
      </c>
      <c r="B827" s="4" t="s">
        <v>20</v>
      </c>
      <c r="C827" s="4" t="s">
        <v>21</v>
      </c>
      <c r="D827" s="5">
        <v>18</v>
      </c>
      <c r="E827" s="3">
        <v>55</v>
      </c>
    </row>
    <row r="828" spans="1:5" hidden="1" x14ac:dyDescent="0.3">
      <c r="A828" s="1" t="s">
        <v>194</v>
      </c>
      <c r="B828" s="4" t="s">
        <v>20</v>
      </c>
      <c r="C828" s="4" t="s">
        <v>33</v>
      </c>
      <c r="D828" s="5">
        <v>22</v>
      </c>
      <c r="E828" s="3">
        <v>20</v>
      </c>
    </row>
    <row r="829" spans="1:5" hidden="1" x14ac:dyDescent="0.3">
      <c r="A829" s="1" t="s">
        <v>194</v>
      </c>
      <c r="B829" s="4" t="s">
        <v>86</v>
      </c>
      <c r="C829" s="4" t="s">
        <v>21</v>
      </c>
      <c r="D829" s="5">
        <v>19</v>
      </c>
    </row>
    <row r="830" spans="1:5" hidden="1" x14ac:dyDescent="0.3">
      <c r="A830" s="1" t="s">
        <v>195</v>
      </c>
      <c r="B830" s="4" t="s">
        <v>4</v>
      </c>
      <c r="C830" s="4" t="s">
        <v>33</v>
      </c>
      <c r="E830" s="3">
        <v>0</v>
      </c>
    </row>
    <row r="831" spans="1:5" hidden="1" x14ac:dyDescent="0.3">
      <c r="A831" s="1" t="s">
        <v>195</v>
      </c>
      <c r="B831" s="4" t="s">
        <v>79</v>
      </c>
      <c r="C831" s="4" t="s">
        <v>21</v>
      </c>
      <c r="D831" s="5">
        <v>14</v>
      </c>
    </row>
    <row r="832" spans="1:5" hidden="1" x14ac:dyDescent="0.3">
      <c r="A832" s="1" t="s">
        <v>195</v>
      </c>
      <c r="B832" s="4" t="s">
        <v>20</v>
      </c>
      <c r="C832" s="4" t="s">
        <v>21</v>
      </c>
      <c r="D832" s="5">
        <v>18</v>
      </c>
      <c r="E832" s="3">
        <v>30</v>
      </c>
    </row>
    <row r="833" spans="1:5" hidden="1" x14ac:dyDescent="0.3">
      <c r="A833" s="1" t="s">
        <v>195</v>
      </c>
      <c r="B833" s="4" t="s">
        <v>86</v>
      </c>
      <c r="C833" s="4" t="s">
        <v>21</v>
      </c>
      <c r="D833" s="5">
        <v>19</v>
      </c>
    </row>
    <row r="834" spans="1:5" hidden="1" x14ac:dyDescent="0.3">
      <c r="A834" s="1" t="s">
        <v>195</v>
      </c>
      <c r="B834" s="4" t="s">
        <v>6</v>
      </c>
      <c r="C834" s="4" t="s">
        <v>21</v>
      </c>
      <c r="E834" s="3">
        <v>12</v>
      </c>
    </row>
    <row r="835" spans="1:5" hidden="1" x14ac:dyDescent="0.3">
      <c r="A835" s="1" t="s">
        <v>195</v>
      </c>
      <c r="B835" s="4" t="s">
        <v>6</v>
      </c>
      <c r="C835" s="4" t="s">
        <v>33</v>
      </c>
      <c r="D835" s="5">
        <v>24</v>
      </c>
      <c r="E835" s="3">
        <v>12</v>
      </c>
    </row>
    <row r="836" spans="1:5" hidden="1" x14ac:dyDescent="0.3">
      <c r="A836" s="1" t="s">
        <v>196</v>
      </c>
      <c r="B836" s="4" t="s">
        <v>79</v>
      </c>
      <c r="C836" s="4" t="s">
        <v>21</v>
      </c>
      <c r="D836" s="5">
        <v>14</v>
      </c>
    </row>
    <row r="837" spans="1:5" hidden="1" x14ac:dyDescent="0.3">
      <c r="A837" s="1" t="s">
        <v>196</v>
      </c>
      <c r="B837" s="4" t="s">
        <v>20</v>
      </c>
      <c r="C837" s="4" t="s">
        <v>21</v>
      </c>
      <c r="D837" s="5">
        <v>18</v>
      </c>
      <c r="E837" s="3">
        <v>30</v>
      </c>
    </row>
    <row r="838" spans="1:5" hidden="1" x14ac:dyDescent="0.3">
      <c r="A838" s="1" t="s">
        <v>196</v>
      </c>
      <c r="B838" s="4" t="s">
        <v>20</v>
      </c>
      <c r="C838" s="4" t="s">
        <v>33</v>
      </c>
      <c r="D838" s="5">
        <v>22</v>
      </c>
      <c r="E838" s="3">
        <v>12</v>
      </c>
    </row>
    <row r="839" spans="1:5" hidden="1" x14ac:dyDescent="0.3">
      <c r="A839" s="1" t="s">
        <v>196</v>
      </c>
      <c r="B839" s="4" t="s">
        <v>86</v>
      </c>
      <c r="C839" s="4" t="s">
        <v>21</v>
      </c>
      <c r="D839" s="5">
        <v>19</v>
      </c>
    </row>
    <row r="840" spans="1:5" hidden="1" x14ac:dyDescent="0.3">
      <c r="A840" s="1" t="s">
        <v>196</v>
      </c>
      <c r="B840" s="4" t="s">
        <v>6</v>
      </c>
      <c r="C840" s="4" t="s">
        <v>21</v>
      </c>
      <c r="D840" s="5">
        <v>20</v>
      </c>
      <c r="E840" s="3">
        <v>20</v>
      </c>
    </row>
    <row r="841" spans="1:5" hidden="1" x14ac:dyDescent="0.3">
      <c r="A841" s="1" t="s">
        <v>197</v>
      </c>
      <c r="B841" s="4" t="s">
        <v>79</v>
      </c>
      <c r="C841" s="4" t="s">
        <v>21</v>
      </c>
      <c r="D841" s="5">
        <v>14</v>
      </c>
    </row>
    <row r="842" spans="1:5" hidden="1" x14ac:dyDescent="0.3">
      <c r="A842" s="1" t="s">
        <v>197</v>
      </c>
      <c r="B842" s="4" t="s">
        <v>20</v>
      </c>
      <c r="C842" s="4" t="s">
        <v>21</v>
      </c>
      <c r="D842" s="5">
        <v>18</v>
      </c>
    </row>
    <row r="843" spans="1:5" hidden="1" x14ac:dyDescent="0.3">
      <c r="A843" s="1" t="s">
        <v>197</v>
      </c>
      <c r="B843" s="4" t="s">
        <v>86</v>
      </c>
      <c r="C843" s="4" t="s">
        <v>21</v>
      </c>
      <c r="D843" s="5">
        <v>19</v>
      </c>
    </row>
    <row r="844" spans="1:5" hidden="1" x14ac:dyDescent="0.3">
      <c r="A844" s="1" t="s">
        <v>198</v>
      </c>
      <c r="B844" s="4" t="s">
        <v>20</v>
      </c>
      <c r="C844" s="4" t="s">
        <v>21</v>
      </c>
      <c r="D844" s="5">
        <v>18</v>
      </c>
    </row>
    <row r="845" spans="1:5" hidden="1" x14ac:dyDescent="0.3">
      <c r="A845" s="1" t="s">
        <v>198</v>
      </c>
      <c r="B845" s="4" t="s">
        <v>6</v>
      </c>
      <c r="C845" s="4" t="s">
        <v>21</v>
      </c>
      <c r="D845" s="5">
        <v>11.5</v>
      </c>
    </row>
    <row r="846" spans="1:5" hidden="1" x14ac:dyDescent="0.3">
      <c r="A846" s="1" t="s">
        <v>198</v>
      </c>
      <c r="B846" s="4" t="s">
        <v>10</v>
      </c>
      <c r="C846" s="4" t="s">
        <v>7</v>
      </c>
      <c r="D846" s="5">
        <v>55</v>
      </c>
    </row>
    <row r="847" spans="1:5" hidden="1" x14ac:dyDescent="0.3">
      <c r="A847" s="1" t="s">
        <v>198</v>
      </c>
      <c r="B847" s="4" t="s">
        <v>34</v>
      </c>
      <c r="C847" s="4" t="s">
        <v>24</v>
      </c>
      <c r="D847" s="5">
        <v>75</v>
      </c>
    </row>
    <row r="848" spans="1:5" hidden="1" x14ac:dyDescent="0.3">
      <c r="A848" s="1" t="s">
        <v>198</v>
      </c>
      <c r="B848" s="4" t="s">
        <v>46</v>
      </c>
      <c r="C848" s="4" t="s">
        <v>24</v>
      </c>
      <c r="D848" s="5">
        <v>120</v>
      </c>
    </row>
    <row r="849" spans="1:6" s="40" customFormat="1" x14ac:dyDescent="0.3">
      <c r="A849" s="69" t="s">
        <v>199</v>
      </c>
      <c r="B849" s="70" t="s">
        <v>35</v>
      </c>
      <c r="C849" s="70" t="s">
        <v>7</v>
      </c>
      <c r="D849" s="71">
        <v>230</v>
      </c>
      <c r="E849" s="72">
        <v>0</v>
      </c>
      <c r="F849" s="73"/>
    </row>
    <row r="850" spans="1:6" hidden="1" x14ac:dyDescent="0.3">
      <c r="A850" s="1" t="s">
        <v>200</v>
      </c>
      <c r="B850" s="4" t="s">
        <v>29</v>
      </c>
      <c r="C850" s="4" t="s">
        <v>32</v>
      </c>
      <c r="D850" s="5">
        <v>10</v>
      </c>
      <c r="E850" s="3">
        <v>0</v>
      </c>
    </row>
    <row r="851" spans="1:6" hidden="1" x14ac:dyDescent="0.3">
      <c r="A851" s="1" t="s">
        <v>200</v>
      </c>
      <c r="B851" s="4" t="s">
        <v>20</v>
      </c>
      <c r="C851" s="4" t="s">
        <v>4</v>
      </c>
      <c r="D851" s="5">
        <v>11</v>
      </c>
    </row>
    <row r="852" spans="1:6" hidden="1" x14ac:dyDescent="0.3">
      <c r="A852" s="1" t="s">
        <v>200</v>
      </c>
      <c r="B852" s="4" t="s">
        <v>6</v>
      </c>
      <c r="C852" s="4" t="s">
        <v>4</v>
      </c>
      <c r="D852" s="5">
        <v>12</v>
      </c>
    </row>
    <row r="853" spans="1:6" hidden="1" x14ac:dyDescent="0.3">
      <c r="A853" s="1" t="s">
        <v>201</v>
      </c>
      <c r="B853" s="4" t="s">
        <v>79</v>
      </c>
      <c r="C853" s="4" t="s">
        <v>30</v>
      </c>
      <c r="D853" s="5">
        <v>18</v>
      </c>
      <c r="E853" s="3">
        <v>10</v>
      </c>
    </row>
    <row r="854" spans="1:6" hidden="1" x14ac:dyDescent="0.3">
      <c r="A854" s="1" t="s">
        <v>201</v>
      </c>
      <c r="B854" s="4" t="s">
        <v>79</v>
      </c>
      <c r="C854" s="4" t="s">
        <v>33</v>
      </c>
      <c r="D854" s="5">
        <v>26</v>
      </c>
      <c r="E854" s="3">
        <v>12</v>
      </c>
    </row>
    <row r="855" spans="1:6" hidden="1" x14ac:dyDescent="0.3">
      <c r="A855" s="1" t="s">
        <v>201</v>
      </c>
      <c r="B855" s="4" t="s">
        <v>20</v>
      </c>
      <c r="C855" s="4" t="s">
        <v>30</v>
      </c>
      <c r="D855" s="5">
        <v>22</v>
      </c>
    </row>
    <row r="856" spans="1:6" hidden="1" x14ac:dyDescent="0.3">
      <c r="A856" s="1" t="s">
        <v>202</v>
      </c>
      <c r="B856" s="4" t="s">
        <v>4</v>
      </c>
      <c r="C856" s="4" t="s">
        <v>21</v>
      </c>
      <c r="D856" s="5">
        <v>0</v>
      </c>
    </row>
    <row r="857" spans="1:6" hidden="1" x14ac:dyDescent="0.3">
      <c r="A857" s="1" t="s">
        <v>202</v>
      </c>
      <c r="B857" s="4" t="s">
        <v>29</v>
      </c>
      <c r="C857" s="4" t="s">
        <v>4</v>
      </c>
      <c r="D857" s="5">
        <v>10</v>
      </c>
    </row>
    <row r="858" spans="1:6" hidden="1" x14ac:dyDescent="0.3">
      <c r="A858" s="1" t="s">
        <v>202</v>
      </c>
      <c r="B858" s="4" t="s">
        <v>29</v>
      </c>
      <c r="C858" s="4" t="s">
        <v>32</v>
      </c>
      <c r="D858" s="5">
        <v>10</v>
      </c>
    </row>
    <row r="859" spans="1:6" hidden="1" x14ac:dyDescent="0.3">
      <c r="A859" s="1" t="s">
        <v>202</v>
      </c>
      <c r="B859" s="4" t="s">
        <v>20</v>
      </c>
      <c r="C859" s="4" t="s">
        <v>30</v>
      </c>
      <c r="D859" s="5">
        <v>11</v>
      </c>
    </row>
    <row r="860" spans="1:6" hidden="1" x14ac:dyDescent="0.3">
      <c r="A860" s="1" t="s">
        <v>202</v>
      </c>
      <c r="B860" s="4" t="s">
        <v>6</v>
      </c>
      <c r="C860" s="4" t="s">
        <v>30</v>
      </c>
      <c r="D860" s="5">
        <v>12</v>
      </c>
      <c r="E860" s="3">
        <v>8</v>
      </c>
    </row>
    <row r="861" spans="1:6" hidden="1" x14ac:dyDescent="0.3">
      <c r="A861" s="1" t="s">
        <v>202</v>
      </c>
      <c r="B861" s="4" t="s">
        <v>8</v>
      </c>
      <c r="C861" s="4" t="s">
        <v>62</v>
      </c>
      <c r="D861" s="5">
        <v>32</v>
      </c>
    </row>
    <row r="862" spans="1:6" hidden="1" x14ac:dyDescent="0.3">
      <c r="A862" s="1" t="s">
        <v>203</v>
      </c>
      <c r="B862" s="4" t="s">
        <v>4</v>
      </c>
      <c r="C862" s="4" t="s">
        <v>24</v>
      </c>
      <c r="D862" s="5">
        <v>50</v>
      </c>
    </row>
    <row r="863" spans="1:6" hidden="1" x14ac:dyDescent="0.3">
      <c r="A863" s="1" t="s">
        <v>203</v>
      </c>
      <c r="B863" s="4" t="s">
        <v>20</v>
      </c>
      <c r="C863" s="4" t="s">
        <v>4</v>
      </c>
      <c r="D863" s="5">
        <v>11</v>
      </c>
    </row>
    <row r="864" spans="1:6" hidden="1" x14ac:dyDescent="0.3">
      <c r="A864" s="1" t="s">
        <v>203</v>
      </c>
      <c r="B864" s="4" t="s">
        <v>6</v>
      </c>
      <c r="C864" s="4" t="s">
        <v>21</v>
      </c>
      <c r="D864" s="5">
        <v>12</v>
      </c>
    </row>
    <row r="865" spans="1:6" hidden="1" x14ac:dyDescent="0.3">
      <c r="A865" s="1" t="s">
        <v>203</v>
      </c>
      <c r="B865" s="4" t="s">
        <v>6</v>
      </c>
      <c r="C865" s="4" t="s">
        <v>22</v>
      </c>
      <c r="D865" s="5">
        <v>0</v>
      </c>
    </row>
    <row r="866" spans="1:6" hidden="1" x14ac:dyDescent="0.3">
      <c r="A866" s="1" t="s">
        <v>203</v>
      </c>
      <c r="B866" s="4" t="s">
        <v>8</v>
      </c>
      <c r="C866" s="4" t="s">
        <v>21</v>
      </c>
      <c r="D866" s="5">
        <v>13</v>
      </c>
      <c r="E866" s="3">
        <v>22</v>
      </c>
    </row>
    <row r="867" spans="1:6" hidden="1" x14ac:dyDescent="0.3">
      <c r="A867" s="1" t="s">
        <v>203</v>
      </c>
      <c r="B867" s="4" t="s">
        <v>23</v>
      </c>
      <c r="C867" s="4" t="s">
        <v>21</v>
      </c>
      <c r="D867" s="5">
        <v>14</v>
      </c>
    </row>
    <row r="868" spans="1:6" hidden="1" x14ac:dyDescent="0.3">
      <c r="A868" s="1" t="s">
        <v>203</v>
      </c>
      <c r="B868" s="4" t="s">
        <v>11</v>
      </c>
      <c r="C868" s="4" t="s">
        <v>24</v>
      </c>
      <c r="D868" s="5">
        <v>110</v>
      </c>
    </row>
    <row r="869" spans="1:6" s="40" customFormat="1" x14ac:dyDescent="0.3">
      <c r="A869" s="74" t="s">
        <v>199</v>
      </c>
      <c r="B869" s="75" t="s">
        <v>36</v>
      </c>
      <c r="C869" s="75" t="s">
        <v>7</v>
      </c>
      <c r="D869" s="76">
        <v>290</v>
      </c>
      <c r="E869" s="77">
        <v>0</v>
      </c>
      <c r="F869" s="73"/>
    </row>
    <row r="870" spans="1:6" s="40" customFormat="1" x14ac:dyDescent="0.3">
      <c r="A870" s="74" t="s">
        <v>199</v>
      </c>
      <c r="B870" s="75" t="s">
        <v>37</v>
      </c>
      <c r="C870" s="75" t="s">
        <v>7</v>
      </c>
      <c r="D870" s="76">
        <v>330</v>
      </c>
      <c r="E870" s="77">
        <v>3</v>
      </c>
      <c r="F870" s="73"/>
    </row>
    <row r="871" spans="1:6" s="40" customFormat="1" x14ac:dyDescent="0.3">
      <c r="A871" s="74" t="s">
        <v>650</v>
      </c>
      <c r="B871" s="75" t="s">
        <v>27</v>
      </c>
      <c r="C871" s="75" t="s">
        <v>7</v>
      </c>
      <c r="D871" s="76">
        <v>200</v>
      </c>
      <c r="E871" s="77">
        <v>6</v>
      </c>
      <c r="F871" s="73"/>
    </row>
    <row r="872" spans="1:6" s="40" customFormat="1" x14ac:dyDescent="0.3">
      <c r="A872" s="69" t="s">
        <v>203</v>
      </c>
      <c r="B872" s="70" t="s">
        <v>25</v>
      </c>
      <c r="C872" s="70" t="s">
        <v>24</v>
      </c>
      <c r="D872" s="71">
        <v>170</v>
      </c>
      <c r="E872" s="72">
        <v>12</v>
      </c>
      <c r="F872" s="73"/>
    </row>
    <row r="873" spans="1:6" hidden="1" x14ac:dyDescent="0.3">
      <c r="A873" s="1" t="s">
        <v>203</v>
      </c>
      <c r="B873" s="4" t="s">
        <v>25</v>
      </c>
      <c r="C873" s="4" t="s">
        <v>24</v>
      </c>
      <c r="D873" s="5">
        <v>160</v>
      </c>
      <c r="E873" s="3">
        <v>0</v>
      </c>
    </row>
    <row r="874" spans="1:6" hidden="1" x14ac:dyDescent="0.3">
      <c r="A874" s="1" t="s">
        <v>203</v>
      </c>
      <c r="B874" s="4" t="s">
        <v>35</v>
      </c>
      <c r="C874" s="4" t="s">
        <v>24</v>
      </c>
      <c r="D874" s="5">
        <v>225</v>
      </c>
      <c r="E874" s="3">
        <v>0</v>
      </c>
    </row>
    <row r="875" spans="1:6" s="40" customFormat="1" ht="27.7" x14ac:dyDescent="0.3">
      <c r="A875" s="69" t="s">
        <v>204</v>
      </c>
      <c r="B875" s="70" t="s">
        <v>37</v>
      </c>
      <c r="C875" s="70" t="s">
        <v>7</v>
      </c>
      <c r="D875" s="71">
        <v>425</v>
      </c>
      <c r="E875" s="72">
        <v>0</v>
      </c>
      <c r="F875" s="73"/>
    </row>
    <row r="876" spans="1:6" hidden="1" x14ac:dyDescent="0.3">
      <c r="A876" s="1" t="s">
        <v>205</v>
      </c>
      <c r="B876" s="4" t="s">
        <v>29</v>
      </c>
      <c r="C876" s="4" t="s">
        <v>21</v>
      </c>
      <c r="D876" s="5">
        <v>9</v>
      </c>
    </row>
    <row r="877" spans="1:6" hidden="1" x14ac:dyDescent="0.3">
      <c r="A877" s="1" t="s">
        <v>205</v>
      </c>
      <c r="B877" s="4" t="s">
        <v>20</v>
      </c>
      <c r="C877" s="4" t="s">
        <v>21</v>
      </c>
      <c r="D877" s="5">
        <v>10</v>
      </c>
    </row>
    <row r="878" spans="1:6" hidden="1" x14ac:dyDescent="0.3">
      <c r="A878" s="1" t="s">
        <v>205</v>
      </c>
      <c r="B878" s="4" t="s">
        <v>6</v>
      </c>
      <c r="C878" s="4" t="s">
        <v>21</v>
      </c>
      <c r="D878" s="5">
        <v>11</v>
      </c>
    </row>
    <row r="879" spans="1:6" hidden="1" x14ac:dyDescent="0.3">
      <c r="A879" s="1" t="s">
        <v>205</v>
      </c>
      <c r="B879" s="4" t="s">
        <v>6</v>
      </c>
      <c r="C879" s="4" t="s">
        <v>62</v>
      </c>
      <c r="D879" s="5">
        <v>24</v>
      </c>
    </row>
    <row r="880" spans="1:6" hidden="1" x14ac:dyDescent="0.3">
      <c r="A880" s="1" t="s">
        <v>205</v>
      </c>
      <c r="B880" s="4" t="s">
        <v>8</v>
      </c>
      <c r="C880" s="4" t="s">
        <v>21</v>
      </c>
      <c r="D880" s="5">
        <v>12</v>
      </c>
    </row>
    <row r="881" spans="1:6" hidden="1" x14ac:dyDescent="0.3">
      <c r="A881" s="1" t="s">
        <v>205</v>
      </c>
      <c r="B881" s="4" t="s">
        <v>8</v>
      </c>
      <c r="C881" s="4" t="s">
        <v>62</v>
      </c>
      <c r="D881" s="5">
        <v>29</v>
      </c>
    </row>
    <row r="882" spans="1:6" hidden="1" x14ac:dyDescent="0.3">
      <c r="A882" s="1" t="s">
        <v>205</v>
      </c>
      <c r="B882" s="4" t="s">
        <v>23</v>
      </c>
      <c r="C882" s="4" t="s">
        <v>21</v>
      </c>
      <c r="D882" s="5">
        <v>13</v>
      </c>
    </row>
    <row r="883" spans="1:6" hidden="1" x14ac:dyDescent="0.3">
      <c r="A883" s="1" t="s">
        <v>206</v>
      </c>
      <c r="B883" s="4" t="s">
        <v>25</v>
      </c>
      <c r="C883" s="4" t="s">
        <v>7</v>
      </c>
      <c r="D883" s="5">
        <v>160</v>
      </c>
      <c r="E883" s="3">
        <v>0</v>
      </c>
    </row>
    <row r="884" spans="1:6" s="40" customFormat="1" x14ac:dyDescent="0.3">
      <c r="A884" s="69" t="s">
        <v>206</v>
      </c>
      <c r="B884" s="70" t="s">
        <v>27</v>
      </c>
      <c r="C884" s="70" t="s">
        <v>7</v>
      </c>
      <c r="D884" s="71">
        <v>200</v>
      </c>
      <c r="E884" s="72">
        <v>1</v>
      </c>
      <c r="F884" s="73"/>
    </row>
    <row r="885" spans="1:6" hidden="1" x14ac:dyDescent="0.3">
      <c r="A885" s="1" t="s">
        <v>207</v>
      </c>
      <c r="B885" s="4" t="s">
        <v>89</v>
      </c>
      <c r="C885" s="4" t="s">
        <v>21</v>
      </c>
      <c r="D885" s="5">
        <v>14</v>
      </c>
    </row>
    <row r="886" spans="1:6" hidden="1" x14ac:dyDescent="0.3">
      <c r="A886" s="1" t="s">
        <v>207</v>
      </c>
      <c r="B886" s="4" t="s">
        <v>79</v>
      </c>
      <c r="C886" s="4" t="s">
        <v>21</v>
      </c>
      <c r="D886" s="5">
        <v>18</v>
      </c>
    </row>
    <row r="887" spans="1:6" hidden="1" x14ac:dyDescent="0.3">
      <c r="A887" s="1" t="s">
        <v>207</v>
      </c>
      <c r="B887" s="4" t="s">
        <v>20</v>
      </c>
      <c r="C887" s="4" t="s">
        <v>33</v>
      </c>
      <c r="D887" s="5">
        <v>21</v>
      </c>
    </row>
    <row r="888" spans="1:6" hidden="1" x14ac:dyDescent="0.3">
      <c r="A888" s="1" t="s">
        <v>207</v>
      </c>
      <c r="B888" s="4" t="s">
        <v>86</v>
      </c>
      <c r="C888" s="4" t="s">
        <v>21</v>
      </c>
      <c r="D888" s="5">
        <v>24</v>
      </c>
    </row>
    <row r="889" spans="1:6" s="40" customFormat="1" x14ac:dyDescent="0.3">
      <c r="A889" s="74" t="s">
        <v>206</v>
      </c>
      <c r="B889" s="75" t="s">
        <v>35</v>
      </c>
      <c r="C889" s="75" t="s">
        <v>7</v>
      </c>
      <c r="D889" s="76">
        <v>230</v>
      </c>
      <c r="E889" s="77">
        <v>1</v>
      </c>
      <c r="F889" s="73"/>
    </row>
    <row r="890" spans="1:6" hidden="1" x14ac:dyDescent="0.3">
      <c r="A890" s="1" t="s">
        <v>209</v>
      </c>
      <c r="B890" s="4" t="s">
        <v>4</v>
      </c>
      <c r="C890" s="4" t="s">
        <v>22</v>
      </c>
      <c r="D890" s="5">
        <v>0</v>
      </c>
    </row>
    <row r="891" spans="1:6" hidden="1" x14ac:dyDescent="0.3">
      <c r="A891" s="1" t="s">
        <v>209</v>
      </c>
      <c r="B891" s="4" t="s">
        <v>20</v>
      </c>
      <c r="C891" s="4" t="s">
        <v>32</v>
      </c>
      <c r="D891" s="5">
        <v>12</v>
      </c>
    </row>
    <row r="892" spans="1:6" hidden="1" x14ac:dyDescent="0.3">
      <c r="A892" s="1" t="s">
        <v>209</v>
      </c>
      <c r="B892" s="4" t="s">
        <v>20</v>
      </c>
      <c r="C892" s="4" t="s">
        <v>30</v>
      </c>
      <c r="D892" s="5">
        <v>12</v>
      </c>
    </row>
    <row r="893" spans="1:6" hidden="1" x14ac:dyDescent="0.3">
      <c r="A893" s="1" t="s">
        <v>209</v>
      </c>
      <c r="B893" s="4" t="s">
        <v>6</v>
      </c>
      <c r="C893" s="4" t="s">
        <v>32</v>
      </c>
      <c r="D893" s="5">
        <v>13</v>
      </c>
    </row>
    <row r="894" spans="1:6" hidden="1" x14ac:dyDescent="0.3">
      <c r="A894" s="1" t="s">
        <v>209</v>
      </c>
      <c r="B894" s="4" t="s">
        <v>6</v>
      </c>
      <c r="C894" s="4" t="s">
        <v>21</v>
      </c>
      <c r="D894" s="5">
        <v>13</v>
      </c>
    </row>
    <row r="895" spans="1:6" hidden="1" x14ac:dyDescent="0.3">
      <c r="A895" s="1" t="s">
        <v>209</v>
      </c>
      <c r="B895" s="4" t="s">
        <v>8</v>
      </c>
      <c r="C895" s="4" t="s">
        <v>32</v>
      </c>
      <c r="D895" s="5">
        <v>14</v>
      </c>
    </row>
    <row r="896" spans="1:6" hidden="1" x14ac:dyDescent="0.3">
      <c r="A896" s="1" t="s">
        <v>209</v>
      </c>
      <c r="B896" s="4" t="s">
        <v>8</v>
      </c>
      <c r="C896" s="4" t="s">
        <v>21</v>
      </c>
      <c r="D896" s="5">
        <v>14</v>
      </c>
    </row>
    <row r="897" spans="1:5" hidden="1" x14ac:dyDescent="0.3">
      <c r="A897" s="1" t="s">
        <v>209</v>
      </c>
      <c r="B897" s="4" t="s">
        <v>8</v>
      </c>
      <c r="C897" s="4" t="s">
        <v>33</v>
      </c>
      <c r="D897" s="5">
        <v>25</v>
      </c>
    </row>
    <row r="898" spans="1:5" hidden="1" x14ac:dyDescent="0.3">
      <c r="A898" s="1" t="s">
        <v>209</v>
      </c>
      <c r="B898" s="4" t="s">
        <v>23</v>
      </c>
      <c r="C898" s="4" t="s">
        <v>21</v>
      </c>
      <c r="D898" s="5">
        <v>16</v>
      </c>
    </row>
    <row r="899" spans="1:5" hidden="1" x14ac:dyDescent="0.3">
      <c r="A899" s="1" t="s">
        <v>209</v>
      </c>
      <c r="B899" s="4" t="s">
        <v>23</v>
      </c>
      <c r="C899" s="4" t="s">
        <v>33</v>
      </c>
      <c r="D899" s="5">
        <v>28</v>
      </c>
    </row>
    <row r="900" spans="1:5" hidden="1" x14ac:dyDescent="0.3">
      <c r="A900" s="1" t="s">
        <v>210</v>
      </c>
      <c r="B900" s="4" t="s">
        <v>20</v>
      </c>
      <c r="C900" s="4" t="s">
        <v>21</v>
      </c>
      <c r="D900" s="5">
        <v>12</v>
      </c>
    </row>
    <row r="901" spans="1:5" hidden="1" x14ac:dyDescent="0.3">
      <c r="A901" s="1" t="s">
        <v>210</v>
      </c>
      <c r="B901" s="4" t="s">
        <v>6</v>
      </c>
      <c r="C901" s="4" t="s">
        <v>21</v>
      </c>
      <c r="D901" s="5">
        <v>13</v>
      </c>
      <c r="E901" s="3">
        <v>40</v>
      </c>
    </row>
    <row r="902" spans="1:5" hidden="1" x14ac:dyDescent="0.3">
      <c r="A902" s="1" t="s">
        <v>210</v>
      </c>
      <c r="B902" s="4" t="s">
        <v>8</v>
      </c>
      <c r="C902" s="4" t="s">
        <v>21</v>
      </c>
      <c r="D902" s="5">
        <v>14</v>
      </c>
    </row>
    <row r="903" spans="1:5" hidden="1" x14ac:dyDescent="0.3">
      <c r="A903" s="1" t="s">
        <v>210</v>
      </c>
      <c r="B903" s="4" t="s">
        <v>8</v>
      </c>
      <c r="C903" s="4" t="s">
        <v>33</v>
      </c>
      <c r="D903" s="5">
        <v>25</v>
      </c>
    </row>
    <row r="904" spans="1:5" hidden="1" x14ac:dyDescent="0.3">
      <c r="A904" s="1" t="s">
        <v>210</v>
      </c>
      <c r="B904" s="4" t="s">
        <v>8</v>
      </c>
      <c r="C904" s="4" t="s">
        <v>22</v>
      </c>
      <c r="D904" s="5">
        <v>0</v>
      </c>
    </row>
    <row r="905" spans="1:5" hidden="1" x14ac:dyDescent="0.3">
      <c r="A905" s="1" t="s">
        <v>210</v>
      </c>
      <c r="B905" s="4" t="s">
        <v>23</v>
      </c>
      <c r="C905" s="4" t="s">
        <v>21</v>
      </c>
      <c r="D905" s="5">
        <v>16</v>
      </c>
    </row>
    <row r="906" spans="1:5" hidden="1" x14ac:dyDescent="0.3">
      <c r="A906" s="1" t="s">
        <v>210</v>
      </c>
      <c r="B906" s="4" t="s">
        <v>23</v>
      </c>
      <c r="C906" s="4" t="s">
        <v>33</v>
      </c>
      <c r="D906" s="5">
        <v>28</v>
      </c>
    </row>
    <row r="907" spans="1:5" hidden="1" x14ac:dyDescent="0.3">
      <c r="A907" s="1" t="s">
        <v>210</v>
      </c>
      <c r="B907" s="4" t="s">
        <v>23</v>
      </c>
      <c r="C907" s="4" t="s">
        <v>71</v>
      </c>
      <c r="D907" s="5">
        <v>45</v>
      </c>
    </row>
    <row r="908" spans="1:5" hidden="1" x14ac:dyDescent="0.3">
      <c r="A908" s="1" t="s">
        <v>210</v>
      </c>
      <c r="B908" s="4" t="s">
        <v>11</v>
      </c>
      <c r="C908" s="4" t="s">
        <v>33</v>
      </c>
      <c r="D908" s="5">
        <v>36</v>
      </c>
    </row>
    <row r="909" spans="1:5" hidden="1" x14ac:dyDescent="0.3">
      <c r="A909" s="1" t="s">
        <v>210</v>
      </c>
      <c r="B909" s="4" t="s">
        <v>34</v>
      </c>
      <c r="C909" s="4" t="s">
        <v>24</v>
      </c>
      <c r="D909" s="5">
        <v>85</v>
      </c>
    </row>
    <row r="910" spans="1:5" hidden="1" x14ac:dyDescent="0.3">
      <c r="A910" s="1" t="s">
        <v>210</v>
      </c>
      <c r="B910" s="4" t="s">
        <v>46</v>
      </c>
      <c r="C910" s="4" t="s">
        <v>24</v>
      </c>
      <c r="D910" s="5">
        <v>135</v>
      </c>
    </row>
    <row r="911" spans="1:5" hidden="1" x14ac:dyDescent="0.3">
      <c r="A911" s="1" t="s">
        <v>210</v>
      </c>
      <c r="B911" s="4" t="s">
        <v>27</v>
      </c>
      <c r="C911" s="4" t="s">
        <v>24</v>
      </c>
      <c r="D911" s="5">
        <v>200</v>
      </c>
      <c r="E911" s="3">
        <v>0</v>
      </c>
    </row>
    <row r="912" spans="1:5" hidden="1" x14ac:dyDescent="0.3">
      <c r="A912" s="1" t="s">
        <v>211</v>
      </c>
      <c r="B912" s="4" t="s">
        <v>20</v>
      </c>
      <c r="C912" s="4" t="s">
        <v>21</v>
      </c>
      <c r="D912" s="5">
        <v>12</v>
      </c>
    </row>
    <row r="913" spans="1:5" hidden="1" x14ac:dyDescent="0.3">
      <c r="A913" s="1" t="s">
        <v>211</v>
      </c>
      <c r="B913" s="4" t="s">
        <v>6</v>
      </c>
      <c r="C913" s="4" t="s">
        <v>30</v>
      </c>
      <c r="D913" s="5">
        <v>13</v>
      </c>
    </row>
    <row r="914" spans="1:5" hidden="1" x14ac:dyDescent="0.3">
      <c r="A914" s="1" t="s">
        <v>211</v>
      </c>
      <c r="B914" s="4" t="s">
        <v>6</v>
      </c>
      <c r="C914" s="4" t="s">
        <v>21</v>
      </c>
      <c r="D914" s="5">
        <v>13</v>
      </c>
    </row>
    <row r="915" spans="1:5" hidden="1" x14ac:dyDescent="0.3">
      <c r="A915" s="1" t="s">
        <v>211</v>
      </c>
      <c r="B915" s="4" t="s">
        <v>8</v>
      </c>
      <c r="C915" s="4" t="s">
        <v>30</v>
      </c>
      <c r="D915" s="5">
        <v>14</v>
      </c>
    </row>
    <row r="916" spans="1:5" hidden="1" x14ac:dyDescent="0.3">
      <c r="A916" s="1" t="s">
        <v>212</v>
      </c>
      <c r="B916" s="4" t="s">
        <v>20</v>
      </c>
      <c r="C916" s="4" t="s">
        <v>21</v>
      </c>
      <c r="D916" s="5">
        <v>12</v>
      </c>
      <c r="E916" s="3">
        <v>25</v>
      </c>
    </row>
    <row r="917" spans="1:5" hidden="1" x14ac:dyDescent="0.3">
      <c r="A917" s="1" t="s">
        <v>212</v>
      </c>
      <c r="B917" s="4" t="s">
        <v>6</v>
      </c>
      <c r="C917" s="4" t="s">
        <v>21</v>
      </c>
      <c r="D917" s="5">
        <v>13</v>
      </c>
      <c r="E917" s="3">
        <v>25</v>
      </c>
    </row>
    <row r="918" spans="1:5" hidden="1" x14ac:dyDescent="0.3">
      <c r="A918" s="1" t="s">
        <v>213</v>
      </c>
      <c r="B918" s="4" t="s">
        <v>4</v>
      </c>
      <c r="C918" s="4" t="s">
        <v>24</v>
      </c>
      <c r="D918" s="5">
        <v>50</v>
      </c>
    </row>
    <row r="919" spans="1:5" hidden="1" x14ac:dyDescent="0.3">
      <c r="A919" s="1" t="s">
        <v>213</v>
      </c>
      <c r="B919" s="4" t="s">
        <v>20</v>
      </c>
      <c r="C919" s="4" t="s">
        <v>21</v>
      </c>
      <c r="D919" s="5">
        <v>12</v>
      </c>
    </row>
    <row r="920" spans="1:5" hidden="1" x14ac:dyDescent="0.3">
      <c r="A920" s="1" t="s">
        <v>213</v>
      </c>
      <c r="B920" s="4" t="s">
        <v>6</v>
      </c>
      <c r="C920" s="4" t="s">
        <v>30</v>
      </c>
      <c r="D920" s="5">
        <v>13</v>
      </c>
    </row>
    <row r="921" spans="1:5" hidden="1" x14ac:dyDescent="0.3">
      <c r="A921" s="1" t="s">
        <v>213</v>
      </c>
      <c r="B921" s="4" t="s">
        <v>6</v>
      </c>
      <c r="C921" s="4" t="s">
        <v>21</v>
      </c>
      <c r="D921" s="5">
        <v>13</v>
      </c>
      <c r="E921" s="3">
        <v>15</v>
      </c>
    </row>
    <row r="922" spans="1:5" hidden="1" x14ac:dyDescent="0.3">
      <c r="A922" s="1" t="s">
        <v>213</v>
      </c>
      <c r="B922" s="4" t="s">
        <v>8</v>
      </c>
      <c r="C922" s="4" t="s">
        <v>21</v>
      </c>
      <c r="D922" s="5">
        <v>14</v>
      </c>
      <c r="E922" s="3">
        <v>20</v>
      </c>
    </row>
    <row r="923" spans="1:5" hidden="1" x14ac:dyDescent="0.3">
      <c r="A923" s="1" t="s">
        <v>213</v>
      </c>
      <c r="B923" s="4" t="s">
        <v>8</v>
      </c>
      <c r="C923" s="4" t="s">
        <v>33</v>
      </c>
      <c r="D923" s="5">
        <v>25</v>
      </c>
    </row>
    <row r="924" spans="1:5" hidden="1" x14ac:dyDescent="0.3">
      <c r="A924" s="1" t="s">
        <v>213</v>
      </c>
      <c r="B924" s="4" t="s">
        <v>8</v>
      </c>
      <c r="C924" s="4" t="s">
        <v>22</v>
      </c>
      <c r="D924" s="5">
        <v>0</v>
      </c>
    </row>
    <row r="925" spans="1:5" hidden="1" x14ac:dyDescent="0.3">
      <c r="A925" s="1" t="s">
        <v>213</v>
      </c>
      <c r="B925" s="4" t="s">
        <v>23</v>
      </c>
      <c r="C925" s="4" t="s">
        <v>21</v>
      </c>
      <c r="D925" s="5">
        <v>16</v>
      </c>
    </row>
    <row r="926" spans="1:5" hidden="1" x14ac:dyDescent="0.3">
      <c r="A926" s="1" t="s">
        <v>213</v>
      </c>
      <c r="B926" s="4" t="s">
        <v>23</v>
      </c>
      <c r="C926" s="4" t="s">
        <v>33</v>
      </c>
      <c r="D926" s="5">
        <v>28</v>
      </c>
    </row>
    <row r="927" spans="1:5" hidden="1" x14ac:dyDescent="0.3">
      <c r="A927" s="1" t="s">
        <v>213</v>
      </c>
      <c r="B927" s="4" t="s">
        <v>10</v>
      </c>
      <c r="C927" s="4" t="s">
        <v>62</v>
      </c>
      <c r="D927" s="5">
        <v>45</v>
      </c>
    </row>
    <row r="928" spans="1:5" hidden="1" x14ac:dyDescent="0.3">
      <c r="A928" s="1" t="s">
        <v>213</v>
      </c>
      <c r="B928" s="4" t="s">
        <v>11</v>
      </c>
      <c r="C928" s="4" t="s">
        <v>33</v>
      </c>
      <c r="D928" s="5">
        <v>36</v>
      </c>
    </row>
    <row r="929" spans="1:5" hidden="1" x14ac:dyDescent="0.3">
      <c r="A929" s="1" t="s">
        <v>213</v>
      </c>
      <c r="B929" s="4" t="s">
        <v>34</v>
      </c>
      <c r="C929" s="4" t="s">
        <v>24</v>
      </c>
      <c r="D929" s="5">
        <v>85</v>
      </c>
    </row>
    <row r="930" spans="1:5" hidden="1" x14ac:dyDescent="0.3">
      <c r="A930" s="1" t="s">
        <v>213</v>
      </c>
      <c r="B930" s="4" t="s">
        <v>12</v>
      </c>
      <c r="C930" s="4" t="s">
        <v>62</v>
      </c>
      <c r="D930" s="5">
        <v>55</v>
      </c>
    </row>
    <row r="931" spans="1:5" hidden="1" x14ac:dyDescent="0.3">
      <c r="A931" s="1" t="s">
        <v>213</v>
      </c>
      <c r="B931" s="4" t="s">
        <v>45</v>
      </c>
      <c r="C931" s="4" t="s">
        <v>24</v>
      </c>
      <c r="D931" s="5">
        <v>95</v>
      </c>
    </row>
    <row r="932" spans="1:5" hidden="1" x14ac:dyDescent="0.3">
      <c r="A932" s="1" t="s">
        <v>213</v>
      </c>
      <c r="B932" s="4" t="s">
        <v>46</v>
      </c>
      <c r="C932" s="4" t="s">
        <v>24</v>
      </c>
      <c r="D932" s="5">
        <v>135</v>
      </c>
    </row>
    <row r="933" spans="1:5" hidden="1" x14ac:dyDescent="0.3">
      <c r="A933" s="1" t="s">
        <v>213</v>
      </c>
      <c r="B933" s="4" t="s">
        <v>25</v>
      </c>
      <c r="C933" s="4" t="s">
        <v>7</v>
      </c>
      <c r="D933" s="5">
        <v>170</v>
      </c>
    </row>
    <row r="934" spans="1:5" hidden="1" x14ac:dyDescent="0.3">
      <c r="A934" s="1" t="s">
        <v>213</v>
      </c>
      <c r="B934" s="4" t="s">
        <v>27</v>
      </c>
      <c r="C934" s="4" t="s">
        <v>7</v>
      </c>
      <c r="D934" s="5">
        <v>200</v>
      </c>
    </row>
    <row r="935" spans="1:5" hidden="1" x14ac:dyDescent="0.3">
      <c r="A935" s="1" t="s">
        <v>213</v>
      </c>
      <c r="B935" s="4" t="s">
        <v>35</v>
      </c>
      <c r="C935" s="4" t="s">
        <v>7</v>
      </c>
      <c r="D935" s="5">
        <v>295</v>
      </c>
      <c r="E935" s="3">
        <v>0</v>
      </c>
    </row>
    <row r="936" spans="1:5" hidden="1" x14ac:dyDescent="0.3">
      <c r="A936" s="1" t="s">
        <v>213</v>
      </c>
      <c r="B936" s="4" t="s">
        <v>35</v>
      </c>
      <c r="C936" s="4" t="s">
        <v>24</v>
      </c>
      <c r="D936" s="5">
        <v>295</v>
      </c>
      <c r="E936" s="3">
        <v>0</v>
      </c>
    </row>
    <row r="937" spans="1:5" hidden="1" x14ac:dyDescent="0.3">
      <c r="A937" s="1" t="s">
        <v>213</v>
      </c>
      <c r="B937" s="4" t="s">
        <v>36</v>
      </c>
      <c r="C937" s="4" t="s">
        <v>24</v>
      </c>
      <c r="D937" s="5">
        <v>375</v>
      </c>
      <c r="E937" s="3">
        <v>0</v>
      </c>
    </row>
    <row r="938" spans="1:5" hidden="1" x14ac:dyDescent="0.3">
      <c r="A938" s="1" t="s">
        <v>213</v>
      </c>
      <c r="B938" s="4" t="s">
        <v>37</v>
      </c>
      <c r="C938" s="4" t="s">
        <v>7</v>
      </c>
      <c r="D938" s="5">
        <v>425</v>
      </c>
    </row>
    <row r="939" spans="1:5" hidden="1" x14ac:dyDescent="0.3">
      <c r="A939" s="1" t="s">
        <v>214</v>
      </c>
      <c r="B939" s="4" t="s">
        <v>20</v>
      </c>
      <c r="C939" s="4" t="s">
        <v>21</v>
      </c>
      <c r="D939" s="5">
        <v>12</v>
      </c>
    </row>
    <row r="940" spans="1:5" hidden="1" x14ac:dyDescent="0.3">
      <c r="A940" s="1" t="s">
        <v>214</v>
      </c>
      <c r="B940" s="4" t="s">
        <v>6</v>
      </c>
      <c r="C940" s="4" t="s">
        <v>32</v>
      </c>
      <c r="D940" s="5">
        <v>13</v>
      </c>
    </row>
    <row r="941" spans="1:5" hidden="1" x14ac:dyDescent="0.3">
      <c r="A941" s="1" t="s">
        <v>214</v>
      </c>
      <c r="B941" s="4" t="s">
        <v>6</v>
      </c>
      <c r="C941" s="4" t="s">
        <v>21</v>
      </c>
      <c r="D941" s="5">
        <v>13</v>
      </c>
    </row>
    <row r="942" spans="1:5" hidden="1" x14ac:dyDescent="0.3">
      <c r="A942" s="1" t="s">
        <v>214</v>
      </c>
      <c r="B942" s="4" t="s">
        <v>6</v>
      </c>
      <c r="C942" s="4" t="s">
        <v>22</v>
      </c>
      <c r="D942" s="5">
        <v>0</v>
      </c>
    </row>
    <row r="943" spans="1:5" hidden="1" x14ac:dyDescent="0.3">
      <c r="A943" s="1" t="s">
        <v>214</v>
      </c>
      <c r="B943" s="4" t="s">
        <v>8</v>
      </c>
      <c r="C943" s="4" t="s">
        <v>21</v>
      </c>
      <c r="D943" s="5">
        <v>14</v>
      </c>
      <c r="E943" s="3">
        <v>4</v>
      </c>
    </row>
    <row r="944" spans="1:5" hidden="1" x14ac:dyDescent="0.3">
      <c r="A944" s="1" t="s">
        <v>214</v>
      </c>
      <c r="B944" s="4" t="s">
        <v>8</v>
      </c>
      <c r="C944" s="4" t="s">
        <v>33</v>
      </c>
      <c r="D944" s="5">
        <v>25</v>
      </c>
    </row>
    <row r="945" spans="1:6" hidden="1" x14ac:dyDescent="0.3">
      <c r="A945" s="1" t="s">
        <v>214</v>
      </c>
      <c r="B945" s="4" t="s">
        <v>23</v>
      </c>
      <c r="C945" s="4" t="s">
        <v>21</v>
      </c>
      <c r="D945" s="5">
        <v>16</v>
      </c>
    </row>
    <row r="946" spans="1:6" hidden="1" x14ac:dyDescent="0.3">
      <c r="A946" s="1" t="s">
        <v>214</v>
      </c>
      <c r="B946" s="4" t="s">
        <v>34</v>
      </c>
      <c r="C946" s="4" t="s">
        <v>24</v>
      </c>
      <c r="D946" s="5">
        <v>85</v>
      </c>
    </row>
    <row r="947" spans="1:6" s="40" customFormat="1" x14ac:dyDescent="0.3">
      <c r="A947" s="74" t="s">
        <v>208</v>
      </c>
      <c r="B947" s="75" t="s">
        <v>35</v>
      </c>
      <c r="C947" s="75" t="s">
        <v>7</v>
      </c>
      <c r="D947" s="76">
        <v>230</v>
      </c>
      <c r="E947" s="77">
        <v>5</v>
      </c>
      <c r="F947" s="73"/>
    </row>
    <row r="948" spans="1:6" s="40" customFormat="1" x14ac:dyDescent="0.3">
      <c r="A948" s="74" t="s">
        <v>208</v>
      </c>
      <c r="B948" s="75" t="s">
        <v>36</v>
      </c>
      <c r="C948" s="75" t="s">
        <v>7</v>
      </c>
      <c r="D948" s="76">
        <v>290</v>
      </c>
      <c r="E948" s="77">
        <v>0</v>
      </c>
      <c r="F948" s="73"/>
    </row>
    <row r="949" spans="1:6" s="40" customFormat="1" x14ac:dyDescent="0.3">
      <c r="A949" s="74" t="s">
        <v>653</v>
      </c>
      <c r="B949" s="75" t="s">
        <v>27</v>
      </c>
      <c r="C949" s="75" t="s">
        <v>7</v>
      </c>
      <c r="D949" s="76">
        <v>200</v>
      </c>
      <c r="E949" s="77">
        <v>6</v>
      </c>
      <c r="F949" s="73"/>
    </row>
    <row r="950" spans="1:6" s="40" customFormat="1" x14ac:dyDescent="0.3">
      <c r="A950" s="74" t="s">
        <v>209</v>
      </c>
      <c r="B950" s="75" t="s">
        <v>10</v>
      </c>
      <c r="C950" s="75" t="s">
        <v>24</v>
      </c>
      <c r="D950" s="76">
        <v>130</v>
      </c>
      <c r="E950" s="77">
        <v>8</v>
      </c>
      <c r="F950" s="73"/>
    </row>
    <row r="951" spans="1:6" s="40" customFormat="1" x14ac:dyDescent="0.3">
      <c r="A951" s="74" t="s">
        <v>210</v>
      </c>
      <c r="B951" s="75" t="s">
        <v>10</v>
      </c>
      <c r="C951" s="75" t="s">
        <v>24</v>
      </c>
      <c r="D951" s="76">
        <v>130</v>
      </c>
      <c r="E951" s="77">
        <v>1</v>
      </c>
      <c r="F951" s="73" t="s">
        <v>46</v>
      </c>
    </row>
    <row r="952" spans="1:6" s="40" customFormat="1" x14ac:dyDescent="0.3">
      <c r="A952" s="74" t="s">
        <v>213</v>
      </c>
      <c r="B952" s="75" t="s">
        <v>36</v>
      </c>
      <c r="C952" s="75" t="s">
        <v>7</v>
      </c>
      <c r="D952" s="76">
        <v>370</v>
      </c>
      <c r="E952" s="77">
        <v>4</v>
      </c>
      <c r="F952" s="73"/>
    </row>
    <row r="953" spans="1:6" s="40" customFormat="1" x14ac:dyDescent="0.3">
      <c r="A953" s="69" t="s">
        <v>217</v>
      </c>
      <c r="B953" s="70" t="s">
        <v>656</v>
      </c>
      <c r="C953" s="70" t="s">
        <v>7</v>
      </c>
      <c r="D953" s="71">
        <v>150</v>
      </c>
      <c r="E953" s="72">
        <v>0</v>
      </c>
      <c r="F953" s="73"/>
    </row>
    <row r="954" spans="1:6" hidden="1" x14ac:dyDescent="0.3">
      <c r="A954" s="1" t="s">
        <v>214</v>
      </c>
      <c r="B954" s="4" t="s">
        <v>46</v>
      </c>
      <c r="C954" s="4" t="s">
        <v>7</v>
      </c>
      <c r="D954" s="5">
        <v>135</v>
      </c>
    </row>
    <row r="955" spans="1:6" hidden="1" x14ac:dyDescent="0.3">
      <c r="A955" s="1" t="s">
        <v>214</v>
      </c>
      <c r="B955" s="4" t="s">
        <v>46</v>
      </c>
      <c r="C955" s="4" t="s">
        <v>24</v>
      </c>
      <c r="D955" s="5">
        <v>135</v>
      </c>
    </row>
    <row r="956" spans="1:6" hidden="1" x14ac:dyDescent="0.3">
      <c r="A956" s="1" t="s">
        <v>214</v>
      </c>
      <c r="B956" s="4" t="s">
        <v>25</v>
      </c>
      <c r="C956" s="4" t="s">
        <v>7</v>
      </c>
      <c r="D956" s="5">
        <v>170</v>
      </c>
    </row>
    <row r="957" spans="1:6" hidden="1" x14ac:dyDescent="0.3">
      <c r="A957" s="1" t="s">
        <v>214</v>
      </c>
      <c r="B957" s="4" t="s">
        <v>25</v>
      </c>
      <c r="C957" s="4" t="s">
        <v>24</v>
      </c>
      <c r="D957" s="5">
        <v>170</v>
      </c>
    </row>
    <row r="958" spans="1:6" hidden="1" x14ac:dyDescent="0.3">
      <c r="A958" s="1" t="s">
        <v>214</v>
      </c>
      <c r="B958" s="4" t="s">
        <v>27</v>
      </c>
      <c r="C958" s="4" t="s">
        <v>7</v>
      </c>
      <c r="D958" s="5">
        <v>220</v>
      </c>
    </row>
    <row r="959" spans="1:6" hidden="1" x14ac:dyDescent="0.3">
      <c r="A959" s="1" t="s">
        <v>214</v>
      </c>
      <c r="B959" s="4" t="s">
        <v>35</v>
      </c>
      <c r="C959" s="4" t="s">
        <v>7</v>
      </c>
      <c r="D959" s="5">
        <v>295</v>
      </c>
      <c r="E959" s="3">
        <v>0</v>
      </c>
    </row>
    <row r="960" spans="1:6" hidden="1" x14ac:dyDescent="0.3">
      <c r="A960" s="1" t="s">
        <v>214</v>
      </c>
      <c r="B960" s="4" t="s">
        <v>36</v>
      </c>
      <c r="C960" s="4" t="s">
        <v>7</v>
      </c>
      <c r="D960" s="5">
        <v>375</v>
      </c>
    </row>
    <row r="961" spans="1:6" hidden="1" x14ac:dyDescent="0.3">
      <c r="A961" s="1" t="s">
        <v>214</v>
      </c>
      <c r="B961" s="4" t="s">
        <v>36</v>
      </c>
      <c r="C961" s="4" t="s">
        <v>24</v>
      </c>
      <c r="D961" s="5">
        <v>375</v>
      </c>
      <c r="E961" s="3">
        <v>0</v>
      </c>
    </row>
    <row r="962" spans="1:6" hidden="1" x14ac:dyDescent="0.3">
      <c r="A962" s="1" t="s">
        <v>214</v>
      </c>
      <c r="B962" s="4" t="s">
        <v>37</v>
      </c>
      <c r="C962" s="4" t="s">
        <v>7</v>
      </c>
      <c r="D962" s="5">
        <v>425</v>
      </c>
      <c r="E962" s="3">
        <v>0</v>
      </c>
    </row>
    <row r="963" spans="1:6" hidden="1" x14ac:dyDescent="0.3">
      <c r="A963" s="1" t="s">
        <v>215</v>
      </c>
      <c r="B963" s="4" t="s">
        <v>79</v>
      </c>
      <c r="C963" s="4" t="s">
        <v>21</v>
      </c>
      <c r="D963" s="5">
        <v>26</v>
      </c>
    </row>
    <row r="964" spans="1:6" hidden="1" x14ac:dyDescent="0.3">
      <c r="A964" s="1" t="s">
        <v>215</v>
      </c>
      <c r="B964" s="4" t="s">
        <v>20</v>
      </c>
      <c r="C964" s="4" t="s">
        <v>21</v>
      </c>
      <c r="D964" s="5">
        <v>29</v>
      </c>
      <c r="E964" s="3">
        <v>10</v>
      </c>
    </row>
    <row r="965" spans="1:6" hidden="1" x14ac:dyDescent="0.3">
      <c r="A965" s="1" t="s">
        <v>215</v>
      </c>
      <c r="B965" s="4" t="s">
        <v>86</v>
      </c>
      <c r="C965" s="4" t="s">
        <v>21</v>
      </c>
      <c r="D965" s="5">
        <v>34</v>
      </c>
    </row>
    <row r="966" spans="1:6" hidden="1" x14ac:dyDescent="0.3">
      <c r="A966" s="1" t="s">
        <v>216</v>
      </c>
      <c r="B966" s="4" t="s">
        <v>29</v>
      </c>
      <c r="C966" s="4" t="s">
        <v>32</v>
      </c>
      <c r="D966" s="5">
        <v>15</v>
      </c>
    </row>
    <row r="967" spans="1:6" hidden="1" x14ac:dyDescent="0.3">
      <c r="A967" s="1" t="s">
        <v>216</v>
      </c>
      <c r="B967" s="4" t="s">
        <v>20</v>
      </c>
      <c r="C967" s="4" t="s">
        <v>32</v>
      </c>
      <c r="D967" s="5">
        <v>18</v>
      </c>
    </row>
    <row r="968" spans="1:6" hidden="1" x14ac:dyDescent="0.3">
      <c r="A968" s="1" t="s">
        <v>216</v>
      </c>
      <c r="B968" s="4" t="s">
        <v>20</v>
      </c>
      <c r="C968" s="4" t="s">
        <v>33</v>
      </c>
      <c r="D968" s="5">
        <v>25</v>
      </c>
    </row>
    <row r="969" spans="1:6" s="40" customFormat="1" hidden="1" x14ac:dyDescent="0.3">
      <c r="A969" s="45" t="s">
        <v>216</v>
      </c>
      <c r="B969" s="46" t="s">
        <v>6</v>
      </c>
      <c r="C969" s="46" t="s">
        <v>21</v>
      </c>
      <c r="D969" s="47">
        <v>24</v>
      </c>
      <c r="E969" s="43"/>
    </row>
    <row r="970" spans="1:6" s="40" customFormat="1" x14ac:dyDescent="0.3">
      <c r="A970" s="69" t="s">
        <v>217</v>
      </c>
      <c r="B970" s="70" t="s">
        <v>662</v>
      </c>
      <c r="C970" s="70" t="s">
        <v>7</v>
      </c>
      <c r="D970" s="71">
        <v>225</v>
      </c>
      <c r="E970" s="72">
        <v>0</v>
      </c>
      <c r="F970" s="73"/>
    </row>
    <row r="971" spans="1:6" s="40" customFormat="1" x14ac:dyDescent="0.3">
      <c r="A971" s="74" t="s">
        <v>670</v>
      </c>
      <c r="B971" s="75" t="s">
        <v>10</v>
      </c>
      <c r="C971" s="75" t="s">
        <v>7</v>
      </c>
      <c r="D971" s="76">
        <v>225</v>
      </c>
      <c r="E971" s="78">
        <v>0</v>
      </c>
      <c r="F971" s="73"/>
    </row>
    <row r="972" spans="1:6" s="40" customFormat="1" x14ac:dyDescent="0.3">
      <c r="A972" s="74" t="s">
        <v>217</v>
      </c>
      <c r="B972" s="75" t="s">
        <v>11</v>
      </c>
      <c r="C972" s="75" t="s">
        <v>7</v>
      </c>
      <c r="D972" s="76">
        <v>250</v>
      </c>
      <c r="E972" s="78">
        <v>2</v>
      </c>
      <c r="F972" s="73"/>
    </row>
    <row r="973" spans="1:6" s="40" customFormat="1" x14ac:dyDescent="0.3">
      <c r="A973" s="74" t="s">
        <v>220</v>
      </c>
      <c r="B973" s="75" t="s">
        <v>661</v>
      </c>
      <c r="C973" s="75" t="s">
        <v>7</v>
      </c>
      <c r="D973" s="76">
        <v>175</v>
      </c>
      <c r="E973" s="78">
        <v>1</v>
      </c>
      <c r="F973" s="73"/>
    </row>
    <row r="974" spans="1:6" s="40" customFormat="1" x14ac:dyDescent="0.3">
      <c r="A974" s="69" t="s">
        <v>223</v>
      </c>
      <c r="B974" s="70" t="s">
        <v>10</v>
      </c>
      <c r="C974" s="70" t="s">
        <v>7</v>
      </c>
      <c r="D974" s="71">
        <v>250</v>
      </c>
      <c r="E974" s="72">
        <v>2</v>
      </c>
      <c r="F974" s="73"/>
    </row>
    <row r="975" spans="1:6" hidden="1" x14ac:dyDescent="0.3">
      <c r="A975" s="1" t="s">
        <v>218</v>
      </c>
      <c r="B975" s="4" t="s">
        <v>20</v>
      </c>
      <c r="C975" s="4" t="s">
        <v>21</v>
      </c>
      <c r="D975" s="5">
        <v>29</v>
      </c>
      <c r="E975" s="3">
        <v>15</v>
      </c>
    </row>
    <row r="976" spans="1:6" hidden="1" x14ac:dyDescent="0.3">
      <c r="A976" s="1" t="s">
        <v>219</v>
      </c>
      <c r="B976" s="4" t="s">
        <v>20</v>
      </c>
      <c r="C976" s="4" t="s">
        <v>21</v>
      </c>
      <c r="D976" s="5">
        <v>29</v>
      </c>
      <c r="E976" s="3">
        <v>5</v>
      </c>
    </row>
    <row r="977" spans="1:6" hidden="1" x14ac:dyDescent="0.3">
      <c r="A977" s="1" t="s">
        <v>219</v>
      </c>
      <c r="B977" s="4" t="s">
        <v>86</v>
      </c>
      <c r="C977" s="4" t="s">
        <v>21</v>
      </c>
      <c r="D977" s="5">
        <v>34</v>
      </c>
      <c r="E977" s="3">
        <v>10</v>
      </c>
    </row>
    <row r="978" spans="1:6" hidden="1" x14ac:dyDescent="0.3">
      <c r="A978" s="1" t="s">
        <v>220</v>
      </c>
      <c r="B978" s="4" t="s">
        <v>79</v>
      </c>
      <c r="C978" s="4" t="s">
        <v>21</v>
      </c>
      <c r="D978" s="5">
        <v>26</v>
      </c>
    </row>
    <row r="979" spans="1:6" hidden="1" x14ac:dyDescent="0.3">
      <c r="A979" s="1" t="s">
        <v>220</v>
      </c>
      <c r="B979" s="4" t="s">
        <v>20</v>
      </c>
      <c r="C979" s="4" t="s">
        <v>21</v>
      </c>
      <c r="D979" s="5">
        <v>29</v>
      </c>
      <c r="E979" s="3">
        <v>30</v>
      </c>
    </row>
    <row r="980" spans="1:6" hidden="1" x14ac:dyDescent="0.3">
      <c r="A980" s="1" t="s">
        <v>220</v>
      </c>
      <c r="B980" s="4" t="s">
        <v>86</v>
      </c>
      <c r="C980" s="4" t="s">
        <v>21</v>
      </c>
      <c r="D980" s="5">
        <v>34</v>
      </c>
    </row>
    <row r="981" spans="1:6" hidden="1" x14ac:dyDescent="0.3">
      <c r="A981" s="1" t="s">
        <v>221</v>
      </c>
      <c r="B981" s="4" t="s">
        <v>20</v>
      </c>
      <c r="C981" s="4" t="s">
        <v>21</v>
      </c>
      <c r="D981" s="5">
        <v>29</v>
      </c>
      <c r="E981" s="3">
        <v>5</v>
      </c>
    </row>
    <row r="982" spans="1:6" hidden="1" x14ac:dyDescent="0.3">
      <c r="A982" s="1" t="s">
        <v>222</v>
      </c>
      <c r="B982" s="4" t="s">
        <v>29</v>
      </c>
      <c r="C982" s="4" t="s">
        <v>32</v>
      </c>
      <c r="D982" s="5">
        <v>22</v>
      </c>
    </row>
    <row r="983" spans="1:6" hidden="1" x14ac:dyDescent="0.3">
      <c r="A983" s="1" t="s">
        <v>222</v>
      </c>
      <c r="B983" s="4" t="s">
        <v>79</v>
      </c>
      <c r="C983" s="4" t="s">
        <v>21</v>
      </c>
      <c r="D983" s="5">
        <v>28</v>
      </c>
    </row>
    <row r="984" spans="1:6" hidden="1" x14ac:dyDescent="0.3">
      <c r="A984" s="1" t="s">
        <v>222</v>
      </c>
      <c r="B984" s="4" t="s">
        <v>79</v>
      </c>
      <c r="C984" s="4" t="s">
        <v>33</v>
      </c>
      <c r="D984" s="5">
        <v>32</v>
      </c>
    </row>
    <row r="985" spans="1:6" hidden="1" x14ac:dyDescent="0.3">
      <c r="A985" s="1" t="s">
        <v>222</v>
      </c>
      <c r="B985" s="4" t="s">
        <v>20</v>
      </c>
      <c r="C985" s="4" t="s">
        <v>32</v>
      </c>
      <c r="D985" s="5">
        <v>26</v>
      </c>
    </row>
    <row r="986" spans="1:6" hidden="1" x14ac:dyDescent="0.3">
      <c r="A986" s="1" t="s">
        <v>222</v>
      </c>
      <c r="B986" s="4" t="s">
        <v>20</v>
      </c>
      <c r="C986" s="4" t="s">
        <v>21</v>
      </c>
      <c r="D986" s="5">
        <v>32</v>
      </c>
    </row>
    <row r="987" spans="1:6" hidden="1" x14ac:dyDescent="0.3">
      <c r="A987" s="1" t="s">
        <v>222</v>
      </c>
      <c r="B987" s="4" t="s">
        <v>6</v>
      </c>
      <c r="C987" s="4" t="s">
        <v>21</v>
      </c>
      <c r="D987" s="5">
        <v>36</v>
      </c>
    </row>
    <row r="988" spans="1:6" hidden="1" x14ac:dyDescent="0.3">
      <c r="A988" s="1" t="s">
        <v>222</v>
      </c>
      <c r="B988" s="4" t="s">
        <v>6</v>
      </c>
      <c r="C988" s="4" t="s">
        <v>33</v>
      </c>
      <c r="D988" s="5">
        <v>42</v>
      </c>
    </row>
    <row r="989" spans="1:6" hidden="1" x14ac:dyDescent="0.3">
      <c r="A989" s="1" t="s">
        <v>222</v>
      </c>
      <c r="B989" s="4" t="s">
        <v>9</v>
      </c>
      <c r="C989" s="4" t="s">
        <v>7</v>
      </c>
      <c r="D989" s="5">
        <v>160</v>
      </c>
      <c r="E989" s="3">
        <v>0</v>
      </c>
    </row>
    <row r="990" spans="1:6" hidden="1" x14ac:dyDescent="0.3">
      <c r="A990" s="1" t="s">
        <v>223</v>
      </c>
      <c r="B990" s="4" t="s">
        <v>29</v>
      </c>
      <c r="C990" s="4" t="s">
        <v>32</v>
      </c>
      <c r="D990" s="5">
        <v>24</v>
      </c>
    </row>
    <row r="991" spans="1:6" hidden="1" x14ac:dyDescent="0.3">
      <c r="A991" s="1" t="s">
        <v>223</v>
      </c>
      <c r="B991" s="4" t="s">
        <v>20</v>
      </c>
      <c r="C991" s="4" t="s">
        <v>32</v>
      </c>
      <c r="D991" s="5">
        <v>26</v>
      </c>
    </row>
    <row r="992" spans="1:6" s="40" customFormat="1" x14ac:dyDescent="0.3">
      <c r="A992" s="74" t="s">
        <v>225</v>
      </c>
      <c r="B992" s="75" t="s">
        <v>661</v>
      </c>
      <c r="C992" s="75" t="s">
        <v>7</v>
      </c>
      <c r="D992" s="76">
        <v>175</v>
      </c>
      <c r="E992" s="77">
        <v>10</v>
      </c>
      <c r="F992" s="73"/>
    </row>
    <row r="993" spans="1:6" s="40" customFormat="1" x14ac:dyDescent="0.3">
      <c r="A993" s="74" t="s">
        <v>225</v>
      </c>
      <c r="B993" s="75" t="s">
        <v>662</v>
      </c>
      <c r="C993" s="75" t="s">
        <v>7</v>
      </c>
      <c r="D993" s="76">
        <v>225</v>
      </c>
      <c r="E993" s="77">
        <v>1</v>
      </c>
      <c r="F993" s="73"/>
    </row>
    <row r="994" spans="1:6" ht="28.8" hidden="1" x14ac:dyDescent="0.3">
      <c r="A994" s="1" t="s">
        <v>224</v>
      </c>
      <c r="B994" s="4" t="s">
        <v>6</v>
      </c>
      <c r="C994" s="4" t="s">
        <v>33</v>
      </c>
      <c r="D994" s="5">
        <v>38</v>
      </c>
    </row>
    <row r="995" spans="1:6" hidden="1" x14ac:dyDescent="0.3">
      <c r="A995" s="1" t="s">
        <v>225</v>
      </c>
      <c r="B995" s="4" t="s">
        <v>79</v>
      </c>
      <c r="C995" s="4" t="s">
        <v>30</v>
      </c>
      <c r="D995" s="5">
        <v>24</v>
      </c>
      <c r="E995" s="3">
        <v>0</v>
      </c>
    </row>
    <row r="996" spans="1:6" hidden="1" x14ac:dyDescent="0.3">
      <c r="A996" s="1" t="s">
        <v>226</v>
      </c>
      <c r="B996" s="4" t="s">
        <v>20</v>
      </c>
      <c r="C996" s="4" t="s">
        <v>21</v>
      </c>
      <c r="D996" s="5">
        <v>29</v>
      </c>
    </row>
    <row r="997" spans="1:6" hidden="1" x14ac:dyDescent="0.3">
      <c r="A997" s="1" t="s">
        <v>226</v>
      </c>
      <c r="B997" s="4" t="s">
        <v>86</v>
      </c>
      <c r="C997" s="4" t="s">
        <v>21</v>
      </c>
      <c r="D997" s="5">
        <v>34</v>
      </c>
      <c r="E997" s="3">
        <v>10</v>
      </c>
    </row>
    <row r="998" spans="1:6" hidden="1" x14ac:dyDescent="0.3">
      <c r="A998" s="1" t="s">
        <v>227</v>
      </c>
      <c r="B998" s="4" t="s">
        <v>79</v>
      </c>
      <c r="C998" s="4" t="s">
        <v>21</v>
      </c>
      <c r="D998" s="5">
        <v>26</v>
      </c>
    </row>
    <row r="999" spans="1:6" hidden="1" x14ac:dyDescent="0.3">
      <c r="A999" s="1" t="s">
        <v>227</v>
      </c>
      <c r="B999" s="4" t="s">
        <v>20</v>
      </c>
      <c r="C999" s="4" t="s">
        <v>21</v>
      </c>
      <c r="D999" s="5">
        <v>29</v>
      </c>
      <c r="E999" s="3">
        <v>15</v>
      </c>
    </row>
    <row r="1000" spans="1:6" hidden="1" x14ac:dyDescent="0.3">
      <c r="A1000" s="1" t="s">
        <v>227</v>
      </c>
      <c r="B1000" s="4" t="s">
        <v>86</v>
      </c>
      <c r="C1000" s="4" t="s">
        <v>21</v>
      </c>
      <c r="D1000" s="5">
        <v>34</v>
      </c>
      <c r="E1000" s="3">
        <v>15</v>
      </c>
    </row>
    <row r="1001" spans="1:6" s="40" customFormat="1" x14ac:dyDescent="0.3">
      <c r="A1001" s="74" t="s">
        <v>228</v>
      </c>
      <c r="B1001" s="75" t="s">
        <v>9</v>
      </c>
      <c r="C1001" s="75" t="s">
        <v>7</v>
      </c>
      <c r="D1001" s="76">
        <v>195</v>
      </c>
      <c r="E1001" s="78">
        <v>1</v>
      </c>
      <c r="F1001" s="73"/>
    </row>
    <row r="1002" spans="1:6" s="40" customFormat="1" x14ac:dyDescent="0.3">
      <c r="A1002" s="74" t="s">
        <v>228</v>
      </c>
      <c r="B1002" s="75" t="s">
        <v>10</v>
      </c>
      <c r="C1002" s="75" t="s">
        <v>7</v>
      </c>
      <c r="D1002" s="76">
        <v>235</v>
      </c>
      <c r="E1002" s="78">
        <v>1</v>
      </c>
      <c r="F1002" s="73"/>
    </row>
    <row r="1003" spans="1:6" s="40" customFormat="1" x14ac:dyDescent="0.3">
      <c r="A1003" s="69" t="s">
        <v>228</v>
      </c>
      <c r="B1003" s="70" t="s">
        <v>11</v>
      </c>
      <c r="C1003" s="70" t="s">
        <v>7</v>
      </c>
      <c r="D1003" s="71">
        <v>275</v>
      </c>
      <c r="E1003" s="72">
        <v>6</v>
      </c>
      <c r="F1003" s="73"/>
    </row>
    <row r="1004" spans="1:6" hidden="1" x14ac:dyDescent="0.3">
      <c r="A1004" s="1" t="s">
        <v>228</v>
      </c>
      <c r="B1004" s="4" t="s">
        <v>86</v>
      </c>
      <c r="C1004" s="4" t="s">
        <v>21</v>
      </c>
      <c r="D1004" s="5">
        <v>34</v>
      </c>
      <c r="E1004" s="3">
        <v>10</v>
      </c>
    </row>
    <row r="1005" spans="1:6" hidden="1" x14ac:dyDescent="0.3">
      <c r="A1005" s="1" t="s">
        <v>228</v>
      </c>
      <c r="B1005" s="4" t="s">
        <v>8</v>
      </c>
      <c r="C1005" s="4" t="s">
        <v>7</v>
      </c>
      <c r="D1005" s="5">
        <v>125</v>
      </c>
    </row>
    <row r="1006" spans="1:6" hidden="1" x14ac:dyDescent="0.3">
      <c r="A1006" s="1" t="s">
        <v>229</v>
      </c>
      <c r="B1006" s="4" t="s">
        <v>29</v>
      </c>
      <c r="C1006" s="4" t="s">
        <v>32</v>
      </c>
      <c r="D1006" s="5">
        <v>12</v>
      </c>
    </row>
    <row r="1007" spans="1:6" hidden="1" x14ac:dyDescent="0.3">
      <c r="A1007" s="1" t="s">
        <v>229</v>
      </c>
      <c r="B1007" s="4" t="s">
        <v>29</v>
      </c>
      <c r="C1007" s="4" t="s">
        <v>21</v>
      </c>
      <c r="D1007" s="5">
        <v>16</v>
      </c>
    </row>
    <row r="1008" spans="1:6" hidden="1" x14ac:dyDescent="0.3">
      <c r="A1008" s="1" t="s">
        <v>229</v>
      </c>
      <c r="B1008" s="4" t="s">
        <v>20</v>
      </c>
      <c r="C1008" s="4" t="s">
        <v>32</v>
      </c>
      <c r="D1008" s="5">
        <v>16</v>
      </c>
    </row>
    <row r="1009" spans="1:5" hidden="1" x14ac:dyDescent="0.3">
      <c r="A1009" s="1" t="s">
        <v>229</v>
      </c>
      <c r="B1009" s="4" t="s">
        <v>20</v>
      </c>
      <c r="C1009" s="4" t="s">
        <v>21</v>
      </c>
      <c r="D1009" s="5">
        <v>19</v>
      </c>
    </row>
    <row r="1010" spans="1:5" hidden="1" x14ac:dyDescent="0.3">
      <c r="A1010" s="1" t="s">
        <v>229</v>
      </c>
      <c r="B1010" s="4" t="s">
        <v>6</v>
      </c>
      <c r="C1010" s="4" t="s">
        <v>32</v>
      </c>
      <c r="D1010" s="5">
        <v>22</v>
      </c>
      <c r="E1010" s="3">
        <v>27</v>
      </c>
    </row>
    <row r="1011" spans="1:5" hidden="1" x14ac:dyDescent="0.3">
      <c r="A1011" s="1" t="s">
        <v>229</v>
      </c>
      <c r="B1011" s="4" t="s">
        <v>6</v>
      </c>
      <c r="C1011" s="4" t="s">
        <v>21</v>
      </c>
      <c r="D1011" s="5">
        <v>24</v>
      </c>
    </row>
    <row r="1012" spans="1:5" hidden="1" x14ac:dyDescent="0.3">
      <c r="A1012" s="1" t="s">
        <v>229</v>
      </c>
      <c r="B1012" s="4" t="s">
        <v>6</v>
      </c>
      <c r="C1012" s="4" t="s">
        <v>62</v>
      </c>
      <c r="D1012" s="5">
        <v>28</v>
      </c>
    </row>
    <row r="1013" spans="1:5" hidden="1" x14ac:dyDescent="0.3">
      <c r="A1013" s="1" t="s">
        <v>229</v>
      </c>
      <c r="B1013" s="4" t="s">
        <v>8</v>
      </c>
      <c r="C1013" s="4" t="s">
        <v>21</v>
      </c>
      <c r="D1013" s="5">
        <v>32</v>
      </c>
    </row>
    <row r="1014" spans="1:5" hidden="1" x14ac:dyDescent="0.3">
      <c r="A1014" s="1" t="s">
        <v>229</v>
      </c>
      <c r="B1014" s="4" t="s">
        <v>8</v>
      </c>
      <c r="C1014" s="4" t="s">
        <v>71</v>
      </c>
      <c r="D1014" s="5">
        <v>38</v>
      </c>
    </row>
    <row r="1015" spans="1:5" hidden="1" x14ac:dyDescent="0.3">
      <c r="A1015" s="1" t="s">
        <v>230</v>
      </c>
      <c r="B1015" s="4" t="s">
        <v>79</v>
      </c>
      <c r="C1015" s="4" t="s">
        <v>21</v>
      </c>
      <c r="D1015" s="5">
        <v>25</v>
      </c>
      <c r="E1015" s="3">
        <v>0</v>
      </c>
    </row>
    <row r="1016" spans="1:5" hidden="1" x14ac:dyDescent="0.3">
      <c r="A1016" s="1" t="s">
        <v>230</v>
      </c>
      <c r="B1016" s="4" t="s">
        <v>20</v>
      </c>
      <c r="C1016" s="4" t="s">
        <v>21</v>
      </c>
      <c r="D1016" s="5">
        <v>30</v>
      </c>
    </row>
    <row r="1017" spans="1:5" hidden="1" x14ac:dyDescent="0.3">
      <c r="A1017" s="1" t="s">
        <v>230</v>
      </c>
      <c r="B1017" s="4" t="s">
        <v>86</v>
      </c>
      <c r="C1017" s="4" t="s">
        <v>21</v>
      </c>
      <c r="D1017" s="5">
        <v>29</v>
      </c>
      <c r="E1017" s="3">
        <v>40</v>
      </c>
    </row>
    <row r="1018" spans="1:5" hidden="1" x14ac:dyDescent="0.3">
      <c r="A1018" s="1" t="s">
        <v>231</v>
      </c>
      <c r="B1018" s="4" t="s">
        <v>29</v>
      </c>
      <c r="C1018" s="4" t="s">
        <v>30</v>
      </c>
      <c r="D1018" s="5">
        <v>10</v>
      </c>
      <c r="E1018" s="3">
        <v>15</v>
      </c>
    </row>
    <row r="1019" spans="1:5" hidden="1" x14ac:dyDescent="0.3">
      <c r="A1019" s="1" t="s">
        <v>231</v>
      </c>
      <c r="B1019" s="4" t="s">
        <v>20</v>
      </c>
      <c r="C1019" s="4" t="s">
        <v>30</v>
      </c>
      <c r="D1019" s="5">
        <v>11</v>
      </c>
      <c r="E1019" s="3">
        <v>20</v>
      </c>
    </row>
    <row r="1020" spans="1:5" hidden="1" x14ac:dyDescent="0.3">
      <c r="A1020" s="1" t="s">
        <v>231</v>
      </c>
      <c r="B1020" s="4" t="s">
        <v>86</v>
      </c>
      <c r="C1020" s="4" t="s">
        <v>30</v>
      </c>
      <c r="D1020" s="5">
        <v>10</v>
      </c>
    </row>
    <row r="1021" spans="1:5" hidden="1" x14ac:dyDescent="0.3">
      <c r="A1021" s="1" t="s">
        <v>231</v>
      </c>
      <c r="B1021" s="4" t="s">
        <v>6</v>
      </c>
      <c r="C1021" s="4" t="s">
        <v>21</v>
      </c>
      <c r="D1021" s="5">
        <v>11</v>
      </c>
    </row>
    <row r="1022" spans="1:5" hidden="1" x14ac:dyDescent="0.3">
      <c r="A1022" s="1" t="s">
        <v>231</v>
      </c>
      <c r="B1022" s="4" t="s">
        <v>6</v>
      </c>
      <c r="C1022" s="4" t="s">
        <v>22</v>
      </c>
      <c r="D1022" s="5">
        <v>0</v>
      </c>
    </row>
    <row r="1023" spans="1:5" hidden="1" x14ac:dyDescent="0.3">
      <c r="A1023" s="1" t="s">
        <v>231</v>
      </c>
      <c r="B1023" s="4" t="s">
        <v>8</v>
      </c>
      <c r="C1023" s="4" t="s">
        <v>21</v>
      </c>
      <c r="D1023" s="5">
        <v>12.5</v>
      </c>
    </row>
    <row r="1024" spans="1:5" hidden="1" x14ac:dyDescent="0.3">
      <c r="A1024" s="1" t="s">
        <v>232</v>
      </c>
      <c r="B1024" s="4" t="s">
        <v>29</v>
      </c>
      <c r="C1024" s="4" t="s">
        <v>32</v>
      </c>
      <c r="D1024" s="5">
        <v>9</v>
      </c>
    </row>
    <row r="1025" spans="1:5" hidden="1" x14ac:dyDescent="0.3">
      <c r="A1025" s="1" t="s">
        <v>232</v>
      </c>
      <c r="B1025" s="4" t="s">
        <v>20</v>
      </c>
      <c r="C1025" s="4" t="s">
        <v>32</v>
      </c>
      <c r="D1025" s="5">
        <v>10</v>
      </c>
    </row>
    <row r="1026" spans="1:5" hidden="1" x14ac:dyDescent="0.3">
      <c r="A1026" s="1" t="s">
        <v>232</v>
      </c>
      <c r="B1026" s="4" t="s">
        <v>6</v>
      </c>
      <c r="C1026" s="4" t="s">
        <v>32</v>
      </c>
      <c r="D1026" s="5">
        <v>11</v>
      </c>
    </row>
    <row r="1027" spans="1:5" hidden="1" x14ac:dyDescent="0.3">
      <c r="A1027" s="1" t="s">
        <v>233</v>
      </c>
      <c r="B1027" s="4" t="s">
        <v>29</v>
      </c>
      <c r="C1027" s="4" t="s">
        <v>4</v>
      </c>
      <c r="D1027" s="5">
        <v>9</v>
      </c>
    </row>
    <row r="1028" spans="1:5" hidden="1" x14ac:dyDescent="0.3">
      <c r="A1028" s="1" t="s">
        <v>233</v>
      </c>
      <c r="B1028" s="4" t="s">
        <v>20</v>
      </c>
      <c r="C1028" s="4" t="s">
        <v>4</v>
      </c>
      <c r="D1028" s="5">
        <v>10</v>
      </c>
    </row>
    <row r="1029" spans="1:5" hidden="1" x14ac:dyDescent="0.3">
      <c r="A1029" s="1" t="s">
        <v>233</v>
      </c>
      <c r="B1029" s="4" t="s">
        <v>6</v>
      </c>
      <c r="C1029" s="4" t="s">
        <v>4</v>
      </c>
      <c r="D1029" s="5">
        <v>11</v>
      </c>
    </row>
    <row r="1030" spans="1:5" hidden="1" x14ac:dyDescent="0.3">
      <c r="A1030" s="1" t="s">
        <v>234</v>
      </c>
      <c r="B1030" s="4" t="s">
        <v>29</v>
      </c>
      <c r="C1030" s="4" t="s">
        <v>4</v>
      </c>
      <c r="D1030" s="5">
        <v>9</v>
      </c>
    </row>
    <row r="1031" spans="1:5" hidden="1" x14ac:dyDescent="0.3">
      <c r="A1031" s="1" t="s">
        <v>234</v>
      </c>
      <c r="B1031" s="4" t="s">
        <v>20</v>
      </c>
      <c r="C1031" s="4" t="s">
        <v>30</v>
      </c>
      <c r="D1031" s="5">
        <v>10</v>
      </c>
    </row>
    <row r="1032" spans="1:5" hidden="1" x14ac:dyDescent="0.3">
      <c r="A1032" s="1" t="s">
        <v>234</v>
      </c>
      <c r="B1032" s="4" t="s">
        <v>6</v>
      </c>
      <c r="C1032" s="4" t="s">
        <v>30</v>
      </c>
      <c r="D1032" s="5">
        <v>11</v>
      </c>
    </row>
    <row r="1033" spans="1:5" hidden="1" x14ac:dyDescent="0.3">
      <c r="A1033" s="1" t="s">
        <v>234</v>
      </c>
      <c r="B1033" s="4" t="s">
        <v>8</v>
      </c>
      <c r="C1033" s="4" t="s">
        <v>21</v>
      </c>
      <c r="D1033" s="5">
        <v>12.5</v>
      </c>
      <c r="E1033" s="3">
        <v>40</v>
      </c>
    </row>
    <row r="1034" spans="1:5" hidden="1" x14ac:dyDescent="0.3">
      <c r="A1034" s="1" t="s">
        <v>234</v>
      </c>
      <c r="B1034" s="4" t="s">
        <v>9</v>
      </c>
      <c r="C1034" s="4" t="s">
        <v>30</v>
      </c>
      <c r="D1034" s="5">
        <v>13.5</v>
      </c>
      <c r="E1034" s="3">
        <v>80</v>
      </c>
    </row>
    <row r="1035" spans="1:5" hidden="1" x14ac:dyDescent="0.3">
      <c r="A1035" s="1" t="s">
        <v>235</v>
      </c>
      <c r="B1035" s="4" t="s">
        <v>29</v>
      </c>
      <c r="C1035" s="4" t="s">
        <v>4</v>
      </c>
      <c r="D1035" s="5">
        <v>9</v>
      </c>
    </row>
    <row r="1036" spans="1:5" hidden="1" x14ac:dyDescent="0.3">
      <c r="A1036" s="1" t="s">
        <v>235</v>
      </c>
      <c r="B1036" s="4" t="s">
        <v>20</v>
      </c>
      <c r="C1036" s="4" t="s">
        <v>32</v>
      </c>
      <c r="D1036" s="5">
        <v>10</v>
      </c>
    </row>
    <row r="1037" spans="1:5" hidden="1" x14ac:dyDescent="0.3">
      <c r="A1037" s="1" t="s">
        <v>235</v>
      </c>
      <c r="B1037" s="4" t="s">
        <v>6</v>
      </c>
      <c r="C1037" s="4" t="s">
        <v>4</v>
      </c>
      <c r="D1037" s="5">
        <v>11</v>
      </c>
    </row>
    <row r="1038" spans="1:5" hidden="1" x14ac:dyDescent="0.3">
      <c r="A1038" s="1" t="s">
        <v>235</v>
      </c>
      <c r="B1038" s="4" t="s">
        <v>8</v>
      </c>
      <c r="C1038" s="4" t="s">
        <v>4</v>
      </c>
      <c r="D1038" s="5">
        <v>12</v>
      </c>
    </row>
    <row r="1039" spans="1:5" hidden="1" x14ac:dyDescent="0.3">
      <c r="A1039" s="1" t="s">
        <v>236</v>
      </c>
      <c r="B1039" s="4" t="s">
        <v>29</v>
      </c>
      <c r="C1039" s="4" t="s">
        <v>30</v>
      </c>
      <c r="D1039" s="5">
        <v>9</v>
      </c>
    </row>
    <row r="1040" spans="1:5" hidden="1" x14ac:dyDescent="0.3">
      <c r="A1040" s="1" t="s">
        <v>236</v>
      </c>
      <c r="B1040" s="4" t="s">
        <v>20</v>
      </c>
      <c r="C1040" s="4" t="s">
        <v>30</v>
      </c>
      <c r="D1040" s="5">
        <v>10</v>
      </c>
    </row>
    <row r="1041" spans="1:6" hidden="1" x14ac:dyDescent="0.3">
      <c r="A1041" s="1" t="s">
        <v>236</v>
      </c>
      <c r="B1041" s="4" t="s">
        <v>6</v>
      </c>
      <c r="C1041" s="4" t="s">
        <v>21</v>
      </c>
      <c r="D1041" s="5">
        <v>11</v>
      </c>
      <c r="E1041" s="3">
        <v>12</v>
      </c>
    </row>
    <row r="1042" spans="1:6" hidden="1" x14ac:dyDescent="0.3">
      <c r="A1042" s="1" t="s">
        <v>236</v>
      </c>
      <c r="B1042" s="4" t="s">
        <v>8</v>
      </c>
      <c r="C1042" s="4" t="s">
        <v>21</v>
      </c>
      <c r="D1042" s="5">
        <v>12</v>
      </c>
      <c r="E1042" s="3">
        <v>185</v>
      </c>
    </row>
    <row r="1043" spans="1:6" hidden="1" x14ac:dyDescent="0.3">
      <c r="A1043" s="1" t="s">
        <v>237</v>
      </c>
      <c r="B1043" s="4" t="s">
        <v>29</v>
      </c>
      <c r="C1043" s="4" t="s">
        <v>4</v>
      </c>
      <c r="D1043" s="5">
        <v>9</v>
      </c>
    </row>
    <row r="1044" spans="1:6" hidden="1" x14ac:dyDescent="0.3">
      <c r="A1044" s="1" t="s">
        <v>237</v>
      </c>
      <c r="B1044" s="4" t="s">
        <v>20</v>
      </c>
      <c r="C1044" s="4" t="s">
        <v>30</v>
      </c>
      <c r="D1044" s="5">
        <v>10</v>
      </c>
    </row>
    <row r="1045" spans="1:6" hidden="1" x14ac:dyDescent="0.3">
      <c r="A1045" s="1" t="s">
        <v>237</v>
      </c>
      <c r="B1045" s="4" t="s">
        <v>6</v>
      </c>
      <c r="C1045" s="4" t="s">
        <v>21</v>
      </c>
      <c r="D1045" s="5">
        <v>11</v>
      </c>
      <c r="E1045" s="3">
        <v>30</v>
      </c>
    </row>
    <row r="1046" spans="1:6" hidden="1" x14ac:dyDescent="0.3">
      <c r="A1046" s="1" t="s">
        <v>237</v>
      </c>
      <c r="B1046" s="4" t="s">
        <v>8</v>
      </c>
      <c r="C1046" s="4" t="s">
        <v>21</v>
      </c>
      <c r="D1046" s="5">
        <v>12</v>
      </c>
      <c r="E1046" s="3">
        <v>50</v>
      </c>
    </row>
    <row r="1047" spans="1:6" hidden="1" x14ac:dyDescent="0.3">
      <c r="A1047" s="1" t="s">
        <v>238</v>
      </c>
      <c r="B1047" s="4" t="s">
        <v>4</v>
      </c>
      <c r="C1047" s="4" t="s">
        <v>105</v>
      </c>
      <c r="D1047" s="5">
        <v>1</v>
      </c>
    </row>
    <row r="1048" spans="1:6" hidden="1" x14ac:dyDescent="0.3">
      <c r="A1048" s="1" t="s">
        <v>239</v>
      </c>
      <c r="B1048" s="4" t="s">
        <v>4</v>
      </c>
      <c r="C1048" s="4" t="s">
        <v>105</v>
      </c>
      <c r="D1048" s="5">
        <v>1.25</v>
      </c>
    </row>
    <row r="1049" spans="1:6" hidden="1" x14ac:dyDescent="0.3">
      <c r="A1049" s="1" t="s">
        <v>240</v>
      </c>
      <c r="B1049" s="4" t="s">
        <v>27</v>
      </c>
      <c r="C1049" s="4" t="s">
        <v>7</v>
      </c>
      <c r="D1049" s="5">
        <v>180</v>
      </c>
    </row>
    <row r="1050" spans="1:6" hidden="1" x14ac:dyDescent="0.3">
      <c r="A1050" s="1" t="s">
        <v>240</v>
      </c>
      <c r="B1050" s="4" t="s">
        <v>35</v>
      </c>
      <c r="C1050" s="4" t="s">
        <v>7</v>
      </c>
      <c r="D1050" s="5">
        <v>250</v>
      </c>
      <c r="E1050" s="3">
        <v>0</v>
      </c>
    </row>
    <row r="1051" spans="1:6" x14ac:dyDescent="0.3">
      <c r="A1051" s="79" t="s">
        <v>632</v>
      </c>
      <c r="B1051" s="80" t="s">
        <v>8</v>
      </c>
      <c r="C1051" s="80" t="s">
        <v>7</v>
      </c>
      <c r="D1051" s="81">
        <v>35</v>
      </c>
      <c r="E1051" s="82">
        <v>10</v>
      </c>
      <c r="F1051" s="73"/>
    </row>
    <row r="1052" spans="1:6" hidden="1" x14ac:dyDescent="0.3">
      <c r="A1052" s="1" t="s">
        <v>241</v>
      </c>
      <c r="B1052" s="4" t="s">
        <v>4</v>
      </c>
      <c r="C1052" s="4" t="s">
        <v>53</v>
      </c>
      <c r="D1052" s="5">
        <v>2</v>
      </c>
    </row>
    <row r="1053" spans="1:6" hidden="1" x14ac:dyDescent="0.3">
      <c r="A1053" s="1" t="s">
        <v>241</v>
      </c>
      <c r="B1053" s="4" t="s">
        <v>4</v>
      </c>
      <c r="C1053" s="4" t="s">
        <v>53</v>
      </c>
      <c r="D1053" s="5">
        <v>2</v>
      </c>
    </row>
    <row r="1054" spans="1:6" hidden="1" x14ac:dyDescent="0.3">
      <c r="A1054" s="1" t="s">
        <v>241</v>
      </c>
      <c r="B1054" s="4" t="s">
        <v>4</v>
      </c>
      <c r="C1054" s="4" t="s">
        <v>242</v>
      </c>
      <c r="D1054" s="5">
        <v>2</v>
      </c>
    </row>
    <row r="1055" spans="1:6" hidden="1" x14ac:dyDescent="0.3">
      <c r="A1055" s="1" t="s">
        <v>243</v>
      </c>
      <c r="B1055" s="4" t="s">
        <v>4</v>
      </c>
      <c r="C1055" s="4" t="s">
        <v>21</v>
      </c>
      <c r="D1055" s="5">
        <v>0</v>
      </c>
    </row>
    <row r="1056" spans="1:6" hidden="1" x14ac:dyDescent="0.3">
      <c r="A1056" s="1" t="s">
        <v>243</v>
      </c>
      <c r="B1056" s="4" t="s">
        <v>4</v>
      </c>
      <c r="C1056" s="4" t="s">
        <v>53</v>
      </c>
      <c r="D1056" s="5">
        <v>2</v>
      </c>
    </row>
    <row r="1057" spans="1:5" hidden="1" x14ac:dyDescent="0.3">
      <c r="A1057" s="1" t="s">
        <v>243</v>
      </c>
      <c r="B1057" s="4" t="s">
        <v>4</v>
      </c>
      <c r="C1057" s="4" t="s">
        <v>242</v>
      </c>
      <c r="D1057" s="5">
        <v>2</v>
      </c>
    </row>
    <row r="1058" spans="1:5" hidden="1" x14ac:dyDescent="0.3">
      <c r="A1058" s="1" t="s">
        <v>243</v>
      </c>
      <c r="B1058" s="4" t="s">
        <v>29</v>
      </c>
      <c r="C1058" s="4" t="s">
        <v>4</v>
      </c>
      <c r="D1058" s="5">
        <v>8.5</v>
      </c>
    </row>
    <row r="1059" spans="1:5" hidden="1" x14ac:dyDescent="0.3">
      <c r="A1059" s="1" t="s">
        <v>243</v>
      </c>
      <c r="B1059" s="4" t="s">
        <v>20</v>
      </c>
      <c r="C1059" s="4" t="s">
        <v>4</v>
      </c>
      <c r="D1059" s="5">
        <v>9.5</v>
      </c>
    </row>
    <row r="1060" spans="1:5" hidden="1" x14ac:dyDescent="0.3">
      <c r="A1060" s="1" t="s">
        <v>243</v>
      </c>
      <c r="B1060" s="4" t="s">
        <v>6</v>
      </c>
      <c r="C1060" s="4" t="s">
        <v>32</v>
      </c>
      <c r="D1060" s="5">
        <v>10.5</v>
      </c>
    </row>
    <row r="1061" spans="1:5" hidden="1" x14ac:dyDescent="0.3">
      <c r="A1061" s="1" t="s">
        <v>243</v>
      </c>
      <c r="B1061" s="4" t="s">
        <v>8</v>
      </c>
      <c r="C1061" s="4" t="s">
        <v>21</v>
      </c>
      <c r="D1061" s="5">
        <v>12.5</v>
      </c>
      <c r="E1061" s="3">
        <v>60</v>
      </c>
    </row>
    <row r="1062" spans="1:5" hidden="1" x14ac:dyDescent="0.3">
      <c r="A1062" s="1" t="s">
        <v>243</v>
      </c>
      <c r="B1062" s="4" t="s">
        <v>8</v>
      </c>
      <c r="C1062" s="4" t="s">
        <v>24</v>
      </c>
      <c r="D1062" s="5">
        <v>22</v>
      </c>
    </row>
    <row r="1063" spans="1:5" hidden="1" x14ac:dyDescent="0.3">
      <c r="A1063" s="1" t="s">
        <v>243</v>
      </c>
      <c r="B1063" s="4" t="s">
        <v>11</v>
      </c>
      <c r="C1063" s="4" t="s">
        <v>21</v>
      </c>
      <c r="D1063" s="5">
        <v>18</v>
      </c>
    </row>
    <row r="1064" spans="1:5" hidden="1" x14ac:dyDescent="0.3">
      <c r="A1064" s="1" t="s">
        <v>243</v>
      </c>
      <c r="B1064" s="4" t="s">
        <v>12</v>
      </c>
      <c r="C1064" s="4" t="s">
        <v>24</v>
      </c>
      <c r="D1064" s="5">
        <v>95</v>
      </c>
      <c r="E1064" s="3">
        <v>0</v>
      </c>
    </row>
    <row r="1065" spans="1:5" hidden="1" x14ac:dyDescent="0.3">
      <c r="A1065" s="1" t="s">
        <v>243</v>
      </c>
      <c r="B1065" s="4" t="s">
        <v>13</v>
      </c>
      <c r="C1065" s="4" t="s">
        <v>24</v>
      </c>
      <c r="D1065" s="5">
        <v>75</v>
      </c>
    </row>
    <row r="1066" spans="1:5" hidden="1" x14ac:dyDescent="0.3">
      <c r="A1066" s="1" t="s">
        <v>244</v>
      </c>
      <c r="B1066" s="4" t="s">
        <v>4</v>
      </c>
      <c r="C1066" s="4" t="s">
        <v>53</v>
      </c>
      <c r="D1066" s="5">
        <v>2</v>
      </c>
      <c r="E1066" s="3">
        <v>1330</v>
      </c>
    </row>
    <row r="1067" spans="1:5" hidden="1" x14ac:dyDescent="0.3">
      <c r="A1067" s="1" t="s">
        <v>244</v>
      </c>
      <c r="B1067" s="4" t="s">
        <v>4</v>
      </c>
      <c r="C1067" s="4" t="s">
        <v>242</v>
      </c>
      <c r="D1067" s="5">
        <v>2</v>
      </c>
    </row>
    <row r="1068" spans="1:5" hidden="1" x14ac:dyDescent="0.3">
      <c r="A1068" s="1" t="s">
        <v>244</v>
      </c>
      <c r="B1068" s="4" t="s">
        <v>29</v>
      </c>
      <c r="C1068" s="4" t="s">
        <v>21</v>
      </c>
      <c r="D1068" s="5">
        <v>9</v>
      </c>
    </row>
    <row r="1069" spans="1:5" hidden="1" x14ac:dyDescent="0.3">
      <c r="A1069" s="1" t="s">
        <v>244</v>
      </c>
      <c r="B1069" s="4" t="s">
        <v>20</v>
      </c>
      <c r="C1069" s="4" t="s">
        <v>30</v>
      </c>
      <c r="D1069" s="5">
        <v>10</v>
      </c>
    </row>
    <row r="1070" spans="1:5" hidden="1" x14ac:dyDescent="0.3">
      <c r="A1070" s="1" t="s">
        <v>244</v>
      </c>
      <c r="B1070" s="4" t="s">
        <v>6</v>
      </c>
      <c r="C1070" s="4" t="s">
        <v>30</v>
      </c>
      <c r="D1070" s="5">
        <v>11</v>
      </c>
    </row>
    <row r="1071" spans="1:5" hidden="1" x14ac:dyDescent="0.3">
      <c r="A1071" s="1" t="s">
        <v>244</v>
      </c>
      <c r="B1071" s="4" t="s">
        <v>6</v>
      </c>
      <c r="C1071" s="4" t="s">
        <v>21</v>
      </c>
      <c r="D1071" s="5">
        <v>11</v>
      </c>
    </row>
    <row r="1072" spans="1:5" hidden="1" x14ac:dyDescent="0.3">
      <c r="A1072" s="1" t="s">
        <v>244</v>
      </c>
      <c r="B1072" s="4" t="s">
        <v>8</v>
      </c>
      <c r="C1072" s="4" t="s">
        <v>30</v>
      </c>
      <c r="D1072" s="5">
        <v>12</v>
      </c>
      <c r="E1072" s="3">
        <v>75</v>
      </c>
    </row>
    <row r="1073" spans="1:5" hidden="1" x14ac:dyDescent="0.3">
      <c r="A1073" s="1" t="s">
        <v>244</v>
      </c>
      <c r="B1073" s="4" t="s">
        <v>23</v>
      </c>
      <c r="C1073" s="4" t="s">
        <v>21</v>
      </c>
      <c r="D1073" s="5">
        <v>16</v>
      </c>
      <c r="E1073" s="3">
        <v>50</v>
      </c>
    </row>
    <row r="1074" spans="1:5" hidden="1" x14ac:dyDescent="0.3">
      <c r="A1074" s="1" t="s">
        <v>245</v>
      </c>
      <c r="B1074" s="4" t="s">
        <v>4</v>
      </c>
      <c r="C1074" s="4" t="s">
        <v>53</v>
      </c>
      <c r="D1074" s="5">
        <v>2</v>
      </c>
      <c r="E1074" s="3">
        <v>456</v>
      </c>
    </row>
    <row r="1075" spans="1:5" hidden="1" x14ac:dyDescent="0.3">
      <c r="A1075" s="1" t="s">
        <v>245</v>
      </c>
      <c r="B1075" s="4" t="s">
        <v>4</v>
      </c>
      <c r="C1075" s="4" t="s">
        <v>242</v>
      </c>
    </row>
    <row r="1076" spans="1:5" hidden="1" x14ac:dyDescent="0.3">
      <c r="A1076" s="1" t="s">
        <v>246</v>
      </c>
      <c r="B1076" s="4" t="s">
        <v>4</v>
      </c>
      <c r="C1076" s="4" t="s">
        <v>53</v>
      </c>
      <c r="D1076" s="5">
        <v>2</v>
      </c>
    </row>
    <row r="1077" spans="1:5" hidden="1" x14ac:dyDescent="0.3">
      <c r="A1077" s="1" t="s">
        <v>246</v>
      </c>
      <c r="B1077" s="4" t="s">
        <v>4</v>
      </c>
      <c r="C1077" s="4" t="s">
        <v>242</v>
      </c>
      <c r="D1077" s="5">
        <v>2</v>
      </c>
    </row>
    <row r="1078" spans="1:5" hidden="1" x14ac:dyDescent="0.3">
      <c r="A1078" s="1" t="s">
        <v>246</v>
      </c>
      <c r="B1078" s="4" t="s">
        <v>29</v>
      </c>
      <c r="C1078" s="4" t="s">
        <v>21</v>
      </c>
      <c r="D1078" s="5">
        <v>9</v>
      </c>
    </row>
    <row r="1079" spans="1:5" hidden="1" x14ac:dyDescent="0.3">
      <c r="A1079" s="1" t="s">
        <v>246</v>
      </c>
      <c r="B1079" s="4" t="s">
        <v>20</v>
      </c>
      <c r="C1079" s="4" t="s">
        <v>4</v>
      </c>
      <c r="D1079" s="5">
        <v>10</v>
      </c>
    </row>
    <row r="1080" spans="1:5" hidden="1" x14ac:dyDescent="0.3">
      <c r="A1080" s="1" t="s">
        <v>246</v>
      </c>
      <c r="B1080" s="4" t="s">
        <v>6</v>
      </c>
      <c r="C1080" s="4" t="s">
        <v>4</v>
      </c>
      <c r="D1080" s="5">
        <v>11</v>
      </c>
    </row>
    <row r="1081" spans="1:5" hidden="1" x14ac:dyDescent="0.3">
      <c r="A1081" s="1" t="s">
        <v>246</v>
      </c>
      <c r="B1081" s="4" t="s">
        <v>8</v>
      </c>
      <c r="C1081" s="4" t="s">
        <v>32</v>
      </c>
      <c r="D1081" s="5">
        <v>12</v>
      </c>
    </row>
    <row r="1082" spans="1:5" hidden="1" x14ac:dyDescent="0.3">
      <c r="A1082" s="1" t="s">
        <v>246</v>
      </c>
      <c r="B1082" s="4" t="s">
        <v>8</v>
      </c>
      <c r="C1082" s="4" t="s">
        <v>26</v>
      </c>
      <c r="D1082" s="5">
        <v>35</v>
      </c>
    </row>
    <row r="1083" spans="1:5" hidden="1" x14ac:dyDescent="0.3">
      <c r="A1083" s="1" t="s">
        <v>246</v>
      </c>
      <c r="B1083" s="4" t="s">
        <v>23</v>
      </c>
      <c r="C1083" s="4" t="s">
        <v>30</v>
      </c>
      <c r="D1083" s="5">
        <v>14</v>
      </c>
    </row>
    <row r="1084" spans="1:5" hidden="1" x14ac:dyDescent="0.3">
      <c r="A1084" s="1" t="s">
        <v>247</v>
      </c>
      <c r="B1084" s="4" t="s">
        <v>79</v>
      </c>
      <c r="C1084" s="4" t="s">
        <v>21</v>
      </c>
      <c r="D1084" s="5">
        <v>10</v>
      </c>
    </row>
    <row r="1085" spans="1:5" hidden="1" x14ac:dyDescent="0.3">
      <c r="A1085" s="1" t="s">
        <v>247</v>
      </c>
      <c r="B1085" s="4" t="s">
        <v>20</v>
      </c>
      <c r="C1085" s="4" t="s">
        <v>21</v>
      </c>
      <c r="D1085" s="5">
        <v>12</v>
      </c>
    </row>
    <row r="1086" spans="1:5" hidden="1" x14ac:dyDescent="0.3">
      <c r="A1086" s="1" t="s">
        <v>247</v>
      </c>
      <c r="B1086" s="4" t="s">
        <v>86</v>
      </c>
      <c r="C1086" s="4" t="s">
        <v>21</v>
      </c>
      <c r="D1086" s="5">
        <v>14</v>
      </c>
    </row>
    <row r="1087" spans="1:5" hidden="1" x14ac:dyDescent="0.3">
      <c r="A1087" s="1" t="s">
        <v>247</v>
      </c>
      <c r="B1087" s="4" t="s">
        <v>87</v>
      </c>
      <c r="C1087" s="4" t="s">
        <v>21</v>
      </c>
      <c r="D1087" s="5">
        <v>16</v>
      </c>
    </row>
    <row r="1088" spans="1:5" hidden="1" x14ac:dyDescent="0.3">
      <c r="A1088" s="1" t="s">
        <v>247</v>
      </c>
      <c r="B1088" s="4" t="s">
        <v>6</v>
      </c>
      <c r="C1088" s="4" t="s">
        <v>33</v>
      </c>
      <c r="D1088" s="5">
        <v>18</v>
      </c>
      <c r="E1088" s="3">
        <v>12</v>
      </c>
    </row>
    <row r="1089" spans="1:5" hidden="1" x14ac:dyDescent="0.3">
      <c r="A1089" s="1" t="s">
        <v>247</v>
      </c>
      <c r="B1089" s="4" t="s">
        <v>8</v>
      </c>
      <c r="C1089" s="4" t="s">
        <v>21</v>
      </c>
      <c r="D1089" s="5">
        <v>18</v>
      </c>
      <c r="E1089" s="3">
        <v>25</v>
      </c>
    </row>
    <row r="1090" spans="1:5" hidden="1" x14ac:dyDescent="0.3">
      <c r="A1090" s="1" t="s">
        <v>248</v>
      </c>
      <c r="B1090" s="4" t="s">
        <v>4</v>
      </c>
      <c r="C1090" s="4" t="s">
        <v>53</v>
      </c>
      <c r="D1090" s="5">
        <v>2</v>
      </c>
      <c r="E1090" s="3">
        <v>266</v>
      </c>
    </row>
    <row r="1091" spans="1:5" hidden="1" x14ac:dyDescent="0.3">
      <c r="A1091" s="1" t="s">
        <v>248</v>
      </c>
      <c r="B1091" s="4" t="s">
        <v>4</v>
      </c>
      <c r="C1091" s="4" t="s">
        <v>242</v>
      </c>
      <c r="D1091" s="5">
        <v>2</v>
      </c>
    </row>
    <row r="1092" spans="1:5" hidden="1" x14ac:dyDescent="0.3">
      <c r="A1092" s="1" t="s">
        <v>249</v>
      </c>
      <c r="B1092" s="4" t="s">
        <v>4</v>
      </c>
      <c r="C1092" s="4" t="s">
        <v>53</v>
      </c>
      <c r="D1092" s="5">
        <v>2</v>
      </c>
    </row>
    <row r="1093" spans="1:5" hidden="1" x14ac:dyDescent="0.3">
      <c r="A1093" s="1" t="s">
        <v>250</v>
      </c>
      <c r="B1093" s="4" t="s">
        <v>4</v>
      </c>
      <c r="C1093" s="4" t="s">
        <v>53</v>
      </c>
      <c r="D1093" s="5">
        <v>2</v>
      </c>
    </row>
    <row r="1094" spans="1:5" hidden="1" x14ac:dyDescent="0.3">
      <c r="A1094" s="1" t="s">
        <v>250</v>
      </c>
      <c r="B1094" s="4" t="s">
        <v>4</v>
      </c>
      <c r="C1094" s="4" t="s">
        <v>242</v>
      </c>
      <c r="D1094" s="5">
        <v>2</v>
      </c>
    </row>
    <row r="1095" spans="1:5" hidden="1" x14ac:dyDescent="0.3">
      <c r="A1095" s="1" t="s">
        <v>250</v>
      </c>
      <c r="B1095" s="4" t="s">
        <v>6</v>
      </c>
      <c r="C1095" s="4" t="s">
        <v>32</v>
      </c>
      <c r="D1095" s="5">
        <v>11</v>
      </c>
    </row>
    <row r="1096" spans="1:5" hidden="1" x14ac:dyDescent="0.3">
      <c r="A1096" s="1" t="s">
        <v>250</v>
      </c>
      <c r="B1096" s="4" t="s">
        <v>8</v>
      </c>
      <c r="C1096" s="4" t="s">
        <v>30</v>
      </c>
      <c r="D1096" s="5">
        <v>12</v>
      </c>
      <c r="E1096" s="3">
        <v>30</v>
      </c>
    </row>
    <row r="1097" spans="1:5" hidden="1" x14ac:dyDescent="0.3">
      <c r="A1097" s="1" t="s">
        <v>250</v>
      </c>
      <c r="B1097" s="4" t="s">
        <v>23</v>
      </c>
      <c r="C1097" s="4" t="s">
        <v>21</v>
      </c>
      <c r="D1097" s="5">
        <v>16</v>
      </c>
      <c r="E1097" s="3">
        <v>120</v>
      </c>
    </row>
    <row r="1098" spans="1:5" hidden="1" x14ac:dyDescent="0.3">
      <c r="A1098" s="1" t="s">
        <v>251</v>
      </c>
      <c r="B1098" s="4" t="s">
        <v>4</v>
      </c>
      <c r="C1098" s="4" t="s">
        <v>21</v>
      </c>
      <c r="D1098" s="5">
        <v>5</v>
      </c>
    </row>
    <row r="1099" spans="1:5" hidden="1" x14ac:dyDescent="0.3">
      <c r="A1099" s="1" t="s">
        <v>251</v>
      </c>
      <c r="B1099" s="4" t="s">
        <v>4</v>
      </c>
      <c r="C1099" s="4" t="s">
        <v>53</v>
      </c>
      <c r="D1099" s="5">
        <v>2</v>
      </c>
      <c r="E1099" s="3">
        <v>266</v>
      </c>
    </row>
    <row r="1100" spans="1:5" hidden="1" x14ac:dyDescent="0.3">
      <c r="A1100" s="1" t="s">
        <v>251</v>
      </c>
      <c r="B1100" s="4" t="s">
        <v>29</v>
      </c>
      <c r="C1100" s="4" t="s">
        <v>32</v>
      </c>
      <c r="D1100" s="5">
        <v>8.5</v>
      </c>
    </row>
    <row r="1101" spans="1:5" hidden="1" x14ac:dyDescent="0.3">
      <c r="A1101" s="1" t="s">
        <v>251</v>
      </c>
      <c r="B1101" s="4" t="s">
        <v>29</v>
      </c>
      <c r="C1101" s="4" t="s">
        <v>30</v>
      </c>
      <c r="D1101" s="5">
        <v>8.5</v>
      </c>
    </row>
    <row r="1102" spans="1:5" hidden="1" x14ac:dyDescent="0.3">
      <c r="A1102" s="1" t="s">
        <v>251</v>
      </c>
      <c r="B1102" s="4" t="s">
        <v>20</v>
      </c>
      <c r="C1102" s="4" t="s">
        <v>32</v>
      </c>
      <c r="D1102" s="5">
        <v>9.5</v>
      </c>
    </row>
    <row r="1103" spans="1:5" hidden="1" x14ac:dyDescent="0.3">
      <c r="A1103" s="1" t="s">
        <v>251</v>
      </c>
      <c r="B1103" s="4" t="s">
        <v>20</v>
      </c>
      <c r="C1103" s="4" t="s">
        <v>30</v>
      </c>
      <c r="D1103" s="5">
        <v>9.5</v>
      </c>
    </row>
    <row r="1104" spans="1:5" hidden="1" x14ac:dyDescent="0.3">
      <c r="A1104" s="1" t="s">
        <v>251</v>
      </c>
      <c r="B1104" s="4" t="s">
        <v>20</v>
      </c>
      <c r="C1104" s="4" t="s">
        <v>62</v>
      </c>
      <c r="D1104" s="5">
        <v>18</v>
      </c>
    </row>
    <row r="1105" spans="1:5" hidden="1" x14ac:dyDescent="0.3">
      <c r="A1105" s="1" t="s">
        <v>251</v>
      </c>
      <c r="B1105" s="4" t="s">
        <v>6</v>
      </c>
      <c r="C1105" s="4" t="s">
        <v>21</v>
      </c>
      <c r="D1105" s="5">
        <v>10.5</v>
      </c>
      <c r="E1105" s="3">
        <v>10</v>
      </c>
    </row>
    <row r="1106" spans="1:5" hidden="1" x14ac:dyDescent="0.3">
      <c r="A1106" s="1" t="s">
        <v>251</v>
      </c>
      <c r="B1106" s="4" t="s">
        <v>6</v>
      </c>
      <c r="C1106" s="4" t="s">
        <v>24</v>
      </c>
      <c r="D1106" s="5">
        <v>18</v>
      </c>
    </row>
    <row r="1107" spans="1:5" hidden="1" x14ac:dyDescent="0.3">
      <c r="A1107" s="1" t="s">
        <v>251</v>
      </c>
      <c r="B1107" s="4" t="s">
        <v>8</v>
      </c>
      <c r="C1107" s="4" t="s">
        <v>4</v>
      </c>
      <c r="D1107" s="5">
        <v>12</v>
      </c>
    </row>
    <row r="1108" spans="1:5" hidden="1" x14ac:dyDescent="0.3">
      <c r="A1108" s="1" t="s">
        <v>251</v>
      </c>
      <c r="B1108" s="4" t="s">
        <v>9</v>
      </c>
      <c r="C1108" s="4" t="s">
        <v>24</v>
      </c>
      <c r="D1108" s="5">
        <v>49</v>
      </c>
    </row>
    <row r="1109" spans="1:5" hidden="1" x14ac:dyDescent="0.3">
      <c r="A1109" s="1" t="s">
        <v>252</v>
      </c>
      <c r="B1109" s="4" t="s">
        <v>29</v>
      </c>
      <c r="C1109" s="4" t="s">
        <v>4</v>
      </c>
      <c r="D1109" s="5">
        <v>8.5</v>
      </c>
    </row>
    <row r="1110" spans="1:5" hidden="1" x14ac:dyDescent="0.3">
      <c r="A1110" s="1" t="s">
        <v>252</v>
      </c>
      <c r="B1110" s="4" t="s">
        <v>20</v>
      </c>
      <c r="C1110" s="4" t="s">
        <v>4</v>
      </c>
      <c r="D1110" s="5">
        <v>9.5</v>
      </c>
    </row>
    <row r="1111" spans="1:5" hidden="1" x14ac:dyDescent="0.3">
      <c r="A1111" s="1" t="s">
        <v>252</v>
      </c>
      <c r="B1111" s="4" t="s">
        <v>6</v>
      </c>
      <c r="C1111" s="4" t="s">
        <v>4</v>
      </c>
      <c r="D1111" s="5">
        <v>10.5</v>
      </c>
    </row>
    <row r="1112" spans="1:5" hidden="1" x14ac:dyDescent="0.3">
      <c r="A1112" s="1" t="s">
        <v>252</v>
      </c>
      <c r="B1112" s="4" t="s">
        <v>8</v>
      </c>
      <c r="C1112" s="4" t="s">
        <v>33</v>
      </c>
      <c r="D1112" s="5">
        <v>12</v>
      </c>
    </row>
    <row r="1113" spans="1:5" hidden="1" x14ac:dyDescent="0.3">
      <c r="A1113" s="1" t="s">
        <v>253</v>
      </c>
      <c r="B1113" s="4" t="s">
        <v>29</v>
      </c>
      <c r="C1113" s="4" t="s">
        <v>32</v>
      </c>
      <c r="D1113" s="5">
        <v>10</v>
      </c>
    </row>
    <row r="1114" spans="1:5" hidden="1" x14ac:dyDescent="0.3">
      <c r="A1114" s="1" t="s">
        <v>253</v>
      </c>
      <c r="B1114" s="4" t="s">
        <v>20</v>
      </c>
      <c r="C1114" s="4" t="s">
        <v>32</v>
      </c>
      <c r="D1114" s="5">
        <v>11</v>
      </c>
    </row>
    <row r="1115" spans="1:5" hidden="1" x14ac:dyDescent="0.3">
      <c r="A1115" s="1" t="s">
        <v>253</v>
      </c>
      <c r="B1115" s="4" t="s">
        <v>6</v>
      </c>
      <c r="C1115" s="4" t="s">
        <v>32</v>
      </c>
      <c r="D1115" s="5">
        <v>12</v>
      </c>
    </row>
    <row r="1116" spans="1:5" hidden="1" x14ac:dyDescent="0.3">
      <c r="A1116" s="1" t="s">
        <v>254</v>
      </c>
      <c r="B1116" s="4" t="s">
        <v>4</v>
      </c>
      <c r="C1116" s="4" t="s">
        <v>105</v>
      </c>
      <c r="D1116" s="5">
        <v>1</v>
      </c>
    </row>
    <row r="1117" spans="1:5" hidden="1" x14ac:dyDescent="0.3">
      <c r="A1117" s="1" t="s">
        <v>255</v>
      </c>
      <c r="B1117" s="4" t="s">
        <v>4</v>
      </c>
      <c r="C1117" s="4" t="s">
        <v>105</v>
      </c>
      <c r="D1117" s="5">
        <v>1</v>
      </c>
    </row>
    <row r="1118" spans="1:5" hidden="1" x14ac:dyDescent="0.3">
      <c r="A1118" s="1" t="s">
        <v>256</v>
      </c>
      <c r="B1118" s="4" t="s">
        <v>4</v>
      </c>
      <c r="C1118" s="4" t="s">
        <v>105</v>
      </c>
      <c r="D1118" s="5">
        <v>1</v>
      </c>
    </row>
    <row r="1119" spans="1:5" hidden="1" x14ac:dyDescent="0.3">
      <c r="A1119" s="1" t="s">
        <v>257</v>
      </c>
      <c r="B1119" s="4" t="s">
        <v>4</v>
      </c>
      <c r="C1119" s="4" t="s">
        <v>105</v>
      </c>
      <c r="D1119" s="5">
        <v>1</v>
      </c>
    </row>
    <row r="1120" spans="1:5" hidden="1" x14ac:dyDescent="0.3">
      <c r="A1120" s="1" t="s">
        <v>258</v>
      </c>
      <c r="B1120" s="4" t="s">
        <v>4</v>
      </c>
      <c r="C1120" s="4" t="s">
        <v>105</v>
      </c>
      <c r="D1120" s="5">
        <v>1.25</v>
      </c>
    </row>
    <row r="1121" spans="1:5" hidden="1" x14ac:dyDescent="0.3">
      <c r="A1121" s="1" t="s">
        <v>259</v>
      </c>
      <c r="B1121" s="4" t="s">
        <v>79</v>
      </c>
      <c r="C1121" s="4" t="s">
        <v>21</v>
      </c>
      <c r="D1121" s="5">
        <v>16</v>
      </c>
    </row>
    <row r="1122" spans="1:5" hidden="1" x14ac:dyDescent="0.3">
      <c r="A1122" s="1" t="s">
        <v>259</v>
      </c>
      <c r="B1122" s="4" t="s">
        <v>20</v>
      </c>
      <c r="C1122" s="4" t="s">
        <v>21</v>
      </c>
      <c r="D1122" s="5">
        <v>18</v>
      </c>
      <c r="E1122" s="3">
        <v>7</v>
      </c>
    </row>
    <row r="1123" spans="1:5" hidden="1" x14ac:dyDescent="0.3">
      <c r="A1123" s="1" t="s">
        <v>259</v>
      </c>
      <c r="B1123" s="4" t="s">
        <v>20</v>
      </c>
      <c r="C1123" s="4" t="s">
        <v>33</v>
      </c>
      <c r="D1123" s="5">
        <v>20</v>
      </c>
      <c r="E1123" s="3">
        <v>24</v>
      </c>
    </row>
    <row r="1124" spans="1:5" hidden="1" x14ac:dyDescent="0.3">
      <c r="A1124" s="1" t="s">
        <v>259</v>
      </c>
      <c r="B1124" s="4" t="s">
        <v>86</v>
      </c>
      <c r="C1124" s="4" t="s">
        <v>21</v>
      </c>
      <c r="D1124" s="5">
        <v>19</v>
      </c>
    </row>
    <row r="1125" spans="1:5" hidden="1" x14ac:dyDescent="0.3">
      <c r="A1125" s="1" t="s">
        <v>260</v>
      </c>
      <c r="B1125" s="4" t="s">
        <v>4</v>
      </c>
      <c r="C1125" s="4" t="s">
        <v>33</v>
      </c>
      <c r="E1125" s="3">
        <v>0</v>
      </c>
    </row>
    <row r="1126" spans="1:5" hidden="1" x14ac:dyDescent="0.3">
      <c r="A1126" s="1" t="s">
        <v>260</v>
      </c>
      <c r="B1126" s="4" t="s">
        <v>89</v>
      </c>
      <c r="C1126" s="4" t="s">
        <v>21</v>
      </c>
      <c r="D1126" s="5">
        <v>12</v>
      </c>
    </row>
    <row r="1127" spans="1:5" hidden="1" x14ac:dyDescent="0.3">
      <c r="A1127" s="1" t="s">
        <v>260</v>
      </c>
      <c r="B1127" s="4" t="s">
        <v>79</v>
      </c>
      <c r="C1127" s="4" t="s">
        <v>21</v>
      </c>
      <c r="D1127" s="5">
        <v>16</v>
      </c>
    </row>
    <row r="1128" spans="1:5" hidden="1" x14ac:dyDescent="0.3">
      <c r="A1128" s="1" t="s">
        <v>260</v>
      </c>
      <c r="B1128" s="4" t="s">
        <v>20</v>
      </c>
      <c r="C1128" s="4" t="s">
        <v>21</v>
      </c>
      <c r="D1128" s="5">
        <v>18</v>
      </c>
      <c r="E1128" s="3">
        <v>0</v>
      </c>
    </row>
    <row r="1129" spans="1:5" hidden="1" x14ac:dyDescent="0.3">
      <c r="A1129" s="1" t="s">
        <v>260</v>
      </c>
      <c r="B1129" s="4" t="s">
        <v>86</v>
      </c>
      <c r="C1129" s="4" t="s">
        <v>21</v>
      </c>
      <c r="D1129" s="5">
        <v>19</v>
      </c>
    </row>
    <row r="1130" spans="1:5" hidden="1" x14ac:dyDescent="0.3">
      <c r="A1130" s="1" t="s">
        <v>260</v>
      </c>
      <c r="B1130" s="4" t="s">
        <v>6</v>
      </c>
      <c r="C1130" s="4" t="s">
        <v>21</v>
      </c>
      <c r="D1130" s="5">
        <v>22</v>
      </c>
      <c r="E1130" s="3">
        <v>15</v>
      </c>
    </row>
    <row r="1131" spans="1:5" hidden="1" x14ac:dyDescent="0.3">
      <c r="A1131" s="1" t="s">
        <v>261</v>
      </c>
      <c r="B1131" s="4" t="s">
        <v>4</v>
      </c>
      <c r="C1131" s="4" t="s">
        <v>4</v>
      </c>
    </row>
    <row r="1132" spans="1:5" hidden="1" x14ac:dyDescent="0.3">
      <c r="A1132" s="1" t="s">
        <v>261</v>
      </c>
      <c r="B1132" s="4" t="s">
        <v>4</v>
      </c>
      <c r="C1132" s="4" t="s">
        <v>21</v>
      </c>
      <c r="D1132" s="5">
        <v>0</v>
      </c>
    </row>
    <row r="1133" spans="1:5" hidden="1" x14ac:dyDescent="0.3">
      <c r="A1133" s="1" t="s">
        <v>261</v>
      </c>
      <c r="B1133" s="4" t="s">
        <v>76</v>
      </c>
      <c r="C1133" s="4" t="s">
        <v>22</v>
      </c>
      <c r="D1133" s="5">
        <v>0</v>
      </c>
    </row>
    <row r="1134" spans="1:5" hidden="1" x14ac:dyDescent="0.3">
      <c r="A1134" s="1" t="s">
        <v>261</v>
      </c>
      <c r="B1134" s="4" t="s">
        <v>29</v>
      </c>
      <c r="C1134" s="4" t="s">
        <v>32</v>
      </c>
      <c r="D1134" s="5">
        <v>9</v>
      </c>
    </row>
    <row r="1135" spans="1:5" hidden="1" x14ac:dyDescent="0.3">
      <c r="A1135" s="1" t="s">
        <v>261</v>
      </c>
      <c r="B1135" s="4" t="s">
        <v>20</v>
      </c>
      <c r="C1135" s="4" t="s">
        <v>4</v>
      </c>
      <c r="D1135" s="5">
        <v>10</v>
      </c>
      <c r="E1135" s="3">
        <v>12</v>
      </c>
    </row>
    <row r="1136" spans="1:5" hidden="1" x14ac:dyDescent="0.3">
      <c r="A1136" s="1" t="s">
        <v>261</v>
      </c>
      <c r="B1136" s="4" t="s">
        <v>6</v>
      </c>
      <c r="C1136" s="4" t="s">
        <v>4</v>
      </c>
      <c r="D1136" s="5">
        <v>11</v>
      </c>
    </row>
    <row r="1137" spans="1:5" hidden="1" x14ac:dyDescent="0.3">
      <c r="A1137" s="1" t="s">
        <v>261</v>
      </c>
      <c r="B1137" s="4" t="s">
        <v>8</v>
      </c>
      <c r="C1137" s="4" t="s">
        <v>4</v>
      </c>
      <c r="D1137" s="5">
        <v>12</v>
      </c>
    </row>
    <row r="1138" spans="1:5" hidden="1" x14ac:dyDescent="0.3">
      <c r="A1138" s="1" t="s">
        <v>262</v>
      </c>
      <c r="B1138" s="4" t="s">
        <v>4</v>
      </c>
      <c r="C1138" s="4" t="s">
        <v>33</v>
      </c>
      <c r="E1138" s="3">
        <v>0</v>
      </c>
    </row>
    <row r="1139" spans="1:5" hidden="1" x14ac:dyDescent="0.3">
      <c r="A1139" s="1" t="s">
        <v>262</v>
      </c>
      <c r="B1139" s="4" t="s">
        <v>79</v>
      </c>
      <c r="C1139" s="4" t="s">
        <v>21</v>
      </c>
      <c r="D1139" s="5">
        <v>16</v>
      </c>
    </row>
    <row r="1140" spans="1:5" hidden="1" x14ac:dyDescent="0.3">
      <c r="A1140" s="1" t="s">
        <v>262</v>
      </c>
      <c r="B1140" s="4" t="s">
        <v>20</v>
      </c>
      <c r="C1140" s="4" t="s">
        <v>21</v>
      </c>
      <c r="D1140" s="5">
        <v>18</v>
      </c>
      <c r="E1140" s="3">
        <v>0</v>
      </c>
    </row>
    <row r="1141" spans="1:5" hidden="1" x14ac:dyDescent="0.3">
      <c r="A1141" s="1" t="s">
        <v>262</v>
      </c>
      <c r="B1141" s="4" t="s">
        <v>86</v>
      </c>
      <c r="C1141" s="4" t="s">
        <v>21</v>
      </c>
      <c r="D1141" s="5">
        <v>19</v>
      </c>
    </row>
    <row r="1142" spans="1:5" hidden="1" x14ac:dyDescent="0.3">
      <c r="A1142" s="1" t="s">
        <v>263</v>
      </c>
      <c r="B1142" s="4" t="s">
        <v>29</v>
      </c>
      <c r="C1142" s="4" t="s">
        <v>32</v>
      </c>
      <c r="D1142" s="5">
        <v>9</v>
      </c>
    </row>
    <row r="1143" spans="1:5" hidden="1" x14ac:dyDescent="0.3">
      <c r="A1143" s="1" t="s">
        <v>263</v>
      </c>
      <c r="B1143" s="4" t="s">
        <v>20</v>
      </c>
      <c r="C1143" s="4" t="s">
        <v>4</v>
      </c>
      <c r="D1143" s="5">
        <v>10</v>
      </c>
    </row>
    <row r="1144" spans="1:5" hidden="1" x14ac:dyDescent="0.3">
      <c r="A1144" s="1" t="s">
        <v>263</v>
      </c>
      <c r="B1144" s="4" t="s">
        <v>6</v>
      </c>
      <c r="C1144" s="4" t="s">
        <v>4</v>
      </c>
      <c r="D1144" s="5">
        <v>11</v>
      </c>
    </row>
    <row r="1145" spans="1:5" hidden="1" x14ac:dyDescent="0.3">
      <c r="A1145" s="1" t="s">
        <v>263</v>
      </c>
      <c r="B1145" s="4" t="s">
        <v>8</v>
      </c>
      <c r="C1145" s="4" t="s">
        <v>4</v>
      </c>
      <c r="D1145" s="5">
        <v>12</v>
      </c>
      <c r="E1145" s="3">
        <v>310</v>
      </c>
    </row>
    <row r="1146" spans="1:5" hidden="1" x14ac:dyDescent="0.3">
      <c r="A1146" s="1" t="s">
        <v>264</v>
      </c>
      <c r="B1146" s="4" t="s">
        <v>79</v>
      </c>
      <c r="C1146" s="4" t="s">
        <v>21</v>
      </c>
      <c r="D1146" s="5">
        <v>16</v>
      </c>
      <c r="E1146" s="3">
        <v>0</v>
      </c>
    </row>
    <row r="1147" spans="1:5" hidden="1" x14ac:dyDescent="0.3">
      <c r="A1147" s="1" t="s">
        <v>264</v>
      </c>
      <c r="B1147" s="4" t="s">
        <v>20</v>
      </c>
      <c r="C1147" s="4" t="s">
        <v>21</v>
      </c>
      <c r="D1147" s="5">
        <v>18</v>
      </c>
    </row>
    <row r="1148" spans="1:5" hidden="1" x14ac:dyDescent="0.3">
      <c r="A1148" s="1" t="s">
        <v>264</v>
      </c>
      <c r="B1148" s="4" t="s">
        <v>86</v>
      </c>
      <c r="C1148" s="4" t="s">
        <v>21</v>
      </c>
      <c r="D1148" s="5">
        <v>19</v>
      </c>
    </row>
    <row r="1149" spans="1:5" hidden="1" x14ac:dyDescent="0.3">
      <c r="A1149" s="1" t="s">
        <v>264</v>
      </c>
      <c r="B1149" s="4" t="s">
        <v>6</v>
      </c>
      <c r="C1149" s="4" t="s">
        <v>33</v>
      </c>
      <c r="D1149" s="5">
        <v>22</v>
      </c>
      <c r="E1149" s="3">
        <v>12</v>
      </c>
    </row>
    <row r="1150" spans="1:5" hidden="1" x14ac:dyDescent="0.3">
      <c r="A1150" s="1" t="s">
        <v>265</v>
      </c>
      <c r="B1150" s="4" t="s">
        <v>6</v>
      </c>
      <c r="C1150" s="4" t="s">
        <v>21</v>
      </c>
      <c r="D1150" s="5">
        <v>20</v>
      </c>
      <c r="E1150" s="3">
        <v>10</v>
      </c>
    </row>
    <row r="1151" spans="1:5" hidden="1" x14ac:dyDescent="0.3">
      <c r="A1151" s="1" t="s">
        <v>265</v>
      </c>
      <c r="B1151" s="4" t="s">
        <v>6</v>
      </c>
      <c r="C1151" s="4" t="s">
        <v>33</v>
      </c>
      <c r="D1151" s="5">
        <v>22</v>
      </c>
      <c r="E1151" s="3">
        <v>32</v>
      </c>
    </row>
    <row r="1152" spans="1:5" hidden="1" x14ac:dyDescent="0.3">
      <c r="A1152" s="1" t="s">
        <v>266</v>
      </c>
      <c r="B1152" s="4" t="s">
        <v>4</v>
      </c>
      <c r="C1152" s="4" t="s">
        <v>33</v>
      </c>
      <c r="E1152" s="3">
        <v>0</v>
      </c>
    </row>
    <row r="1153" spans="1:6" hidden="1" x14ac:dyDescent="0.3">
      <c r="A1153" s="1" t="s">
        <v>266</v>
      </c>
      <c r="B1153" s="4" t="s">
        <v>79</v>
      </c>
      <c r="C1153" s="4" t="s">
        <v>21</v>
      </c>
      <c r="D1153" s="5">
        <v>16</v>
      </c>
    </row>
    <row r="1154" spans="1:6" hidden="1" x14ac:dyDescent="0.3">
      <c r="A1154" s="1" t="s">
        <v>266</v>
      </c>
      <c r="B1154" s="4" t="s">
        <v>20</v>
      </c>
      <c r="C1154" s="4" t="s">
        <v>21</v>
      </c>
      <c r="D1154" s="5">
        <v>18</v>
      </c>
      <c r="E1154" s="3">
        <v>9</v>
      </c>
    </row>
    <row r="1155" spans="1:6" hidden="1" x14ac:dyDescent="0.3">
      <c r="A1155" s="1" t="s">
        <v>266</v>
      </c>
      <c r="B1155" s="4" t="s">
        <v>86</v>
      </c>
      <c r="C1155" s="4" t="s">
        <v>21</v>
      </c>
      <c r="D1155" s="5">
        <v>19</v>
      </c>
    </row>
    <row r="1156" spans="1:6" hidden="1" x14ac:dyDescent="0.3">
      <c r="A1156" s="1" t="s">
        <v>266</v>
      </c>
      <c r="B1156" s="4" t="s">
        <v>6</v>
      </c>
      <c r="C1156" s="4" t="s">
        <v>21</v>
      </c>
      <c r="D1156" s="5">
        <v>20</v>
      </c>
      <c r="E1156" s="3">
        <v>14</v>
      </c>
    </row>
    <row r="1157" spans="1:6" hidden="1" x14ac:dyDescent="0.3">
      <c r="A1157" s="1" t="s">
        <v>267</v>
      </c>
      <c r="B1157" s="4" t="s">
        <v>13</v>
      </c>
      <c r="C1157" s="4" t="s">
        <v>7</v>
      </c>
      <c r="D1157" s="5">
        <v>150</v>
      </c>
    </row>
    <row r="1158" spans="1:6" hidden="1" x14ac:dyDescent="0.3">
      <c r="A1158" s="1" t="s">
        <v>268</v>
      </c>
      <c r="B1158" s="4" t="s">
        <v>79</v>
      </c>
      <c r="C1158" s="4" t="s">
        <v>21</v>
      </c>
      <c r="D1158" s="5">
        <v>16</v>
      </c>
    </row>
    <row r="1159" spans="1:6" hidden="1" x14ac:dyDescent="0.3">
      <c r="A1159" s="1" t="s">
        <v>268</v>
      </c>
      <c r="B1159" s="4" t="s">
        <v>20</v>
      </c>
      <c r="C1159" s="4" t="s">
        <v>33</v>
      </c>
      <c r="D1159" s="5">
        <v>19</v>
      </c>
    </row>
    <row r="1160" spans="1:6" hidden="1" x14ac:dyDescent="0.3">
      <c r="A1160" s="1" t="s">
        <v>269</v>
      </c>
      <c r="B1160" s="4" t="s">
        <v>13</v>
      </c>
      <c r="C1160" s="4" t="s">
        <v>7</v>
      </c>
      <c r="D1160" s="5">
        <v>180</v>
      </c>
    </row>
    <row r="1161" spans="1:6" hidden="1" x14ac:dyDescent="0.3">
      <c r="A1161" s="1" t="s">
        <v>269</v>
      </c>
      <c r="B1161" s="4" t="s">
        <v>14</v>
      </c>
      <c r="C1161" s="4" t="s">
        <v>7</v>
      </c>
      <c r="D1161" s="5">
        <v>225</v>
      </c>
    </row>
    <row r="1162" spans="1:6" hidden="1" x14ac:dyDescent="0.3">
      <c r="A1162" s="1" t="s">
        <v>269</v>
      </c>
      <c r="B1162" s="4" t="s">
        <v>15</v>
      </c>
      <c r="C1162" s="4" t="s">
        <v>7</v>
      </c>
      <c r="D1162" s="5">
        <v>275</v>
      </c>
    </row>
    <row r="1163" spans="1:6" hidden="1" x14ac:dyDescent="0.3">
      <c r="A1163" s="1" t="s">
        <v>270</v>
      </c>
      <c r="B1163" s="4" t="s">
        <v>46</v>
      </c>
      <c r="C1163" s="4" t="s">
        <v>7</v>
      </c>
      <c r="D1163" s="5">
        <v>155</v>
      </c>
    </row>
    <row r="1164" spans="1:6" s="40" customFormat="1" x14ac:dyDescent="0.3">
      <c r="A1164" s="74" t="s">
        <v>262</v>
      </c>
      <c r="B1164" s="75" t="s">
        <v>629</v>
      </c>
      <c r="C1164" s="75" t="s">
        <v>7</v>
      </c>
      <c r="D1164" s="76">
        <v>30</v>
      </c>
      <c r="E1164" s="77">
        <v>10</v>
      </c>
      <c r="F1164" s="73"/>
    </row>
    <row r="1165" spans="1:6" ht="27.7" x14ac:dyDescent="0.3">
      <c r="A1165" s="74" t="s">
        <v>655</v>
      </c>
      <c r="B1165" s="75" t="s">
        <v>656</v>
      </c>
      <c r="C1165" s="75" t="s">
        <v>7</v>
      </c>
      <c r="D1165" s="76">
        <v>85</v>
      </c>
      <c r="E1165" s="77">
        <v>3</v>
      </c>
      <c r="F1165" s="73"/>
    </row>
    <row r="1166" spans="1:6" s="40" customFormat="1" ht="27.7" x14ac:dyDescent="0.3">
      <c r="A1166" s="74" t="s">
        <v>655</v>
      </c>
      <c r="B1166" s="75" t="s">
        <v>657</v>
      </c>
      <c r="C1166" s="75" t="s">
        <v>7</v>
      </c>
      <c r="D1166" s="76">
        <v>105</v>
      </c>
      <c r="E1166" s="77">
        <v>4</v>
      </c>
      <c r="F1166" s="73"/>
    </row>
    <row r="1167" spans="1:6" x14ac:dyDescent="0.3">
      <c r="A1167" s="79" t="s">
        <v>270</v>
      </c>
      <c r="B1167" s="80" t="s">
        <v>27</v>
      </c>
      <c r="C1167" s="80" t="s">
        <v>7</v>
      </c>
      <c r="D1167" s="81">
        <v>210</v>
      </c>
      <c r="E1167" s="82">
        <v>8</v>
      </c>
      <c r="F1167" s="73"/>
    </row>
    <row r="1168" spans="1:6" hidden="1" x14ac:dyDescent="0.3">
      <c r="A1168" s="1" t="s">
        <v>270</v>
      </c>
      <c r="B1168" s="4" t="s">
        <v>27</v>
      </c>
      <c r="C1168" s="4" t="s">
        <v>7</v>
      </c>
      <c r="D1168" s="5">
        <v>210</v>
      </c>
      <c r="E1168" s="3">
        <v>0</v>
      </c>
    </row>
    <row r="1169" spans="1:5" hidden="1" x14ac:dyDescent="0.3">
      <c r="A1169" s="1" t="s">
        <v>271</v>
      </c>
      <c r="B1169" s="4" t="s">
        <v>9</v>
      </c>
      <c r="C1169" s="4" t="s">
        <v>7</v>
      </c>
      <c r="D1169" s="5">
        <v>65</v>
      </c>
    </row>
    <row r="1170" spans="1:5" hidden="1" x14ac:dyDescent="0.3">
      <c r="A1170" s="1" t="s">
        <v>271</v>
      </c>
      <c r="B1170" s="4" t="s">
        <v>10</v>
      </c>
      <c r="C1170" s="4" t="s">
        <v>7</v>
      </c>
      <c r="D1170" s="5">
        <v>80</v>
      </c>
    </row>
    <row r="1171" spans="1:5" hidden="1" x14ac:dyDescent="0.3">
      <c r="A1171" s="1" t="s">
        <v>271</v>
      </c>
      <c r="B1171" s="4" t="s">
        <v>11</v>
      </c>
      <c r="C1171" s="4" t="s">
        <v>7</v>
      </c>
      <c r="D1171" s="5">
        <v>95</v>
      </c>
    </row>
    <row r="1172" spans="1:5" hidden="1" x14ac:dyDescent="0.3">
      <c r="A1172" s="1" t="s">
        <v>271</v>
      </c>
      <c r="B1172" s="4" t="s">
        <v>13</v>
      </c>
      <c r="C1172" s="4" t="s">
        <v>7</v>
      </c>
      <c r="D1172" s="5">
        <v>150</v>
      </c>
    </row>
    <row r="1173" spans="1:5" hidden="1" x14ac:dyDescent="0.3">
      <c r="A1173" s="1" t="s">
        <v>272</v>
      </c>
      <c r="B1173" s="4" t="s">
        <v>8</v>
      </c>
      <c r="C1173" s="4" t="s">
        <v>7</v>
      </c>
      <c r="D1173" s="5">
        <v>50</v>
      </c>
    </row>
    <row r="1174" spans="1:5" hidden="1" x14ac:dyDescent="0.3">
      <c r="A1174" s="1" t="s">
        <v>272</v>
      </c>
      <c r="B1174" s="4" t="s">
        <v>11</v>
      </c>
      <c r="C1174" s="4" t="s">
        <v>7</v>
      </c>
      <c r="D1174" s="5">
        <v>95</v>
      </c>
      <c r="E1174" s="3">
        <v>0</v>
      </c>
    </row>
    <row r="1175" spans="1:5" hidden="1" x14ac:dyDescent="0.3">
      <c r="A1175" s="1" t="s">
        <v>272</v>
      </c>
      <c r="B1175" s="4" t="s">
        <v>12</v>
      </c>
      <c r="C1175" s="4" t="s">
        <v>7</v>
      </c>
      <c r="D1175" s="5">
        <v>110</v>
      </c>
    </row>
    <row r="1176" spans="1:5" hidden="1" x14ac:dyDescent="0.3">
      <c r="A1176" s="1" t="s">
        <v>272</v>
      </c>
      <c r="B1176" s="4" t="s">
        <v>13</v>
      </c>
      <c r="C1176" s="4" t="s">
        <v>7</v>
      </c>
      <c r="D1176" s="5">
        <v>150</v>
      </c>
    </row>
    <row r="1177" spans="1:5" hidden="1" x14ac:dyDescent="0.3">
      <c r="A1177" s="1" t="s">
        <v>273</v>
      </c>
      <c r="B1177" s="4" t="s">
        <v>9</v>
      </c>
      <c r="C1177" s="4" t="s">
        <v>7</v>
      </c>
      <c r="D1177" s="5">
        <v>65</v>
      </c>
    </row>
    <row r="1178" spans="1:5" hidden="1" x14ac:dyDescent="0.3">
      <c r="A1178" s="1" t="s">
        <v>273</v>
      </c>
      <c r="B1178" s="4" t="s">
        <v>10</v>
      </c>
      <c r="C1178" s="4" t="s">
        <v>7</v>
      </c>
      <c r="D1178" s="5">
        <v>80</v>
      </c>
    </row>
    <row r="1179" spans="1:5" hidden="1" x14ac:dyDescent="0.3">
      <c r="A1179" s="1" t="s">
        <v>273</v>
      </c>
      <c r="B1179" s="4" t="s">
        <v>11</v>
      </c>
      <c r="C1179" s="4" t="s">
        <v>7</v>
      </c>
      <c r="D1179" s="5">
        <v>95</v>
      </c>
      <c r="E1179" s="3">
        <v>0</v>
      </c>
    </row>
    <row r="1180" spans="1:5" hidden="1" x14ac:dyDescent="0.3">
      <c r="A1180" s="1" t="s">
        <v>274</v>
      </c>
      <c r="B1180" s="4" t="s">
        <v>8</v>
      </c>
      <c r="C1180" s="4" t="s">
        <v>7</v>
      </c>
      <c r="D1180" s="5">
        <v>50</v>
      </c>
    </row>
    <row r="1181" spans="1:5" hidden="1" x14ac:dyDescent="0.3">
      <c r="A1181" s="1" t="s">
        <v>274</v>
      </c>
      <c r="B1181" s="4" t="s">
        <v>9</v>
      </c>
      <c r="C1181" s="4" t="s">
        <v>7</v>
      </c>
      <c r="D1181" s="5">
        <v>65</v>
      </c>
    </row>
    <row r="1182" spans="1:5" hidden="1" x14ac:dyDescent="0.3">
      <c r="A1182" s="1" t="s">
        <v>274</v>
      </c>
      <c r="B1182" s="4" t="s">
        <v>11</v>
      </c>
      <c r="C1182" s="4" t="s">
        <v>7</v>
      </c>
      <c r="D1182" s="5">
        <v>95</v>
      </c>
    </row>
    <row r="1183" spans="1:5" hidden="1" x14ac:dyDescent="0.3">
      <c r="A1183" s="1" t="s">
        <v>274</v>
      </c>
      <c r="B1183" s="4" t="s">
        <v>12</v>
      </c>
      <c r="C1183" s="4" t="s">
        <v>7</v>
      </c>
      <c r="D1183" s="5">
        <v>110</v>
      </c>
    </row>
    <row r="1184" spans="1:5" hidden="1" x14ac:dyDescent="0.3">
      <c r="A1184" s="1" t="s">
        <v>274</v>
      </c>
      <c r="B1184" s="4" t="s">
        <v>13</v>
      </c>
      <c r="C1184" s="4" t="s">
        <v>7</v>
      </c>
      <c r="D1184" s="5">
        <v>150</v>
      </c>
    </row>
    <row r="1185" spans="1:6" s="40" customFormat="1" x14ac:dyDescent="0.3">
      <c r="A1185" s="74" t="s">
        <v>573</v>
      </c>
      <c r="B1185" s="75" t="s">
        <v>9</v>
      </c>
      <c r="C1185" s="75" t="s">
        <v>7</v>
      </c>
      <c r="D1185" s="76">
        <v>70</v>
      </c>
      <c r="E1185" s="77">
        <v>7</v>
      </c>
      <c r="F1185" s="73"/>
    </row>
    <row r="1186" spans="1:6" s="40" customFormat="1" x14ac:dyDescent="0.3">
      <c r="A1186" s="87" t="s">
        <v>275</v>
      </c>
      <c r="B1186" s="88" t="s">
        <v>10</v>
      </c>
      <c r="C1186" s="88" t="s">
        <v>7</v>
      </c>
      <c r="D1186" s="89">
        <v>85</v>
      </c>
      <c r="E1186" s="90">
        <v>6</v>
      </c>
      <c r="F1186" s="73"/>
    </row>
    <row r="1187" spans="1:6" s="40" customFormat="1" x14ac:dyDescent="0.3">
      <c r="A1187" s="79" t="s">
        <v>275</v>
      </c>
      <c r="B1187" s="80" t="s">
        <v>11</v>
      </c>
      <c r="C1187" s="80" t="s">
        <v>7</v>
      </c>
      <c r="D1187" s="81">
        <v>100</v>
      </c>
      <c r="E1187" s="82">
        <v>6</v>
      </c>
      <c r="F1187" s="73"/>
    </row>
    <row r="1188" spans="1:6" hidden="1" x14ac:dyDescent="0.3">
      <c r="A1188" s="1" t="s">
        <v>276</v>
      </c>
      <c r="B1188" s="4" t="s">
        <v>9</v>
      </c>
      <c r="C1188" s="4" t="s">
        <v>7</v>
      </c>
      <c r="D1188" s="5">
        <v>65</v>
      </c>
    </row>
    <row r="1189" spans="1:6" hidden="1" x14ac:dyDescent="0.3">
      <c r="A1189" s="1" t="s">
        <v>276</v>
      </c>
      <c r="B1189" s="4" t="s">
        <v>10</v>
      </c>
      <c r="C1189" s="4" t="s">
        <v>7</v>
      </c>
      <c r="D1189" s="5">
        <v>80</v>
      </c>
    </row>
    <row r="1190" spans="1:6" hidden="1" x14ac:dyDescent="0.3">
      <c r="A1190" s="1" t="s">
        <v>276</v>
      </c>
      <c r="B1190" s="4" t="s">
        <v>13</v>
      </c>
      <c r="C1190" s="4" t="s">
        <v>7</v>
      </c>
      <c r="D1190" s="5">
        <v>150</v>
      </c>
    </row>
    <row r="1191" spans="1:6" hidden="1" x14ac:dyDescent="0.3">
      <c r="A1191" s="1" t="s">
        <v>277</v>
      </c>
      <c r="B1191" s="4" t="s">
        <v>12</v>
      </c>
      <c r="C1191" s="4" t="s">
        <v>7</v>
      </c>
      <c r="D1191" s="5">
        <v>110</v>
      </c>
    </row>
    <row r="1192" spans="1:6" hidden="1" x14ac:dyDescent="0.3">
      <c r="A1192" s="1" t="s">
        <v>278</v>
      </c>
      <c r="B1192" s="4" t="s">
        <v>10</v>
      </c>
      <c r="C1192" s="4" t="s">
        <v>7</v>
      </c>
      <c r="D1192" s="5">
        <v>80</v>
      </c>
    </row>
    <row r="1193" spans="1:6" hidden="1" x14ac:dyDescent="0.3">
      <c r="A1193" s="1" t="s">
        <v>278</v>
      </c>
      <c r="B1193" s="4" t="s">
        <v>11</v>
      </c>
      <c r="C1193" s="4" t="s">
        <v>7</v>
      </c>
      <c r="D1193" s="5">
        <v>95</v>
      </c>
    </row>
    <row r="1194" spans="1:6" hidden="1" x14ac:dyDescent="0.3">
      <c r="A1194" s="1" t="s">
        <v>278</v>
      </c>
      <c r="B1194" s="4" t="s">
        <v>12</v>
      </c>
      <c r="C1194" s="4" t="s">
        <v>7</v>
      </c>
      <c r="D1194" s="5">
        <v>110</v>
      </c>
    </row>
    <row r="1195" spans="1:6" hidden="1" x14ac:dyDescent="0.3">
      <c r="A1195" s="1" t="s">
        <v>278</v>
      </c>
      <c r="B1195" s="4" t="s">
        <v>13</v>
      </c>
      <c r="C1195" s="4" t="s">
        <v>7</v>
      </c>
      <c r="D1195" s="5">
        <v>150</v>
      </c>
    </row>
    <row r="1196" spans="1:6" hidden="1" x14ac:dyDescent="0.3">
      <c r="A1196" s="1" t="s">
        <v>279</v>
      </c>
      <c r="B1196" s="4" t="s">
        <v>8</v>
      </c>
      <c r="C1196" s="4" t="s">
        <v>7</v>
      </c>
      <c r="D1196" s="5">
        <v>50</v>
      </c>
    </row>
    <row r="1197" spans="1:6" hidden="1" x14ac:dyDescent="0.3">
      <c r="A1197" s="1" t="s">
        <v>279</v>
      </c>
      <c r="B1197" s="4" t="s">
        <v>9</v>
      </c>
      <c r="C1197" s="4" t="s">
        <v>7</v>
      </c>
      <c r="D1197" s="5">
        <v>65</v>
      </c>
    </row>
    <row r="1198" spans="1:6" hidden="1" x14ac:dyDescent="0.3">
      <c r="A1198" s="1" t="s">
        <v>279</v>
      </c>
      <c r="B1198" s="4" t="s">
        <v>10</v>
      </c>
      <c r="C1198" s="4" t="s">
        <v>7</v>
      </c>
      <c r="D1198" s="5">
        <v>80</v>
      </c>
      <c r="E1198" s="3">
        <v>0</v>
      </c>
    </row>
    <row r="1199" spans="1:6" hidden="1" x14ac:dyDescent="0.3">
      <c r="A1199" s="1" t="s">
        <v>279</v>
      </c>
      <c r="B1199" s="4" t="s">
        <v>11</v>
      </c>
      <c r="C1199" s="4" t="s">
        <v>7</v>
      </c>
      <c r="D1199" s="5">
        <v>95</v>
      </c>
    </row>
    <row r="1200" spans="1:6" x14ac:dyDescent="0.3">
      <c r="A1200" s="87" t="s">
        <v>280</v>
      </c>
      <c r="B1200" s="88" t="s">
        <v>9</v>
      </c>
      <c r="C1200" s="88" t="s">
        <v>7</v>
      </c>
      <c r="D1200" s="89">
        <v>70</v>
      </c>
      <c r="E1200" s="90">
        <v>5</v>
      </c>
      <c r="F1200" s="73"/>
    </row>
    <row r="1201" spans="1:6" s="40" customFormat="1" x14ac:dyDescent="0.3">
      <c r="A1201" s="79" t="s">
        <v>280</v>
      </c>
      <c r="B1201" s="80" t="s">
        <v>10</v>
      </c>
      <c r="C1201" s="80" t="s">
        <v>7</v>
      </c>
      <c r="D1201" s="81">
        <v>85</v>
      </c>
      <c r="E1201" s="82">
        <v>5</v>
      </c>
      <c r="F1201" s="73"/>
    </row>
    <row r="1202" spans="1:6" hidden="1" x14ac:dyDescent="0.3">
      <c r="A1202" s="1" t="s">
        <v>281</v>
      </c>
      <c r="B1202" s="4" t="s">
        <v>13</v>
      </c>
      <c r="C1202" s="4" t="s">
        <v>7</v>
      </c>
      <c r="D1202" s="5">
        <v>150</v>
      </c>
    </row>
    <row r="1203" spans="1:6" hidden="1" x14ac:dyDescent="0.3">
      <c r="A1203" s="1" t="s">
        <v>282</v>
      </c>
      <c r="B1203" s="4" t="s">
        <v>10</v>
      </c>
      <c r="C1203" s="4" t="s">
        <v>7</v>
      </c>
      <c r="D1203" s="5">
        <v>80</v>
      </c>
    </row>
    <row r="1204" spans="1:6" hidden="1" x14ac:dyDescent="0.3">
      <c r="A1204" s="1" t="s">
        <v>283</v>
      </c>
      <c r="B1204" s="4" t="s">
        <v>8</v>
      </c>
      <c r="C1204" s="4" t="s">
        <v>7</v>
      </c>
      <c r="D1204" s="5">
        <v>50</v>
      </c>
    </row>
    <row r="1205" spans="1:6" s="40" customFormat="1" ht="27.7" x14ac:dyDescent="0.3">
      <c r="A1205" s="87" t="s">
        <v>283</v>
      </c>
      <c r="B1205" s="88" t="s">
        <v>660</v>
      </c>
      <c r="C1205" s="88" t="s">
        <v>7</v>
      </c>
      <c r="D1205" s="89">
        <v>150</v>
      </c>
      <c r="E1205" s="90">
        <v>13</v>
      </c>
      <c r="F1205" s="73" t="s">
        <v>571</v>
      </c>
    </row>
    <row r="1206" spans="1:6" s="40" customFormat="1" ht="27.7" x14ac:dyDescent="0.3">
      <c r="A1206" s="69" t="s">
        <v>283</v>
      </c>
      <c r="B1206" s="70" t="s">
        <v>12</v>
      </c>
      <c r="C1206" s="70" t="s">
        <v>7</v>
      </c>
      <c r="D1206" s="71">
        <v>140</v>
      </c>
      <c r="E1206" s="72">
        <v>13</v>
      </c>
      <c r="F1206" s="73"/>
    </row>
    <row r="1207" spans="1:6" x14ac:dyDescent="0.3">
      <c r="A1207" s="69" t="s">
        <v>284</v>
      </c>
      <c r="B1207" s="70" t="s">
        <v>9</v>
      </c>
      <c r="C1207" s="70" t="s">
        <v>7</v>
      </c>
      <c r="D1207" s="71">
        <v>70</v>
      </c>
      <c r="E1207" s="72">
        <v>10</v>
      </c>
      <c r="F1207" s="73"/>
    </row>
    <row r="1208" spans="1:6" hidden="1" x14ac:dyDescent="0.3">
      <c r="A1208" s="1" t="s">
        <v>284</v>
      </c>
      <c r="B1208" s="4" t="s">
        <v>8</v>
      </c>
      <c r="C1208" s="4" t="s">
        <v>7</v>
      </c>
      <c r="D1208" s="5">
        <v>50</v>
      </c>
    </row>
    <row r="1209" spans="1:6" s="40" customFormat="1" x14ac:dyDescent="0.3">
      <c r="A1209" s="79" t="s">
        <v>284</v>
      </c>
      <c r="B1209" s="80" t="s">
        <v>10</v>
      </c>
      <c r="C1209" s="80" t="s">
        <v>7</v>
      </c>
      <c r="D1209" s="81">
        <v>85</v>
      </c>
      <c r="E1209" s="78">
        <v>0</v>
      </c>
      <c r="F1209" s="73"/>
    </row>
    <row r="1210" spans="1:6" s="39" customFormat="1" ht="13.85" x14ac:dyDescent="0.25">
      <c r="A1210" s="87" t="s">
        <v>284</v>
      </c>
      <c r="B1210" s="88" t="s">
        <v>12</v>
      </c>
      <c r="C1210" s="88" t="s">
        <v>7</v>
      </c>
      <c r="D1210" s="89">
        <v>140</v>
      </c>
      <c r="E1210" s="72">
        <v>1</v>
      </c>
      <c r="F1210" s="73"/>
    </row>
    <row r="1211" spans="1:6" x14ac:dyDescent="0.3">
      <c r="A1211" s="79" t="s">
        <v>654</v>
      </c>
      <c r="B1211" s="80" t="s">
        <v>8</v>
      </c>
      <c r="C1211" s="80" t="s">
        <v>7</v>
      </c>
      <c r="D1211" s="81">
        <v>55</v>
      </c>
      <c r="E1211" s="82">
        <v>5</v>
      </c>
      <c r="F1211" s="73"/>
    </row>
    <row r="1212" spans="1:6" hidden="1" x14ac:dyDescent="0.3">
      <c r="A1212" s="1" t="s">
        <v>284</v>
      </c>
      <c r="B1212" s="4" t="s">
        <v>12</v>
      </c>
      <c r="C1212" s="4" t="s">
        <v>7</v>
      </c>
      <c r="D1212" s="5">
        <v>110</v>
      </c>
    </row>
    <row r="1213" spans="1:6" hidden="1" x14ac:dyDescent="0.3">
      <c r="A1213" s="1" t="s">
        <v>285</v>
      </c>
      <c r="B1213" s="4" t="s">
        <v>8</v>
      </c>
      <c r="C1213" s="4" t="s">
        <v>7</v>
      </c>
      <c r="D1213" s="5">
        <v>50</v>
      </c>
    </row>
    <row r="1214" spans="1:6" hidden="1" x14ac:dyDescent="0.3">
      <c r="A1214" s="1" t="s">
        <v>285</v>
      </c>
      <c r="B1214" s="4" t="s">
        <v>9</v>
      </c>
      <c r="C1214" s="4" t="s">
        <v>7</v>
      </c>
      <c r="D1214" s="5">
        <v>65</v>
      </c>
    </row>
    <row r="1215" spans="1:6" hidden="1" x14ac:dyDescent="0.3">
      <c r="A1215" s="1" t="s">
        <v>285</v>
      </c>
      <c r="B1215" s="4" t="s">
        <v>11</v>
      </c>
      <c r="C1215" s="4" t="s">
        <v>7</v>
      </c>
      <c r="D1215" s="5">
        <v>95</v>
      </c>
    </row>
    <row r="1216" spans="1:6" hidden="1" x14ac:dyDescent="0.3">
      <c r="A1216" s="1" t="s">
        <v>286</v>
      </c>
      <c r="B1216" s="4" t="s">
        <v>4</v>
      </c>
      <c r="C1216" s="4" t="s">
        <v>32</v>
      </c>
      <c r="D1216" s="5">
        <v>0</v>
      </c>
    </row>
    <row r="1217" spans="1:5" hidden="1" x14ac:dyDescent="0.3">
      <c r="A1217" s="1" t="s">
        <v>286</v>
      </c>
      <c r="B1217" s="4" t="s">
        <v>9</v>
      </c>
      <c r="C1217" s="4" t="s">
        <v>7</v>
      </c>
      <c r="D1217" s="5">
        <v>65</v>
      </c>
    </row>
    <row r="1218" spans="1:5" hidden="1" x14ac:dyDescent="0.3">
      <c r="A1218" s="1" t="s">
        <v>286</v>
      </c>
      <c r="B1218" s="4" t="s">
        <v>10</v>
      </c>
      <c r="C1218" s="4" t="s">
        <v>7</v>
      </c>
      <c r="D1218" s="5">
        <v>75</v>
      </c>
    </row>
    <row r="1219" spans="1:5" hidden="1" x14ac:dyDescent="0.3">
      <c r="A1219" s="1" t="s">
        <v>287</v>
      </c>
      <c r="B1219" s="4" t="s">
        <v>4</v>
      </c>
      <c r="C1219" s="4" t="s">
        <v>30</v>
      </c>
      <c r="E1219" s="3">
        <v>0</v>
      </c>
    </row>
    <row r="1220" spans="1:5" hidden="1" x14ac:dyDescent="0.3">
      <c r="A1220" s="1" t="s">
        <v>287</v>
      </c>
      <c r="B1220" s="4" t="s">
        <v>20</v>
      </c>
      <c r="C1220" s="4" t="s">
        <v>33</v>
      </c>
      <c r="E1220" s="3">
        <v>0</v>
      </c>
    </row>
    <row r="1221" spans="1:5" hidden="1" x14ac:dyDescent="0.3">
      <c r="A1221" s="1" t="s">
        <v>287</v>
      </c>
      <c r="B1221" s="4" t="s">
        <v>9</v>
      </c>
      <c r="C1221" s="4" t="s">
        <v>7</v>
      </c>
      <c r="D1221" s="5">
        <v>65</v>
      </c>
      <c r="E1221" s="3">
        <v>0</v>
      </c>
    </row>
    <row r="1222" spans="1:5" hidden="1" x14ac:dyDescent="0.3">
      <c r="A1222" s="1" t="s">
        <v>287</v>
      </c>
      <c r="B1222" s="4" t="s">
        <v>10</v>
      </c>
      <c r="C1222" s="4" t="s">
        <v>7</v>
      </c>
      <c r="D1222" s="5">
        <v>80</v>
      </c>
    </row>
    <row r="1223" spans="1:5" hidden="1" x14ac:dyDescent="0.3">
      <c r="A1223" s="1" t="s">
        <v>287</v>
      </c>
      <c r="B1223" s="4" t="s">
        <v>11</v>
      </c>
      <c r="C1223" s="4" t="s">
        <v>7</v>
      </c>
      <c r="D1223" s="5">
        <v>95</v>
      </c>
      <c r="E1223" s="3">
        <v>0</v>
      </c>
    </row>
    <row r="1224" spans="1:5" hidden="1" x14ac:dyDescent="0.3">
      <c r="A1224" s="1" t="s">
        <v>288</v>
      </c>
      <c r="B1224" s="4" t="s">
        <v>4</v>
      </c>
      <c r="C1224" s="4" t="s">
        <v>32</v>
      </c>
      <c r="D1224" s="5">
        <v>0</v>
      </c>
    </row>
    <row r="1225" spans="1:5" hidden="1" x14ac:dyDescent="0.3">
      <c r="A1225" s="1" t="s">
        <v>288</v>
      </c>
      <c r="B1225" s="4" t="s">
        <v>29</v>
      </c>
      <c r="C1225" s="4" t="s">
        <v>32</v>
      </c>
      <c r="D1225" s="5">
        <v>12</v>
      </c>
    </row>
    <row r="1226" spans="1:5" hidden="1" x14ac:dyDescent="0.3">
      <c r="A1226" s="1" t="s">
        <v>289</v>
      </c>
      <c r="B1226" s="4" t="s">
        <v>8</v>
      </c>
      <c r="C1226" s="4" t="s">
        <v>7</v>
      </c>
      <c r="D1226" s="5">
        <v>95</v>
      </c>
    </row>
    <row r="1227" spans="1:5" hidden="1" x14ac:dyDescent="0.3">
      <c r="A1227" s="1" t="s">
        <v>289</v>
      </c>
      <c r="B1227" s="4" t="s">
        <v>9</v>
      </c>
      <c r="C1227" s="4" t="s">
        <v>7</v>
      </c>
      <c r="D1227" s="5">
        <v>125</v>
      </c>
    </row>
    <row r="1228" spans="1:5" hidden="1" x14ac:dyDescent="0.3">
      <c r="A1228" s="1" t="s">
        <v>289</v>
      </c>
      <c r="B1228" s="4" t="s">
        <v>10</v>
      </c>
      <c r="C1228" s="4" t="s">
        <v>7</v>
      </c>
      <c r="D1228" s="5">
        <v>165</v>
      </c>
    </row>
    <row r="1229" spans="1:5" hidden="1" x14ac:dyDescent="0.3">
      <c r="A1229" s="1" t="s">
        <v>289</v>
      </c>
      <c r="B1229" s="4" t="s">
        <v>11</v>
      </c>
      <c r="C1229" s="4" t="s">
        <v>7</v>
      </c>
      <c r="D1229" s="5">
        <v>210</v>
      </c>
    </row>
    <row r="1230" spans="1:5" hidden="1" x14ac:dyDescent="0.3">
      <c r="A1230" s="1" t="s">
        <v>289</v>
      </c>
      <c r="B1230" s="4" t="s">
        <v>12</v>
      </c>
      <c r="C1230" s="4" t="s">
        <v>7</v>
      </c>
      <c r="D1230" s="5">
        <v>250</v>
      </c>
    </row>
    <row r="1231" spans="1:5" hidden="1" x14ac:dyDescent="0.3">
      <c r="A1231" s="1" t="s">
        <v>289</v>
      </c>
      <c r="B1231" s="4" t="s">
        <v>290</v>
      </c>
      <c r="C1231" s="4" t="s">
        <v>7</v>
      </c>
      <c r="D1231" s="5">
        <v>300</v>
      </c>
    </row>
    <row r="1232" spans="1:5" hidden="1" x14ac:dyDescent="0.3">
      <c r="A1232" s="1" t="s">
        <v>291</v>
      </c>
      <c r="B1232" s="4" t="s">
        <v>86</v>
      </c>
      <c r="C1232" s="4" t="s">
        <v>33</v>
      </c>
      <c r="D1232" s="5">
        <v>36</v>
      </c>
    </row>
    <row r="1233" spans="1:6" hidden="1" x14ac:dyDescent="0.3">
      <c r="A1233" s="1" t="s">
        <v>292</v>
      </c>
      <c r="B1233" s="4" t="s">
        <v>102</v>
      </c>
      <c r="C1233" s="4" t="s">
        <v>7</v>
      </c>
      <c r="D1233" s="5">
        <v>65</v>
      </c>
    </row>
    <row r="1234" spans="1:6" hidden="1" x14ac:dyDescent="0.3">
      <c r="A1234" s="1" t="s">
        <v>293</v>
      </c>
      <c r="B1234" s="4" t="s">
        <v>20</v>
      </c>
      <c r="C1234" s="4" t="s">
        <v>33</v>
      </c>
      <c r="D1234" s="5">
        <v>36</v>
      </c>
    </row>
    <row r="1235" spans="1:6" s="40" customFormat="1" x14ac:dyDescent="0.3">
      <c r="A1235" s="74" t="s">
        <v>289</v>
      </c>
      <c r="B1235" s="75" t="s">
        <v>8</v>
      </c>
      <c r="C1235" s="75" t="s">
        <v>7</v>
      </c>
      <c r="D1235" s="76">
        <v>95</v>
      </c>
      <c r="E1235" s="77">
        <v>2</v>
      </c>
      <c r="F1235" s="73"/>
    </row>
    <row r="1236" spans="1:6" s="40" customFormat="1" x14ac:dyDescent="0.3">
      <c r="A1236" s="74" t="s">
        <v>289</v>
      </c>
      <c r="B1236" s="75" t="s">
        <v>9</v>
      </c>
      <c r="C1236" s="75" t="s">
        <v>7</v>
      </c>
      <c r="D1236" s="76">
        <v>130</v>
      </c>
      <c r="E1236" s="77">
        <v>2</v>
      </c>
      <c r="F1236" s="73"/>
    </row>
    <row r="1237" spans="1:6" s="40" customFormat="1" x14ac:dyDescent="0.3">
      <c r="A1237" s="87" t="s">
        <v>293</v>
      </c>
      <c r="B1237" s="88" t="s">
        <v>8</v>
      </c>
      <c r="C1237" s="88" t="s">
        <v>7</v>
      </c>
      <c r="D1237" s="89">
        <v>95</v>
      </c>
      <c r="E1237" s="90">
        <v>12</v>
      </c>
      <c r="F1237" s="73"/>
    </row>
    <row r="1238" spans="1:6" x14ac:dyDescent="0.3">
      <c r="A1238" s="69" t="s">
        <v>293</v>
      </c>
      <c r="B1238" s="70" t="s">
        <v>86</v>
      </c>
      <c r="C1238" s="70" t="s">
        <v>7</v>
      </c>
      <c r="D1238" s="71">
        <v>46</v>
      </c>
      <c r="E1238" s="72">
        <v>20</v>
      </c>
      <c r="F1238" s="73"/>
    </row>
    <row r="1239" spans="1:6" s="40" customFormat="1" x14ac:dyDescent="0.3">
      <c r="A1239" s="69" t="s">
        <v>293</v>
      </c>
      <c r="B1239" s="70" t="s">
        <v>87</v>
      </c>
      <c r="C1239" s="70" t="s">
        <v>7</v>
      </c>
      <c r="D1239" s="71">
        <v>62</v>
      </c>
      <c r="E1239" s="72">
        <v>20</v>
      </c>
      <c r="F1239" s="73"/>
    </row>
    <row r="1240" spans="1:6" hidden="1" x14ac:dyDescent="0.3">
      <c r="A1240" s="1" t="s">
        <v>293</v>
      </c>
      <c r="B1240" s="4" t="s">
        <v>102</v>
      </c>
      <c r="C1240" s="4" t="s">
        <v>7</v>
      </c>
      <c r="D1240" s="5">
        <v>80</v>
      </c>
    </row>
    <row r="1241" spans="1:6" s="40" customFormat="1" x14ac:dyDescent="0.3">
      <c r="A1241" s="79" t="s">
        <v>294</v>
      </c>
      <c r="B1241" s="80" t="s">
        <v>9</v>
      </c>
      <c r="C1241" s="80" t="s">
        <v>7</v>
      </c>
      <c r="D1241" s="81">
        <v>135</v>
      </c>
      <c r="E1241" s="78">
        <v>9</v>
      </c>
      <c r="F1241" s="73"/>
    </row>
    <row r="1242" spans="1:6" hidden="1" x14ac:dyDescent="0.3">
      <c r="A1242" s="1" t="s">
        <v>294</v>
      </c>
      <c r="B1242" s="4" t="s">
        <v>20</v>
      </c>
      <c r="C1242" s="4" t="s">
        <v>33</v>
      </c>
      <c r="D1242" s="5">
        <v>36</v>
      </c>
    </row>
    <row r="1243" spans="1:6" s="40" customFormat="1" x14ac:dyDescent="0.3">
      <c r="A1243" s="74" t="s">
        <v>294</v>
      </c>
      <c r="B1243" s="75" t="s">
        <v>468</v>
      </c>
      <c r="C1243" s="75" t="s">
        <v>7</v>
      </c>
      <c r="D1243" s="76">
        <v>95</v>
      </c>
      <c r="E1243" s="78">
        <v>5</v>
      </c>
      <c r="F1243" s="73"/>
    </row>
    <row r="1244" spans="1:6" hidden="1" x14ac:dyDescent="0.3">
      <c r="A1244" s="1" t="s">
        <v>294</v>
      </c>
      <c r="B1244" s="4" t="s">
        <v>11</v>
      </c>
      <c r="C1244" s="4" t="s">
        <v>7</v>
      </c>
      <c r="D1244" s="5">
        <v>225</v>
      </c>
    </row>
    <row r="1245" spans="1:6" hidden="1" x14ac:dyDescent="0.3">
      <c r="A1245" s="1" t="s">
        <v>295</v>
      </c>
      <c r="B1245" s="4" t="s">
        <v>4</v>
      </c>
      <c r="C1245" s="4" t="s">
        <v>32</v>
      </c>
      <c r="D1245" s="5">
        <v>6.5</v>
      </c>
    </row>
    <row r="1246" spans="1:6" hidden="1" x14ac:dyDescent="0.3">
      <c r="A1246" s="1" t="s">
        <v>296</v>
      </c>
      <c r="B1246" s="4" t="s">
        <v>4</v>
      </c>
      <c r="C1246" s="4" t="s">
        <v>22</v>
      </c>
      <c r="D1246" s="5">
        <v>2</v>
      </c>
    </row>
    <row r="1247" spans="1:6" s="40" customFormat="1" x14ac:dyDescent="0.3">
      <c r="A1247" s="74" t="s">
        <v>296</v>
      </c>
      <c r="B1247" s="75" t="s">
        <v>9</v>
      </c>
      <c r="C1247" s="75" t="s">
        <v>7</v>
      </c>
      <c r="D1247" s="76">
        <v>65</v>
      </c>
      <c r="E1247" s="77">
        <v>0</v>
      </c>
      <c r="F1247" s="73" t="s">
        <v>659</v>
      </c>
    </row>
    <row r="1248" spans="1:6" s="40" customFormat="1" x14ac:dyDescent="0.3">
      <c r="A1248" s="87" t="s">
        <v>296</v>
      </c>
      <c r="B1248" s="88" t="s">
        <v>10</v>
      </c>
      <c r="C1248" s="88" t="s">
        <v>7</v>
      </c>
      <c r="D1248" s="89">
        <v>95</v>
      </c>
      <c r="E1248" s="90">
        <v>0</v>
      </c>
      <c r="F1248" s="73" t="s">
        <v>659</v>
      </c>
    </row>
    <row r="1249" spans="1:6" s="40" customFormat="1" x14ac:dyDescent="0.3">
      <c r="A1249" s="74" t="s">
        <v>296</v>
      </c>
      <c r="B1249" s="75" t="s">
        <v>11</v>
      </c>
      <c r="C1249" s="75" t="s">
        <v>7</v>
      </c>
      <c r="D1249" s="76">
        <v>110</v>
      </c>
      <c r="E1249" s="91">
        <v>0</v>
      </c>
      <c r="F1249" s="73"/>
    </row>
    <row r="1250" spans="1:6" s="40" customFormat="1" x14ac:dyDescent="0.3">
      <c r="A1250" s="69" t="s">
        <v>296</v>
      </c>
      <c r="B1250" s="70" t="s">
        <v>12</v>
      </c>
      <c r="C1250" s="70" t="s">
        <v>7</v>
      </c>
      <c r="D1250" s="71">
        <v>160</v>
      </c>
      <c r="E1250" s="72">
        <v>0</v>
      </c>
      <c r="F1250" s="73"/>
    </row>
    <row r="1251" spans="1:6" hidden="1" x14ac:dyDescent="0.3">
      <c r="A1251" s="25" t="s">
        <v>296</v>
      </c>
      <c r="B1251" s="26" t="s">
        <v>11</v>
      </c>
      <c r="C1251" s="26" t="s">
        <v>7</v>
      </c>
      <c r="D1251" s="27">
        <v>95</v>
      </c>
      <c r="E1251" s="29">
        <v>0</v>
      </c>
      <c r="F1251" s="28"/>
    </row>
    <row r="1252" spans="1:6" s="40" customFormat="1" x14ac:dyDescent="0.3">
      <c r="A1252" s="69" t="s">
        <v>296</v>
      </c>
      <c r="B1252" s="70" t="s">
        <v>13</v>
      </c>
      <c r="C1252" s="70" t="s">
        <v>7</v>
      </c>
      <c r="D1252" s="71">
        <v>250</v>
      </c>
      <c r="E1252" s="72">
        <v>0</v>
      </c>
      <c r="F1252" s="73"/>
    </row>
    <row r="1253" spans="1:6" hidden="1" x14ac:dyDescent="0.3">
      <c r="A1253" s="1" t="s">
        <v>296</v>
      </c>
      <c r="B1253" s="4" t="s">
        <v>14</v>
      </c>
      <c r="C1253" s="4" t="s">
        <v>7</v>
      </c>
      <c r="D1253" s="5">
        <v>300</v>
      </c>
      <c r="E1253" s="3">
        <v>0</v>
      </c>
    </row>
    <row r="1254" spans="1:6" s="40" customFormat="1" x14ac:dyDescent="0.3">
      <c r="A1254" s="79" t="s">
        <v>297</v>
      </c>
      <c r="B1254" s="80" t="s">
        <v>13</v>
      </c>
      <c r="C1254" s="80" t="s">
        <v>7</v>
      </c>
      <c r="D1254" s="81">
        <v>250</v>
      </c>
      <c r="E1254" s="82">
        <v>4</v>
      </c>
      <c r="F1254" s="73"/>
    </row>
    <row r="1255" spans="1:6" hidden="1" x14ac:dyDescent="0.3">
      <c r="A1255" s="1" t="s">
        <v>297</v>
      </c>
      <c r="B1255" s="4" t="s">
        <v>13</v>
      </c>
      <c r="C1255" s="4" t="s">
        <v>7</v>
      </c>
      <c r="D1255" s="5">
        <v>225</v>
      </c>
    </row>
    <row r="1256" spans="1:6" hidden="1" x14ac:dyDescent="0.3">
      <c r="A1256" s="1" t="s">
        <v>297</v>
      </c>
      <c r="B1256" s="4" t="s">
        <v>14</v>
      </c>
      <c r="C1256" s="4" t="s">
        <v>7</v>
      </c>
      <c r="D1256" s="5">
        <v>300</v>
      </c>
    </row>
    <row r="1257" spans="1:6" hidden="1" x14ac:dyDescent="0.3">
      <c r="A1257" s="1" t="s">
        <v>297</v>
      </c>
      <c r="B1257" s="4" t="s">
        <v>16</v>
      </c>
      <c r="C1257" s="4" t="s">
        <v>7</v>
      </c>
      <c r="D1257" s="5">
        <v>450</v>
      </c>
    </row>
    <row r="1258" spans="1:6" s="40" customFormat="1" x14ac:dyDescent="0.3">
      <c r="A1258" s="87" t="s">
        <v>298</v>
      </c>
      <c r="B1258" s="88" t="s">
        <v>11</v>
      </c>
      <c r="C1258" s="88" t="s">
        <v>7</v>
      </c>
      <c r="D1258" s="89">
        <v>110</v>
      </c>
      <c r="E1258" s="90">
        <v>4</v>
      </c>
      <c r="F1258" s="73"/>
    </row>
    <row r="1259" spans="1:6" s="40" customFormat="1" x14ac:dyDescent="0.3">
      <c r="A1259" s="69" t="s">
        <v>298</v>
      </c>
      <c r="B1259" s="70" t="s">
        <v>12</v>
      </c>
      <c r="C1259" s="70" t="s">
        <v>7</v>
      </c>
      <c r="D1259" s="71">
        <v>160</v>
      </c>
      <c r="E1259" s="72">
        <v>10</v>
      </c>
      <c r="F1259" s="73"/>
    </row>
    <row r="1260" spans="1:6" s="40" customFormat="1" x14ac:dyDescent="0.3">
      <c r="A1260" s="69" t="s">
        <v>298</v>
      </c>
      <c r="B1260" s="70" t="s">
        <v>13</v>
      </c>
      <c r="C1260" s="70" t="s">
        <v>7</v>
      </c>
      <c r="D1260" s="71">
        <v>250</v>
      </c>
      <c r="E1260" s="72">
        <v>8</v>
      </c>
      <c r="F1260" s="73"/>
    </row>
    <row r="1261" spans="1:6" s="40" customFormat="1" x14ac:dyDescent="0.3">
      <c r="A1261" s="69" t="s">
        <v>298</v>
      </c>
      <c r="B1261" s="70" t="s">
        <v>14</v>
      </c>
      <c r="C1261" s="70" t="s">
        <v>7</v>
      </c>
      <c r="D1261" s="71">
        <v>325</v>
      </c>
      <c r="E1261" s="72">
        <v>5</v>
      </c>
      <c r="F1261" s="73"/>
    </row>
    <row r="1262" spans="1:6" s="40" customFormat="1" x14ac:dyDescent="0.3">
      <c r="A1262" s="69" t="s">
        <v>300</v>
      </c>
      <c r="B1262" s="70" t="s">
        <v>9</v>
      </c>
      <c r="C1262" s="70" t="s">
        <v>7</v>
      </c>
      <c r="D1262" s="71">
        <v>65</v>
      </c>
      <c r="E1262" s="72">
        <v>0</v>
      </c>
      <c r="F1262" s="73"/>
    </row>
    <row r="1263" spans="1:6" hidden="1" x14ac:dyDescent="0.3">
      <c r="A1263" s="1" t="s">
        <v>299</v>
      </c>
      <c r="B1263" s="4" t="s">
        <v>4</v>
      </c>
      <c r="C1263" s="4" t="s">
        <v>32</v>
      </c>
      <c r="D1263" s="5">
        <v>0</v>
      </c>
    </row>
    <row r="1264" spans="1:6" hidden="1" x14ac:dyDescent="0.3">
      <c r="A1264" s="1" t="s">
        <v>299</v>
      </c>
      <c r="B1264" s="4" t="s">
        <v>4</v>
      </c>
      <c r="C1264" s="4" t="s">
        <v>22</v>
      </c>
      <c r="D1264" s="5">
        <v>0</v>
      </c>
    </row>
    <row r="1265" spans="1:6" hidden="1" x14ac:dyDescent="0.3">
      <c r="A1265" s="1" t="s">
        <v>299</v>
      </c>
      <c r="B1265" s="4" t="s">
        <v>10</v>
      </c>
      <c r="C1265" s="4" t="s">
        <v>7</v>
      </c>
      <c r="D1265" s="5">
        <v>75</v>
      </c>
    </row>
    <row r="1266" spans="1:6" hidden="1" x14ac:dyDescent="0.3">
      <c r="A1266" s="1" t="s">
        <v>299</v>
      </c>
      <c r="B1266" s="4" t="s">
        <v>11</v>
      </c>
      <c r="C1266" s="4" t="s">
        <v>7</v>
      </c>
      <c r="D1266" s="5">
        <v>95</v>
      </c>
    </row>
    <row r="1267" spans="1:6" hidden="1" x14ac:dyDescent="0.3">
      <c r="A1267" s="1" t="s">
        <v>299</v>
      </c>
      <c r="B1267" s="4" t="s">
        <v>12</v>
      </c>
      <c r="C1267" s="4" t="s">
        <v>7</v>
      </c>
      <c r="D1267" s="5">
        <v>145</v>
      </c>
    </row>
    <row r="1268" spans="1:6" hidden="1" x14ac:dyDescent="0.3">
      <c r="A1268" s="1" t="s">
        <v>299</v>
      </c>
      <c r="B1268" s="4" t="s">
        <v>13</v>
      </c>
      <c r="C1268" s="4" t="s">
        <v>7</v>
      </c>
      <c r="D1268" s="5">
        <v>225</v>
      </c>
    </row>
    <row r="1269" spans="1:6" hidden="1" x14ac:dyDescent="0.3">
      <c r="A1269" s="1" t="s">
        <v>300</v>
      </c>
      <c r="B1269" s="4" t="s">
        <v>4</v>
      </c>
      <c r="C1269" s="4" t="s">
        <v>22</v>
      </c>
      <c r="D1269" s="5">
        <v>0</v>
      </c>
    </row>
    <row r="1270" spans="1:6" hidden="1" x14ac:dyDescent="0.3">
      <c r="A1270" s="1" t="s">
        <v>300</v>
      </c>
      <c r="B1270" s="4" t="s">
        <v>6</v>
      </c>
      <c r="C1270" s="4" t="s">
        <v>7</v>
      </c>
      <c r="D1270" s="5">
        <v>0</v>
      </c>
    </row>
    <row r="1271" spans="1:6" s="40" customFormat="1" x14ac:dyDescent="0.3">
      <c r="A1271" s="69" t="s">
        <v>300</v>
      </c>
      <c r="B1271" s="70" t="s">
        <v>10</v>
      </c>
      <c r="C1271" s="70" t="s">
        <v>7</v>
      </c>
      <c r="D1271" s="71">
        <v>95</v>
      </c>
      <c r="E1271" s="72">
        <v>0</v>
      </c>
      <c r="F1271" s="73"/>
    </row>
    <row r="1272" spans="1:6" s="40" customFormat="1" x14ac:dyDescent="0.3">
      <c r="A1272" s="69" t="s">
        <v>300</v>
      </c>
      <c r="B1272" s="70" t="s">
        <v>11</v>
      </c>
      <c r="C1272" s="70" t="s">
        <v>7</v>
      </c>
      <c r="D1272" s="71">
        <v>110</v>
      </c>
      <c r="E1272" s="72">
        <v>0</v>
      </c>
      <c r="F1272" s="73"/>
    </row>
    <row r="1273" spans="1:6" s="40" customFormat="1" x14ac:dyDescent="0.3">
      <c r="A1273" s="79" t="s">
        <v>300</v>
      </c>
      <c r="B1273" s="80" t="s">
        <v>12</v>
      </c>
      <c r="C1273" s="80" t="s">
        <v>7</v>
      </c>
      <c r="D1273" s="81">
        <v>160</v>
      </c>
      <c r="E1273" s="82">
        <v>0</v>
      </c>
      <c r="F1273" s="73"/>
    </row>
    <row r="1274" spans="1:6" hidden="1" x14ac:dyDescent="0.3">
      <c r="A1274" s="1" t="s">
        <v>300</v>
      </c>
      <c r="B1274" s="4" t="s">
        <v>12</v>
      </c>
      <c r="C1274" s="4" t="s">
        <v>7</v>
      </c>
      <c r="D1274" s="5">
        <v>145</v>
      </c>
    </row>
    <row r="1275" spans="1:6" s="40" customFormat="1" x14ac:dyDescent="0.3">
      <c r="A1275" s="69" t="s">
        <v>300</v>
      </c>
      <c r="B1275" s="70" t="s">
        <v>14</v>
      </c>
      <c r="C1275" s="70" t="s">
        <v>7</v>
      </c>
      <c r="D1275" s="71">
        <v>325</v>
      </c>
      <c r="E1275" s="72">
        <v>2</v>
      </c>
      <c r="F1275" s="73"/>
    </row>
    <row r="1276" spans="1:6" s="40" customFormat="1" x14ac:dyDescent="0.3">
      <c r="A1276" s="69" t="s">
        <v>301</v>
      </c>
      <c r="B1276" s="70" t="s">
        <v>87</v>
      </c>
      <c r="C1276" s="70" t="s">
        <v>7</v>
      </c>
      <c r="D1276" s="71">
        <v>50</v>
      </c>
      <c r="E1276" s="72">
        <v>6</v>
      </c>
      <c r="F1276" s="73"/>
    </row>
    <row r="1277" spans="1:6" hidden="1" x14ac:dyDescent="0.3">
      <c r="A1277" s="1" t="s">
        <v>300</v>
      </c>
      <c r="B1277" s="4" t="s">
        <v>16</v>
      </c>
      <c r="C1277" s="4" t="s">
        <v>7</v>
      </c>
      <c r="D1277" s="5">
        <v>450</v>
      </c>
    </row>
    <row r="1278" spans="1:6" hidden="1" x14ac:dyDescent="0.3">
      <c r="A1278" s="1" t="s">
        <v>301</v>
      </c>
      <c r="B1278" s="4" t="s">
        <v>20</v>
      </c>
      <c r="C1278" s="4" t="s">
        <v>30</v>
      </c>
      <c r="D1278" s="5">
        <v>13</v>
      </c>
    </row>
    <row r="1279" spans="1:6" hidden="1" x14ac:dyDescent="0.3">
      <c r="A1279" s="1" t="s">
        <v>301</v>
      </c>
      <c r="B1279" s="4" t="s">
        <v>20</v>
      </c>
      <c r="C1279" s="4" t="s">
        <v>7</v>
      </c>
      <c r="D1279" s="5">
        <v>32</v>
      </c>
    </row>
    <row r="1280" spans="1:6" s="40" customFormat="1" x14ac:dyDescent="0.3">
      <c r="A1280" s="69" t="s">
        <v>301</v>
      </c>
      <c r="B1280" s="70" t="s">
        <v>102</v>
      </c>
      <c r="C1280" s="70" t="s">
        <v>7</v>
      </c>
      <c r="D1280" s="71">
        <v>55</v>
      </c>
      <c r="E1280" s="72">
        <v>8</v>
      </c>
      <c r="F1280" s="73"/>
    </row>
    <row r="1281" spans="1:6" hidden="1" x14ac:dyDescent="0.3">
      <c r="A1281" s="1" t="s">
        <v>301</v>
      </c>
      <c r="B1281" s="4" t="s">
        <v>6</v>
      </c>
      <c r="C1281" s="4" t="s">
        <v>7</v>
      </c>
      <c r="D1281" s="5">
        <v>36</v>
      </c>
    </row>
    <row r="1282" spans="1:6" s="40" customFormat="1" x14ac:dyDescent="0.3">
      <c r="A1282" s="79" t="s">
        <v>301</v>
      </c>
      <c r="B1282" s="80" t="s">
        <v>103</v>
      </c>
      <c r="C1282" s="80" t="s">
        <v>7</v>
      </c>
      <c r="D1282" s="81">
        <v>60</v>
      </c>
      <c r="E1282" s="82">
        <v>7</v>
      </c>
      <c r="F1282" s="73"/>
    </row>
    <row r="1283" spans="1:6" hidden="1" x14ac:dyDescent="0.3">
      <c r="A1283" s="1" t="s">
        <v>301</v>
      </c>
      <c r="B1283" s="4" t="s">
        <v>9</v>
      </c>
      <c r="C1283" s="4" t="s">
        <v>7</v>
      </c>
      <c r="D1283" s="5">
        <v>150</v>
      </c>
    </row>
    <row r="1284" spans="1:6" hidden="1" x14ac:dyDescent="0.3">
      <c r="A1284" s="1" t="s">
        <v>301</v>
      </c>
      <c r="B1284" s="4" t="s">
        <v>10</v>
      </c>
      <c r="C1284" s="4" t="s">
        <v>7</v>
      </c>
      <c r="D1284" s="5">
        <v>200</v>
      </c>
    </row>
    <row r="1285" spans="1:6" hidden="1" x14ac:dyDescent="0.3">
      <c r="A1285" s="1" t="s">
        <v>302</v>
      </c>
      <c r="B1285" s="4" t="s">
        <v>8</v>
      </c>
      <c r="C1285" s="4" t="s">
        <v>21</v>
      </c>
      <c r="D1285" s="5">
        <v>14</v>
      </c>
    </row>
    <row r="1286" spans="1:6" hidden="1" x14ac:dyDescent="0.3">
      <c r="A1286" s="1" t="s">
        <v>303</v>
      </c>
      <c r="B1286" s="4" t="s">
        <v>29</v>
      </c>
      <c r="C1286" s="4" t="s">
        <v>30</v>
      </c>
      <c r="D1286" s="5">
        <v>10</v>
      </c>
    </row>
    <row r="1287" spans="1:6" hidden="1" x14ac:dyDescent="0.3">
      <c r="A1287" s="1" t="s">
        <v>303</v>
      </c>
      <c r="B1287" s="4" t="s">
        <v>20</v>
      </c>
      <c r="C1287" s="4" t="s">
        <v>30</v>
      </c>
      <c r="D1287" s="5">
        <v>11</v>
      </c>
    </row>
    <row r="1288" spans="1:6" hidden="1" x14ac:dyDescent="0.3">
      <c r="A1288" s="1" t="s">
        <v>303</v>
      </c>
      <c r="B1288" s="4" t="s">
        <v>6</v>
      </c>
      <c r="C1288" s="4" t="s">
        <v>30</v>
      </c>
      <c r="D1288" s="5">
        <v>13</v>
      </c>
    </row>
    <row r="1289" spans="1:6" hidden="1" x14ac:dyDescent="0.3">
      <c r="A1289" s="1" t="s">
        <v>303</v>
      </c>
      <c r="B1289" s="4" t="s">
        <v>6</v>
      </c>
      <c r="C1289" s="4" t="s">
        <v>21</v>
      </c>
      <c r="D1289" s="5">
        <v>13</v>
      </c>
    </row>
    <row r="1290" spans="1:6" hidden="1" x14ac:dyDescent="0.3">
      <c r="A1290" s="1" t="s">
        <v>303</v>
      </c>
      <c r="B1290" s="4" t="s">
        <v>8</v>
      </c>
      <c r="C1290" s="4" t="s">
        <v>30</v>
      </c>
      <c r="D1290" s="5">
        <v>14</v>
      </c>
    </row>
    <row r="1291" spans="1:6" hidden="1" x14ac:dyDescent="0.3">
      <c r="A1291" s="1" t="s">
        <v>303</v>
      </c>
      <c r="B1291" s="4" t="s">
        <v>8</v>
      </c>
      <c r="C1291" s="4" t="s">
        <v>21</v>
      </c>
      <c r="D1291" s="5">
        <v>15</v>
      </c>
    </row>
    <row r="1292" spans="1:6" s="40" customFormat="1" x14ac:dyDescent="0.3">
      <c r="A1292" s="74" t="s">
        <v>301</v>
      </c>
      <c r="B1292" s="75" t="s">
        <v>9</v>
      </c>
      <c r="C1292" s="75" t="s">
        <v>7</v>
      </c>
      <c r="D1292" s="76">
        <v>75</v>
      </c>
      <c r="E1292" s="77">
        <v>0</v>
      </c>
      <c r="F1292" s="73"/>
    </row>
    <row r="1293" spans="1:6" s="40" customFormat="1" x14ac:dyDescent="0.3">
      <c r="A1293" s="74" t="s">
        <v>651</v>
      </c>
      <c r="B1293" s="75" t="s">
        <v>439</v>
      </c>
      <c r="C1293" s="75" t="s">
        <v>7</v>
      </c>
      <c r="D1293" s="76">
        <v>185</v>
      </c>
      <c r="E1293" s="77">
        <v>0</v>
      </c>
      <c r="F1293" s="73"/>
    </row>
    <row r="1294" spans="1:6" hidden="1" x14ac:dyDescent="0.3">
      <c r="A1294" s="1" t="s">
        <v>303</v>
      </c>
      <c r="B1294" s="4" t="s">
        <v>9</v>
      </c>
      <c r="C1294" s="4" t="s">
        <v>33</v>
      </c>
      <c r="D1294" s="5">
        <v>22</v>
      </c>
    </row>
    <row r="1295" spans="1:6" s="40" customFormat="1" x14ac:dyDescent="0.3">
      <c r="A1295" s="87" t="s">
        <v>303</v>
      </c>
      <c r="B1295" s="88" t="s">
        <v>9</v>
      </c>
      <c r="C1295" s="88" t="s">
        <v>7</v>
      </c>
      <c r="D1295" s="89">
        <v>80</v>
      </c>
      <c r="E1295" s="90">
        <v>0</v>
      </c>
      <c r="F1295" s="73"/>
    </row>
    <row r="1296" spans="1:6" s="40" customFormat="1" x14ac:dyDescent="0.3">
      <c r="A1296" s="69" t="s">
        <v>303</v>
      </c>
      <c r="B1296" s="70" t="s">
        <v>10</v>
      </c>
      <c r="C1296" s="70" t="s">
        <v>7</v>
      </c>
      <c r="D1296" s="71">
        <v>125</v>
      </c>
      <c r="E1296" s="72">
        <v>0</v>
      </c>
      <c r="F1296" s="73"/>
    </row>
    <row r="1297" spans="1:6" hidden="1" x14ac:dyDescent="0.3">
      <c r="A1297" s="1" t="s">
        <v>303</v>
      </c>
      <c r="B1297" s="4" t="s">
        <v>23</v>
      </c>
      <c r="C1297" s="4" t="s">
        <v>21</v>
      </c>
      <c r="D1297" s="5">
        <v>15</v>
      </c>
    </row>
    <row r="1298" spans="1:6" s="40" customFormat="1" x14ac:dyDescent="0.3">
      <c r="A1298" s="69" t="s">
        <v>303</v>
      </c>
      <c r="B1298" s="70" t="s">
        <v>11</v>
      </c>
      <c r="C1298" s="70" t="s">
        <v>7</v>
      </c>
      <c r="D1298" s="71">
        <v>165</v>
      </c>
      <c r="E1298" s="72">
        <v>0</v>
      </c>
      <c r="F1298" s="73"/>
    </row>
    <row r="1299" spans="1:6" s="40" customFormat="1" x14ac:dyDescent="0.3">
      <c r="A1299" s="69" t="s">
        <v>303</v>
      </c>
      <c r="B1299" s="70" t="s">
        <v>12</v>
      </c>
      <c r="C1299" s="70" t="s">
        <v>7</v>
      </c>
      <c r="D1299" s="71">
        <v>190</v>
      </c>
      <c r="E1299" s="72">
        <v>0</v>
      </c>
      <c r="F1299" s="73"/>
    </row>
    <row r="1300" spans="1:6" s="40" customFormat="1" x14ac:dyDescent="0.3">
      <c r="A1300" s="69" t="s">
        <v>303</v>
      </c>
      <c r="B1300" s="70" t="s">
        <v>13</v>
      </c>
      <c r="C1300" s="70" t="s">
        <v>7</v>
      </c>
      <c r="D1300" s="71">
        <v>250</v>
      </c>
      <c r="E1300" s="72">
        <v>0</v>
      </c>
      <c r="F1300" s="73"/>
    </row>
    <row r="1301" spans="1:6" hidden="1" x14ac:dyDescent="0.3">
      <c r="A1301" s="1" t="s">
        <v>303</v>
      </c>
      <c r="B1301" s="4" t="s">
        <v>290</v>
      </c>
      <c r="C1301" s="4" t="s">
        <v>7</v>
      </c>
      <c r="D1301" s="5">
        <v>180</v>
      </c>
    </row>
    <row r="1302" spans="1:6" s="40" customFormat="1" x14ac:dyDescent="0.3">
      <c r="A1302" s="69" t="s">
        <v>303</v>
      </c>
      <c r="B1302" s="70" t="s">
        <v>14</v>
      </c>
      <c r="C1302" s="70" t="s">
        <v>7</v>
      </c>
      <c r="D1302" s="71">
        <v>325</v>
      </c>
      <c r="E1302" s="72">
        <v>6</v>
      </c>
      <c r="F1302" s="73"/>
    </row>
    <row r="1303" spans="1:6" s="40" customFormat="1" x14ac:dyDescent="0.3">
      <c r="A1303" s="69" t="s">
        <v>303</v>
      </c>
      <c r="B1303" s="70" t="s">
        <v>15</v>
      </c>
      <c r="C1303" s="70" t="s">
        <v>7</v>
      </c>
      <c r="D1303" s="71">
        <v>475</v>
      </c>
      <c r="E1303" s="72">
        <v>33</v>
      </c>
      <c r="F1303" s="73"/>
    </row>
    <row r="1304" spans="1:6" s="40" customFormat="1" x14ac:dyDescent="0.3">
      <c r="A1304" s="74" t="s">
        <v>303</v>
      </c>
      <c r="B1304" s="75" t="s">
        <v>667</v>
      </c>
      <c r="C1304" s="75" t="s">
        <v>7</v>
      </c>
      <c r="D1304" s="76">
        <v>600</v>
      </c>
      <c r="E1304" s="78">
        <v>16</v>
      </c>
      <c r="F1304" s="73" t="s">
        <v>668</v>
      </c>
    </row>
    <row r="1305" spans="1:6" s="40" customFormat="1" x14ac:dyDescent="0.3">
      <c r="A1305" s="74" t="s">
        <v>303</v>
      </c>
      <c r="B1305" s="75" t="s">
        <v>16</v>
      </c>
      <c r="C1305" s="75" t="s">
        <v>7</v>
      </c>
      <c r="D1305" s="76">
        <v>600</v>
      </c>
      <c r="E1305" s="78">
        <v>30</v>
      </c>
      <c r="F1305" s="73" t="s">
        <v>669</v>
      </c>
    </row>
    <row r="1306" spans="1:6" s="40" customFormat="1" ht="27.7" x14ac:dyDescent="0.3">
      <c r="A1306" s="74" t="s">
        <v>663</v>
      </c>
      <c r="B1306" s="75" t="s">
        <v>664</v>
      </c>
      <c r="C1306" s="75" t="s">
        <v>7</v>
      </c>
      <c r="D1306" s="76">
        <v>125</v>
      </c>
      <c r="E1306" s="78">
        <v>1</v>
      </c>
      <c r="F1306" s="73"/>
    </row>
    <row r="1307" spans="1:6" s="40" customFormat="1" x14ac:dyDescent="0.3">
      <c r="A1307" s="74" t="s">
        <v>626</v>
      </c>
      <c r="B1307" s="75" t="s">
        <v>13</v>
      </c>
      <c r="C1307" s="75" t="s">
        <v>7</v>
      </c>
      <c r="D1307" s="76">
        <v>270</v>
      </c>
      <c r="E1307" s="78">
        <v>3</v>
      </c>
      <c r="F1307" s="73"/>
    </row>
    <row r="1308" spans="1:6" s="40" customFormat="1" x14ac:dyDescent="0.3">
      <c r="A1308" s="74" t="s">
        <v>626</v>
      </c>
      <c r="B1308" s="75" t="s">
        <v>14</v>
      </c>
      <c r="C1308" s="75" t="s">
        <v>7</v>
      </c>
      <c r="D1308" s="76">
        <v>370</v>
      </c>
      <c r="E1308" s="78">
        <v>3</v>
      </c>
      <c r="F1308" s="73"/>
    </row>
    <row r="1309" spans="1:6" s="40" customFormat="1" x14ac:dyDescent="0.3">
      <c r="A1309" s="74" t="s">
        <v>626</v>
      </c>
      <c r="B1309" s="75" t="s">
        <v>15</v>
      </c>
      <c r="C1309" s="75" t="s">
        <v>7</v>
      </c>
      <c r="D1309" s="76">
        <v>450</v>
      </c>
      <c r="E1309" s="78">
        <v>1</v>
      </c>
      <c r="F1309" s="73"/>
    </row>
    <row r="1310" spans="1:6" x14ac:dyDescent="0.3">
      <c r="A1310" s="79" t="s">
        <v>304</v>
      </c>
      <c r="B1310" s="80" t="s">
        <v>10</v>
      </c>
      <c r="C1310" s="80" t="s">
        <v>24</v>
      </c>
      <c r="D1310" s="81">
        <v>125</v>
      </c>
      <c r="E1310" s="82">
        <v>4</v>
      </c>
      <c r="F1310" s="73"/>
    </row>
    <row r="1311" spans="1:6" hidden="1" x14ac:dyDescent="0.3">
      <c r="A1311" s="1" t="s">
        <v>304</v>
      </c>
      <c r="B1311" s="4" t="s">
        <v>20</v>
      </c>
      <c r="C1311" s="4" t="s">
        <v>21</v>
      </c>
      <c r="D1311" s="5">
        <v>11</v>
      </c>
    </row>
    <row r="1312" spans="1:6" hidden="1" x14ac:dyDescent="0.3">
      <c r="A1312" s="1" t="s">
        <v>304</v>
      </c>
      <c r="B1312" s="4" t="s">
        <v>6</v>
      </c>
      <c r="C1312" s="4" t="s">
        <v>21</v>
      </c>
      <c r="D1312" s="5">
        <v>12</v>
      </c>
      <c r="E1312" s="3">
        <v>30</v>
      </c>
    </row>
    <row r="1313" spans="1:6" hidden="1" x14ac:dyDescent="0.3">
      <c r="A1313" s="1" t="s">
        <v>304</v>
      </c>
      <c r="B1313" s="4" t="s">
        <v>8</v>
      </c>
      <c r="C1313" s="4" t="s">
        <v>21</v>
      </c>
      <c r="D1313" s="5">
        <v>13</v>
      </c>
    </row>
    <row r="1314" spans="1:6" hidden="1" x14ac:dyDescent="0.3">
      <c r="A1314" s="1" t="s">
        <v>304</v>
      </c>
      <c r="B1314" s="4" t="s">
        <v>23</v>
      </c>
      <c r="C1314" s="4" t="s">
        <v>21</v>
      </c>
      <c r="D1314" s="5">
        <v>14</v>
      </c>
    </row>
    <row r="1315" spans="1:6" hidden="1" x14ac:dyDescent="0.3">
      <c r="A1315" s="1" t="s">
        <v>304</v>
      </c>
      <c r="B1315" s="4" t="s">
        <v>27</v>
      </c>
      <c r="C1315" s="4" t="s">
        <v>24</v>
      </c>
      <c r="D1315" s="5">
        <v>185</v>
      </c>
      <c r="E1315" s="3">
        <v>0</v>
      </c>
    </row>
    <row r="1316" spans="1:6" hidden="1" x14ac:dyDescent="0.3">
      <c r="A1316" s="1" t="s">
        <v>305</v>
      </c>
      <c r="B1316" s="4" t="s">
        <v>46</v>
      </c>
      <c r="C1316" s="4" t="s">
        <v>7</v>
      </c>
      <c r="D1316" s="5">
        <v>150</v>
      </c>
    </row>
    <row r="1317" spans="1:6" hidden="1" x14ac:dyDescent="0.3">
      <c r="A1317" s="1" t="s">
        <v>305</v>
      </c>
      <c r="B1317" s="4" t="s">
        <v>25</v>
      </c>
      <c r="C1317" s="4" t="s">
        <v>7</v>
      </c>
      <c r="D1317" s="5">
        <v>175</v>
      </c>
    </row>
    <row r="1318" spans="1:6" hidden="1" x14ac:dyDescent="0.3">
      <c r="A1318" s="1" t="s">
        <v>305</v>
      </c>
      <c r="B1318" s="4" t="s">
        <v>27</v>
      </c>
      <c r="C1318" s="4" t="s">
        <v>7</v>
      </c>
      <c r="D1318" s="5">
        <v>200</v>
      </c>
    </row>
    <row r="1319" spans="1:6" x14ac:dyDescent="0.3">
      <c r="A1319" s="74" t="s">
        <v>652</v>
      </c>
      <c r="B1319" s="75" t="s">
        <v>446</v>
      </c>
      <c r="C1319" s="75" t="s">
        <v>7</v>
      </c>
      <c r="D1319" s="76">
        <v>295</v>
      </c>
      <c r="E1319" s="91">
        <v>9</v>
      </c>
      <c r="F1319" s="73"/>
    </row>
    <row r="1320" spans="1:6" hidden="1" x14ac:dyDescent="0.3">
      <c r="A1320" s="1" t="s">
        <v>305</v>
      </c>
      <c r="B1320" s="4" t="s">
        <v>36</v>
      </c>
      <c r="C1320" s="4" t="s">
        <v>7</v>
      </c>
      <c r="D1320" s="5">
        <v>385</v>
      </c>
      <c r="E1320" s="3">
        <v>0</v>
      </c>
    </row>
    <row r="1321" spans="1:6" hidden="1" x14ac:dyDescent="0.3">
      <c r="A1321" s="1" t="s">
        <v>305</v>
      </c>
      <c r="B1321" s="4" t="s">
        <v>37</v>
      </c>
      <c r="C1321" s="4" t="s">
        <v>7</v>
      </c>
      <c r="D1321" s="5">
        <v>450</v>
      </c>
    </row>
    <row r="1322" spans="1:6" hidden="1" x14ac:dyDescent="0.3">
      <c r="A1322" s="1" t="s">
        <v>305</v>
      </c>
      <c r="B1322" s="4" t="s">
        <v>38</v>
      </c>
      <c r="C1322" s="4" t="s">
        <v>7</v>
      </c>
      <c r="D1322" s="5">
        <v>525</v>
      </c>
    </row>
    <row r="1323" spans="1:6" hidden="1" x14ac:dyDescent="0.3">
      <c r="A1323" s="1" t="s">
        <v>305</v>
      </c>
      <c r="B1323" s="4" t="s">
        <v>39</v>
      </c>
      <c r="C1323" s="4" t="s">
        <v>7</v>
      </c>
      <c r="D1323" s="5">
        <v>625</v>
      </c>
      <c r="E1323" s="3">
        <v>0</v>
      </c>
    </row>
    <row r="1324" spans="1:6" hidden="1" x14ac:dyDescent="0.3">
      <c r="A1324" s="1" t="s">
        <v>306</v>
      </c>
      <c r="B1324" s="4" t="s">
        <v>46</v>
      </c>
      <c r="C1324" s="4" t="s">
        <v>7</v>
      </c>
      <c r="D1324" s="5">
        <v>150</v>
      </c>
    </row>
    <row r="1325" spans="1:6" hidden="1" x14ac:dyDescent="0.3">
      <c r="A1325" s="1" t="s">
        <v>306</v>
      </c>
      <c r="B1325" s="4" t="s">
        <v>25</v>
      </c>
      <c r="C1325" s="4" t="s">
        <v>7</v>
      </c>
      <c r="D1325" s="5">
        <v>175</v>
      </c>
    </row>
    <row r="1326" spans="1:6" hidden="1" x14ac:dyDescent="0.3">
      <c r="A1326" s="1" t="s">
        <v>306</v>
      </c>
      <c r="B1326" s="4" t="s">
        <v>27</v>
      </c>
      <c r="C1326" s="4" t="s">
        <v>7</v>
      </c>
      <c r="D1326" s="5">
        <v>200</v>
      </c>
    </row>
    <row r="1327" spans="1:6" hidden="1" x14ac:dyDescent="0.3">
      <c r="A1327" s="1" t="s">
        <v>306</v>
      </c>
      <c r="B1327" s="4" t="s">
        <v>35</v>
      </c>
      <c r="C1327" s="4" t="s">
        <v>7</v>
      </c>
      <c r="D1327" s="5">
        <v>275</v>
      </c>
    </row>
    <row r="1328" spans="1:6" hidden="1" x14ac:dyDescent="0.3">
      <c r="A1328" s="1" t="s">
        <v>306</v>
      </c>
      <c r="B1328" s="4" t="s">
        <v>36</v>
      </c>
      <c r="C1328" s="4" t="s">
        <v>7</v>
      </c>
      <c r="D1328" s="5">
        <v>385</v>
      </c>
      <c r="E1328" s="3">
        <v>0</v>
      </c>
    </row>
    <row r="1329" spans="1:5" hidden="1" x14ac:dyDescent="0.3">
      <c r="A1329" s="1" t="s">
        <v>306</v>
      </c>
      <c r="B1329" s="4" t="s">
        <v>37</v>
      </c>
      <c r="C1329" s="4" t="s">
        <v>7</v>
      </c>
      <c r="D1329" s="5">
        <v>450</v>
      </c>
      <c r="E1329" s="3">
        <v>0</v>
      </c>
    </row>
    <row r="1330" spans="1:5" hidden="1" x14ac:dyDescent="0.3">
      <c r="A1330" s="1" t="s">
        <v>306</v>
      </c>
      <c r="B1330" s="4" t="s">
        <v>38</v>
      </c>
      <c r="C1330" s="4" t="s">
        <v>7</v>
      </c>
      <c r="D1330" s="5">
        <v>550</v>
      </c>
      <c r="E1330" s="3">
        <v>0</v>
      </c>
    </row>
    <row r="1331" spans="1:5" hidden="1" x14ac:dyDescent="0.3">
      <c r="A1331" s="1" t="s">
        <v>307</v>
      </c>
      <c r="B1331" s="4" t="s">
        <v>20</v>
      </c>
      <c r="C1331" s="4" t="s">
        <v>21</v>
      </c>
      <c r="D1331" s="5">
        <v>11</v>
      </c>
    </row>
    <row r="1332" spans="1:5" hidden="1" x14ac:dyDescent="0.3">
      <c r="A1332" s="1" t="s">
        <v>307</v>
      </c>
      <c r="B1332" s="4" t="s">
        <v>6</v>
      </c>
      <c r="C1332" s="4" t="s">
        <v>21</v>
      </c>
      <c r="D1332" s="5">
        <v>12</v>
      </c>
    </row>
    <row r="1333" spans="1:5" hidden="1" x14ac:dyDescent="0.3">
      <c r="A1333" s="1" t="s">
        <v>307</v>
      </c>
      <c r="B1333" s="4" t="s">
        <v>8</v>
      </c>
      <c r="C1333" s="4" t="s">
        <v>21</v>
      </c>
      <c r="D1333" s="5">
        <v>13</v>
      </c>
    </row>
    <row r="1334" spans="1:5" hidden="1" x14ac:dyDescent="0.3">
      <c r="A1334" s="1" t="s">
        <v>307</v>
      </c>
      <c r="B1334" s="4" t="s">
        <v>23</v>
      </c>
      <c r="C1334" s="4" t="s">
        <v>21</v>
      </c>
      <c r="D1334" s="5">
        <v>14</v>
      </c>
    </row>
    <row r="1335" spans="1:5" hidden="1" x14ac:dyDescent="0.3">
      <c r="A1335" s="1" t="s">
        <v>307</v>
      </c>
      <c r="B1335" s="4" t="s">
        <v>11</v>
      </c>
      <c r="C1335" s="4" t="s">
        <v>21</v>
      </c>
      <c r="D1335" s="5">
        <v>16</v>
      </c>
    </row>
    <row r="1336" spans="1:5" hidden="1" x14ac:dyDescent="0.3">
      <c r="A1336" s="1" t="s">
        <v>308</v>
      </c>
      <c r="B1336" s="4" t="s">
        <v>4</v>
      </c>
      <c r="C1336" s="4" t="s">
        <v>4</v>
      </c>
    </row>
    <row r="1337" spans="1:5" hidden="1" x14ac:dyDescent="0.3">
      <c r="A1337" s="1" t="s">
        <v>308</v>
      </c>
      <c r="B1337" s="4" t="s">
        <v>4</v>
      </c>
      <c r="C1337" s="4" t="s">
        <v>59</v>
      </c>
      <c r="D1337" s="5">
        <v>6.5</v>
      </c>
      <c r="E1337" s="3">
        <v>145</v>
      </c>
    </row>
    <row r="1338" spans="1:5" hidden="1" x14ac:dyDescent="0.3">
      <c r="A1338" s="1" t="s">
        <v>308</v>
      </c>
      <c r="B1338" s="4" t="s">
        <v>4</v>
      </c>
      <c r="C1338" s="4" t="s">
        <v>32</v>
      </c>
      <c r="D1338" s="5">
        <v>11</v>
      </c>
      <c r="E1338" s="3">
        <v>65</v>
      </c>
    </row>
    <row r="1339" spans="1:5" hidden="1" x14ac:dyDescent="0.3">
      <c r="A1339" s="1" t="s">
        <v>309</v>
      </c>
      <c r="B1339" s="4" t="s">
        <v>29</v>
      </c>
      <c r="C1339" s="4" t="s">
        <v>32</v>
      </c>
      <c r="D1339" s="5">
        <v>10</v>
      </c>
      <c r="E1339" s="3">
        <v>12</v>
      </c>
    </row>
    <row r="1340" spans="1:5" hidden="1" x14ac:dyDescent="0.3">
      <c r="A1340" s="1" t="s">
        <v>309</v>
      </c>
      <c r="B1340" s="4" t="s">
        <v>29</v>
      </c>
      <c r="C1340" s="4" t="s">
        <v>30</v>
      </c>
      <c r="D1340" s="5">
        <v>10</v>
      </c>
      <c r="E1340" s="3">
        <v>10</v>
      </c>
    </row>
    <row r="1341" spans="1:5" hidden="1" x14ac:dyDescent="0.3">
      <c r="A1341" s="1" t="s">
        <v>309</v>
      </c>
      <c r="B1341" s="4" t="s">
        <v>20</v>
      </c>
      <c r="C1341" s="4" t="s">
        <v>30</v>
      </c>
      <c r="D1341" s="5">
        <v>11</v>
      </c>
    </row>
    <row r="1342" spans="1:5" hidden="1" x14ac:dyDescent="0.3">
      <c r="A1342" s="1" t="s">
        <v>309</v>
      </c>
      <c r="B1342" s="4" t="s">
        <v>20</v>
      </c>
      <c r="C1342" s="4" t="s">
        <v>21</v>
      </c>
      <c r="D1342" s="5">
        <v>11</v>
      </c>
      <c r="E1342" s="3">
        <v>0</v>
      </c>
    </row>
    <row r="1343" spans="1:5" hidden="1" x14ac:dyDescent="0.3">
      <c r="A1343" s="1" t="s">
        <v>309</v>
      </c>
      <c r="B1343" s="4" t="s">
        <v>20</v>
      </c>
      <c r="C1343" s="4" t="s">
        <v>33</v>
      </c>
      <c r="D1343" s="5">
        <v>18</v>
      </c>
      <c r="E1343" s="3">
        <v>0</v>
      </c>
    </row>
    <row r="1344" spans="1:5" hidden="1" x14ac:dyDescent="0.3">
      <c r="A1344" s="1" t="s">
        <v>309</v>
      </c>
      <c r="B1344" s="4" t="s">
        <v>6</v>
      </c>
      <c r="C1344" s="4" t="s">
        <v>30</v>
      </c>
      <c r="D1344" s="5">
        <v>12</v>
      </c>
    </row>
    <row r="1345" spans="1:6" hidden="1" x14ac:dyDescent="0.3">
      <c r="A1345" s="1" t="s">
        <v>309</v>
      </c>
      <c r="B1345" s="4" t="s">
        <v>6</v>
      </c>
      <c r="C1345" s="4" t="s">
        <v>21</v>
      </c>
      <c r="D1345" s="5">
        <v>12</v>
      </c>
    </row>
    <row r="1346" spans="1:6" hidden="1" x14ac:dyDescent="0.3">
      <c r="A1346" s="1" t="s">
        <v>309</v>
      </c>
      <c r="B1346" s="4" t="s">
        <v>6</v>
      </c>
      <c r="C1346" s="4" t="s">
        <v>33</v>
      </c>
      <c r="D1346" s="5">
        <v>18</v>
      </c>
      <c r="E1346" s="3">
        <v>24</v>
      </c>
    </row>
    <row r="1347" spans="1:6" hidden="1" x14ac:dyDescent="0.3">
      <c r="A1347" s="1" t="s">
        <v>309</v>
      </c>
      <c r="B1347" s="4" t="s">
        <v>6</v>
      </c>
      <c r="C1347" s="4" t="s">
        <v>71</v>
      </c>
      <c r="D1347" s="5">
        <v>28</v>
      </c>
    </row>
    <row r="1348" spans="1:6" hidden="1" x14ac:dyDescent="0.3">
      <c r="A1348" s="1" t="s">
        <v>309</v>
      </c>
      <c r="B1348" s="4" t="s">
        <v>8</v>
      </c>
      <c r="C1348" s="4" t="s">
        <v>62</v>
      </c>
      <c r="D1348" s="5">
        <v>28</v>
      </c>
    </row>
    <row r="1349" spans="1:6" hidden="1" x14ac:dyDescent="0.3">
      <c r="A1349" s="1" t="s">
        <v>310</v>
      </c>
      <c r="B1349" s="4" t="s">
        <v>4</v>
      </c>
      <c r="C1349" s="4" t="s">
        <v>105</v>
      </c>
      <c r="D1349" s="5">
        <v>1</v>
      </c>
    </row>
    <row r="1350" spans="1:6" hidden="1" x14ac:dyDescent="0.3">
      <c r="A1350" s="1" t="s">
        <v>311</v>
      </c>
      <c r="B1350" s="4" t="s">
        <v>4</v>
      </c>
      <c r="C1350" s="4" t="s">
        <v>105</v>
      </c>
      <c r="D1350" s="5">
        <v>1</v>
      </c>
    </row>
    <row r="1351" spans="1:6" hidden="1" x14ac:dyDescent="0.3">
      <c r="A1351" s="1" t="s">
        <v>312</v>
      </c>
      <c r="B1351" s="4" t="s">
        <v>29</v>
      </c>
      <c r="C1351" s="4" t="s">
        <v>30</v>
      </c>
      <c r="D1351" s="5">
        <v>10</v>
      </c>
    </row>
    <row r="1352" spans="1:6" hidden="1" x14ac:dyDescent="0.3">
      <c r="A1352" s="1" t="s">
        <v>312</v>
      </c>
      <c r="B1352" s="4" t="s">
        <v>20</v>
      </c>
      <c r="C1352" s="4" t="s">
        <v>30</v>
      </c>
      <c r="D1352" s="5">
        <v>11</v>
      </c>
    </row>
    <row r="1353" spans="1:6" hidden="1" x14ac:dyDescent="0.3">
      <c r="A1353" s="1" t="s">
        <v>312</v>
      </c>
      <c r="B1353" s="4" t="s">
        <v>6</v>
      </c>
      <c r="C1353" s="4" t="s">
        <v>30</v>
      </c>
      <c r="D1353" s="5">
        <v>12</v>
      </c>
    </row>
    <row r="1354" spans="1:6" hidden="1" x14ac:dyDescent="0.3">
      <c r="A1354" s="1" t="s">
        <v>312</v>
      </c>
      <c r="B1354" s="4" t="s">
        <v>8</v>
      </c>
      <c r="C1354" s="4" t="s">
        <v>21</v>
      </c>
      <c r="D1354" s="5">
        <v>14</v>
      </c>
    </row>
    <row r="1355" spans="1:6" hidden="1" x14ac:dyDescent="0.3">
      <c r="A1355" s="1" t="s">
        <v>313</v>
      </c>
      <c r="B1355" s="4" t="s">
        <v>29</v>
      </c>
      <c r="C1355" s="4" t="s">
        <v>30</v>
      </c>
      <c r="D1355" s="5">
        <v>10</v>
      </c>
    </row>
    <row r="1356" spans="1:6" hidden="1" x14ac:dyDescent="0.3">
      <c r="A1356" s="1" t="s">
        <v>313</v>
      </c>
      <c r="B1356" s="4" t="s">
        <v>20</v>
      </c>
      <c r="C1356" s="4" t="s">
        <v>21</v>
      </c>
      <c r="D1356" s="5">
        <v>11</v>
      </c>
    </row>
    <row r="1357" spans="1:6" hidden="1" x14ac:dyDescent="0.3">
      <c r="A1357" s="1" t="s">
        <v>313</v>
      </c>
      <c r="B1357" s="4" t="s">
        <v>6</v>
      </c>
      <c r="C1357" s="4" t="s">
        <v>21</v>
      </c>
      <c r="D1357" s="5">
        <v>12</v>
      </c>
    </row>
    <row r="1358" spans="1:6" hidden="1" x14ac:dyDescent="0.3">
      <c r="A1358" s="1" t="s">
        <v>314</v>
      </c>
      <c r="B1358" s="4" t="s">
        <v>8</v>
      </c>
      <c r="C1358" s="4" t="s">
        <v>62</v>
      </c>
      <c r="D1358" s="5">
        <v>39</v>
      </c>
    </row>
    <row r="1359" spans="1:6" s="40" customFormat="1" x14ac:dyDescent="0.3">
      <c r="A1359" s="69" t="s">
        <v>316</v>
      </c>
      <c r="B1359" s="70" t="s">
        <v>9</v>
      </c>
      <c r="C1359" s="70" t="s">
        <v>24</v>
      </c>
      <c r="D1359" s="71">
        <v>60</v>
      </c>
      <c r="E1359" s="72">
        <v>7</v>
      </c>
      <c r="F1359" s="73" t="s">
        <v>571</v>
      </c>
    </row>
    <row r="1360" spans="1:6" hidden="1" x14ac:dyDescent="0.3">
      <c r="A1360" s="1" t="s">
        <v>314</v>
      </c>
      <c r="B1360" s="4" t="s">
        <v>9</v>
      </c>
      <c r="C1360" s="4" t="s">
        <v>7</v>
      </c>
      <c r="D1360" s="5">
        <v>75</v>
      </c>
      <c r="E1360" s="3">
        <v>0</v>
      </c>
    </row>
    <row r="1361" spans="1:5" hidden="1" x14ac:dyDescent="0.3">
      <c r="A1361" s="1" t="s">
        <v>315</v>
      </c>
      <c r="B1361" s="4" t="s">
        <v>4</v>
      </c>
      <c r="C1361" s="4" t="s">
        <v>21</v>
      </c>
      <c r="E1361" s="3">
        <v>0</v>
      </c>
    </row>
    <row r="1362" spans="1:5" hidden="1" x14ac:dyDescent="0.3">
      <c r="A1362" s="1" t="s">
        <v>315</v>
      </c>
      <c r="B1362" s="4" t="s">
        <v>29</v>
      </c>
      <c r="C1362" s="4" t="s">
        <v>32</v>
      </c>
      <c r="D1362" s="5">
        <v>10</v>
      </c>
    </row>
    <row r="1363" spans="1:5" hidden="1" x14ac:dyDescent="0.3">
      <c r="A1363" s="1" t="s">
        <v>315</v>
      </c>
      <c r="B1363" s="4" t="s">
        <v>20</v>
      </c>
      <c r="C1363" s="4" t="s">
        <v>32</v>
      </c>
      <c r="D1363" s="5">
        <v>11</v>
      </c>
    </row>
    <row r="1364" spans="1:5" hidden="1" x14ac:dyDescent="0.3">
      <c r="A1364" s="1" t="s">
        <v>315</v>
      </c>
      <c r="B1364" s="4" t="s">
        <v>20</v>
      </c>
      <c r="C1364" s="4" t="s">
        <v>30</v>
      </c>
      <c r="D1364" s="5">
        <v>11</v>
      </c>
    </row>
    <row r="1365" spans="1:5" hidden="1" x14ac:dyDescent="0.3">
      <c r="A1365" s="1" t="s">
        <v>315</v>
      </c>
      <c r="B1365" s="4" t="s">
        <v>6</v>
      </c>
      <c r="C1365" s="4" t="s">
        <v>30</v>
      </c>
      <c r="D1365" s="5">
        <v>12</v>
      </c>
      <c r="E1365" s="3">
        <v>10</v>
      </c>
    </row>
    <row r="1366" spans="1:5" hidden="1" x14ac:dyDescent="0.3">
      <c r="A1366" s="1" t="s">
        <v>315</v>
      </c>
      <c r="B1366" s="4" t="s">
        <v>6</v>
      </c>
      <c r="C1366" s="4" t="s">
        <v>33</v>
      </c>
      <c r="D1366" s="5">
        <v>24</v>
      </c>
      <c r="E1366" s="3">
        <v>5</v>
      </c>
    </row>
    <row r="1367" spans="1:5" hidden="1" x14ac:dyDescent="0.3">
      <c r="A1367" s="1" t="s">
        <v>315</v>
      </c>
      <c r="B1367" s="4" t="s">
        <v>8</v>
      </c>
      <c r="C1367" s="4" t="s">
        <v>33</v>
      </c>
      <c r="D1367" s="5">
        <v>28</v>
      </c>
      <c r="E1367" s="3">
        <v>10</v>
      </c>
    </row>
    <row r="1368" spans="1:5" hidden="1" x14ac:dyDescent="0.3">
      <c r="A1368" s="1" t="s">
        <v>316</v>
      </c>
      <c r="B1368" s="4" t="s">
        <v>4</v>
      </c>
      <c r="C1368" s="4" t="s">
        <v>30</v>
      </c>
    </row>
    <row r="1369" spans="1:5" hidden="1" x14ac:dyDescent="0.3">
      <c r="A1369" s="1" t="s">
        <v>316</v>
      </c>
      <c r="B1369" s="4" t="s">
        <v>4</v>
      </c>
      <c r="C1369" s="4" t="s">
        <v>22</v>
      </c>
      <c r="D1369" s="5">
        <v>0</v>
      </c>
    </row>
    <row r="1370" spans="1:5" hidden="1" x14ac:dyDescent="0.3">
      <c r="A1370" s="1" t="s">
        <v>316</v>
      </c>
      <c r="B1370" s="4" t="s">
        <v>29</v>
      </c>
      <c r="C1370" s="4" t="s">
        <v>30</v>
      </c>
      <c r="D1370" s="5">
        <v>9.5</v>
      </c>
    </row>
    <row r="1371" spans="1:5" hidden="1" x14ac:dyDescent="0.3">
      <c r="A1371" s="1" t="s">
        <v>316</v>
      </c>
      <c r="B1371" s="4" t="s">
        <v>20</v>
      </c>
      <c r="C1371" s="4" t="s">
        <v>32</v>
      </c>
      <c r="D1371" s="5">
        <v>10.5</v>
      </c>
    </row>
    <row r="1372" spans="1:5" hidden="1" x14ac:dyDescent="0.3">
      <c r="A1372" s="1" t="s">
        <v>316</v>
      </c>
      <c r="B1372" s="4" t="s">
        <v>20</v>
      </c>
      <c r="C1372" s="4" t="s">
        <v>30</v>
      </c>
      <c r="D1372" s="5">
        <v>10.5</v>
      </c>
    </row>
    <row r="1373" spans="1:5" hidden="1" x14ac:dyDescent="0.3">
      <c r="A1373" s="1" t="s">
        <v>316</v>
      </c>
      <c r="B1373" s="4" t="s">
        <v>20</v>
      </c>
      <c r="C1373" s="4" t="s">
        <v>21</v>
      </c>
      <c r="D1373" s="5">
        <v>10.5</v>
      </c>
    </row>
    <row r="1374" spans="1:5" hidden="1" x14ac:dyDescent="0.3">
      <c r="A1374" s="1" t="s">
        <v>316</v>
      </c>
      <c r="B1374" s="4" t="s">
        <v>6</v>
      </c>
      <c r="C1374" s="4" t="s">
        <v>30</v>
      </c>
      <c r="D1374" s="5">
        <v>11.5</v>
      </c>
      <c r="E1374" s="3">
        <v>150</v>
      </c>
    </row>
    <row r="1375" spans="1:5" hidden="1" x14ac:dyDescent="0.3">
      <c r="A1375" s="1" t="s">
        <v>316</v>
      </c>
      <c r="B1375" s="4" t="s">
        <v>6</v>
      </c>
      <c r="C1375" s="4" t="s">
        <v>21</v>
      </c>
      <c r="D1375" s="5">
        <v>11.5</v>
      </c>
    </row>
    <row r="1376" spans="1:5" hidden="1" x14ac:dyDescent="0.3">
      <c r="A1376" s="1" t="s">
        <v>316</v>
      </c>
      <c r="B1376" s="4" t="s">
        <v>6</v>
      </c>
      <c r="C1376" s="4" t="s">
        <v>24</v>
      </c>
      <c r="D1376" s="5">
        <v>24</v>
      </c>
    </row>
    <row r="1377" spans="1:6" hidden="1" x14ac:dyDescent="0.3">
      <c r="A1377" s="1" t="s">
        <v>316</v>
      </c>
      <c r="B1377" s="4" t="s">
        <v>8</v>
      </c>
      <c r="C1377" s="4" t="s">
        <v>21</v>
      </c>
      <c r="D1377" s="5">
        <v>12.5</v>
      </c>
      <c r="E1377" s="3">
        <v>200</v>
      </c>
    </row>
    <row r="1378" spans="1:6" s="40" customFormat="1" x14ac:dyDescent="0.3">
      <c r="A1378" s="69" t="s">
        <v>316</v>
      </c>
      <c r="B1378" s="70" t="s">
        <v>10</v>
      </c>
      <c r="C1378" s="70" t="s">
        <v>24</v>
      </c>
      <c r="D1378" s="71">
        <v>70</v>
      </c>
      <c r="E1378" s="72">
        <v>8</v>
      </c>
      <c r="F1378" s="73" t="s">
        <v>571</v>
      </c>
    </row>
    <row r="1379" spans="1:6" hidden="1" x14ac:dyDescent="0.3">
      <c r="A1379" s="1" t="s">
        <v>316</v>
      </c>
      <c r="B1379" s="4" t="s">
        <v>23</v>
      </c>
      <c r="C1379" s="4" t="s">
        <v>30</v>
      </c>
      <c r="D1379" s="5">
        <v>13.5</v>
      </c>
      <c r="E1379" s="3">
        <v>745</v>
      </c>
    </row>
    <row r="1380" spans="1:6" s="40" customFormat="1" x14ac:dyDescent="0.3">
      <c r="A1380" s="79" t="s">
        <v>316</v>
      </c>
      <c r="B1380" s="80" t="s">
        <v>11</v>
      </c>
      <c r="C1380" s="80" t="s">
        <v>24</v>
      </c>
      <c r="D1380" s="81">
        <v>95</v>
      </c>
      <c r="E1380" s="82">
        <v>2</v>
      </c>
      <c r="F1380" s="73" t="s">
        <v>571</v>
      </c>
    </row>
    <row r="1381" spans="1:6" hidden="1" x14ac:dyDescent="0.3">
      <c r="A1381" s="1" t="s">
        <v>317</v>
      </c>
      <c r="B1381" s="4" t="s">
        <v>79</v>
      </c>
      <c r="C1381" s="4" t="s">
        <v>21</v>
      </c>
      <c r="D1381" s="5">
        <v>14</v>
      </c>
    </row>
    <row r="1382" spans="1:6" hidden="1" x14ac:dyDescent="0.3">
      <c r="A1382" s="1" t="s">
        <v>317</v>
      </c>
      <c r="B1382" s="4" t="s">
        <v>20</v>
      </c>
      <c r="C1382" s="4" t="s">
        <v>21</v>
      </c>
      <c r="D1382" s="5">
        <v>16</v>
      </c>
    </row>
    <row r="1383" spans="1:6" hidden="1" x14ac:dyDescent="0.3">
      <c r="A1383" s="1" t="s">
        <v>317</v>
      </c>
      <c r="B1383" s="4" t="s">
        <v>86</v>
      </c>
      <c r="C1383" s="4" t="s">
        <v>21</v>
      </c>
      <c r="D1383" s="5">
        <v>19</v>
      </c>
    </row>
    <row r="1384" spans="1:6" hidden="1" x14ac:dyDescent="0.3">
      <c r="A1384" s="1" t="s">
        <v>318</v>
      </c>
      <c r="B1384" s="4" t="s">
        <v>79</v>
      </c>
      <c r="C1384" s="4" t="s">
        <v>30</v>
      </c>
      <c r="D1384" s="5">
        <v>14</v>
      </c>
      <c r="E1384" s="3">
        <v>0</v>
      </c>
    </row>
    <row r="1385" spans="1:6" hidden="1" x14ac:dyDescent="0.3">
      <c r="A1385" s="1" t="s">
        <v>318</v>
      </c>
      <c r="B1385" s="4" t="s">
        <v>20</v>
      </c>
      <c r="C1385" s="4" t="s">
        <v>30</v>
      </c>
      <c r="D1385" s="5">
        <v>16</v>
      </c>
    </row>
    <row r="1386" spans="1:6" hidden="1" x14ac:dyDescent="0.3">
      <c r="A1386" s="1" t="s">
        <v>318</v>
      </c>
      <c r="B1386" s="4" t="s">
        <v>86</v>
      </c>
      <c r="C1386" s="4" t="s">
        <v>30</v>
      </c>
      <c r="D1386" s="5">
        <v>19</v>
      </c>
    </row>
    <row r="1387" spans="1:6" hidden="1" x14ac:dyDescent="0.3">
      <c r="A1387" s="1" t="s">
        <v>319</v>
      </c>
      <c r="B1387" s="4" t="s">
        <v>4</v>
      </c>
      <c r="C1387" s="4" t="s">
        <v>21</v>
      </c>
      <c r="D1387" s="5">
        <v>0</v>
      </c>
    </row>
    <row r="1388" spans="1:6" hidden="1" x14ac:dyDescent="0.3">
      <c r="A1388" s="1" t="s">
        <v>319</v>
      </c>
      <c r="B1388" s="4" t="s">
        <v>29</v>
      </c>
      <c r="C1388" s="4" t="s">
        <v>30</v>
      </c>
      <c r="D1388" s="5">
        <v>9.5</v>
      </c>
    </row>
    <row r="1389" spans="1:6" hidden="1" x14ac:dyDescent="0.3">
      <c r="A1389" s="1" t="s">
        <v>319</v>
      </c>
      <c r="B1389" s="4" t="s">
        <v>20</v>
      </c>
      <c r="C1389" s="4" t="s">
        <v>30</v>
      </c>
      <c r="D1389" s="5">
        <v>10.5</v>
      </c>
      <c r="E1389" s="3">
        <v>12</v>
      </c>
    </row>
    <row r="1390" spans="1:6" hidden="1" x14ac:dyDescent="0.3">
      <c r="A1390" s="1" t="s">
        <v>319</v>
      </c>
      <c r="B1390" s="4" t="s">
        <v>20</v>
      </c>
      <c r="C1390" s="4" t="s">
        <v>21</v>
      </c>
      <c r="D1390" s="5">
        <v>10.5</v>
      </c>
    </row>
    <row r="1391" spans="1:6" hidden="1" x14ac:dyDescent="0.3">
      <c r="A1391" s="1" t="s">
        <v>319</v>
      </c>
      <c r="B1391" s="4" t="s">
        <v>20</v>
      </c>
      <c r="C1391" s="4" t="s">
        <v>22</v>
      </c>
      <c r="D1391" s="5">
        <v>0</v>
      </c>
    </row>
    <row r="1392" spans="1:6" hidden="1" x14ac:dyDescent="0.3">
      <c r="A1392" s="1" t="s">
        <v>319</v>
      </c>
      <c r="B1392" s="4" t="s">
        <v>6</v>
      </c>
      <c r="C1392" s="4" t="s">
        <v>21</v>
      </c>
      <c r="D1392" s="5">
        <v>11.5</v>
      </c>
      <c r="E1392" s="3">
        <v>60</v>
      </c>
    </row>
    <row r="1393" spans="1:5" hidden="1" x14ac:dyDescent="0.3">
      <c r="A1393" s="1" t="s">
        <v>319</v>
      </c>
      <c r="B1393" s="4" t="s">
        <v>8</v>
      </c>
      <c r="C1393" s="4" t="s">
        <v>21</v>
      </c>
      <c r="D1393" s="5">
        <v>11.5</v>
      </c>
    </row>
    <row r="1394" spans="1:5" hidden="1" x14ac:dyDescent="0.3">
      <c r="A1394" s="1" t="s">
        <v>320</v>
      </c>
      <c r="B1394" s="4" t="s">
        <v>8</v>
      </c>
      <c r="C1394" s="4" t="s">
        <v>7</v>
      </c>
      <c r="D1394" s="5">
        <v>45</v>
      </c>
    </row>
    <row r="1395" spans="1:5" hidden="1" x14ac:dyDescent="0.3">
      <c r="A1395" s="1" t="s">
        <v>320</v>
      </c>
      <c r="B1395" s="4" t="s">
        <v>9</v>
      </c>
      <c r="C1395" s="4" t="s">
        <v>7</v>
      </c>
      <c r="D1395" s="5">
        <v>55</v>
      </c>
    </row>
    <row r="1396" spans="1:5" hidden="1" x14ac:dyDescent="0.3">
      <c r="A1396" s="1" t="s">
        <v>320</v>
      </c>
      <c r="B1396" s="4" t="s">
        <v>10</v>
      </c>
      <c r="C1396" s="4" t="s">
        <v>7</v>
      </c>
      <c r="D1396" s="5">
        <v>75</v>
      </c>
      <c r="E1396" s="3">
        <v>0</v>
      </c>
    </row>
    <row r="1397" spans="1:5" hidden="1" x14ac:dyDescent="0.3">
      <c r="A1397" s="1" t="s">
        <v>320</v>
      </c>
      <c r="B1397" s="4" t="s">
        <v>11</v>
      </c>
      <c r="C1397" s="4" t="s">
        <v>7</v>
      </c>
      <c r="D1397" s="5">
        <v>90</v>
      </c>
      <c r="E1397" s="3">
        <v>0</v>
      </c>
    </row>
    <row r="1398" spans="1:5" hidden="1" x14ac:dyDescent="0.3">
      <c r="A1398" s="1" t="s">
        <v>321</v>
      </c>
      <c r="B1398" s="4" t="s">
        <v>4</v>
      </c>
      <c r="C1398" s="4" t="s">
        <v>21</v>
      </c>
      <c r="D1398" s="5">
        <v>0</v>
      </c>
    </row>
    <row r="1399" spans="1:5" hidden="1" x14ac:dyDescent="0.3">
      <c r="A1399" s="1" t="s">
        <v>321</v>
      </c>
      <c r="B1399" s="4" t="s">
        <v>4</v>
      </c>
      <c r="C1399" s="4" t="s">
        <v>22</v>
      </c>
      <c r="D1399" s="5">
        <v>0</v>
      </c>
    </row>
    <row r="1400" spans="1:5" hidden="1" x14ac:dyDescent="0.3">
      <c r="A1400" s="1" t="s">
        <v>321</v>
      </c>
      <c r="B1400" s="4" t="s">
        <v>29</v>
      </c>
      <c r="C1400" s="4" t="s">
        <v>30</v>
      </c>
      <c r="D1400" s="5">
        <v>9.5</v>
      </c>
      <c r="E1400" s="3">
        <v>50</v>
      </c>
    </row>
    <row r="1401" spans="1:5" hidden="1" x14ac:dyDescent="0.3">
      <c r="A1401" s="1" t="s">
        <v>321</v>
      </c>
      <c r="B1401" s="4" t="s">
        <v>20</v>
      </c>
      <c r="C1401" s="4" t="s">
        <v>30</v>
      </c>
      <c r="D1401" s="5">
        <v>10.5</v>
      </c>
      <c r="E1401" s="3">
        <v>40</v>
      </c>
    </row>
    <row r="1402" spans="1:5" hidden="1" x14ac:dyDescent="0.3">
      <c r="A1402" s="1" t="s">
        <v>321</v>
      </c>
      <c r="B1402" s="4" t="s">
        <v>20</v>
      </c>
      <c r="C1402" s="4" t="s">
        <v>21</v>
      </c>
      <c r="D1402" s="5">
        <v>10.5</v>
      </c>
    </row>
    <row r="1403" spans="1:5" hidden="1" x14ac:dyDescent="0.3">
      <c r="A1403" s="1" t="s">
        <v>321</v>
      </c>
      <c r="B1403" s="4" t="s">
        <v>6</v>
      </c>
      <c r="C1403" s="4" t="s">
        <v>21</v>
      </c>
      <c r="D1403" s="5">
        <v>11.5</v>
      </c>
    </row>
    <row r="1404" spans="1:5" hidden="1" x14ac:dyDescent="0.3">
      <c r="A1404" s="1" t="s">
        <v>321</v>
      </c>
      <c r="B1404" s="4" t="s">
        <v>8</v>
      </c>
      <c r="C1404" s="4" t="s">
        <v>21</v>
      </c>
      <c r="D1404" s="5">
        <v>11.5</v>
      </c>
    </row>
    <row r="1405" spans="1:5" hidden="1" x14ac:dyDescent="0.3">
      <c r="A1405" s="1" t="s">
        <v>321</v>
      </c>
      <c r="B1405" s="4" t="s">
        <v>23</v>
      </c>
      <c r="C1405" s="4" t="s">
        <v>30</v>
      </c>
      <c r="D1405" s="5">
        <v>13.5</v>
      </c>
      <c r="E1405" s="3">
        <v>300</v>
      </c>
    </row>
    <row r="1406" spans="1:5" hidden="1" x14ac:dyDescent="0.3">
      <c r="A1406" s="1" t="s">
        <v>322</v>
      </c>
      <c r="B1406" s="4" t="s">
        <v>29</v>
      </c>
      <c r="C1406" s="4" t="s">
        <v>4</v>
      </c>
      <c r="D1406" s="5">
        <v>10.5</v>
      </c>
    </row>
    <row r="1407" spans="1:5" hidden="1" x14ac:dyDescent="0.3">
      <c r="A1407" s="1" t="s">
        <v>322</v>
      </c>
      <c r="B1407" s="4" t="s">
        <v>20</v>
      </c>
      <c r="C1407" s="4" t="s">
        <v>4</v>
      </c>
      <c r="D1407" s="5">
        <v>11.5</v>
      </c>
    </row>
    <row r="1408" spans="1:5" hidden="1" x14ac:dyDescent="0.3">
      <c r="A1408" s="1" t="s">
        <v>322</v>
      </c>
      <c r="B1408" s="4" t="s">
        <v>6</v>
      </c>
      <c r="C1408" s="4" t="s">
        <v>4</v>
      </c>
      <c r="D1408" s="5">
        <v>122.5</v>
      </c>
    </row>
    <row r="1409" spans="1:6" hidden="1" x14ac:dyDescent="0.3">
      <c r="A1409" s="1" t="s">
        <v>323</v>
      </c>
      <c r="B1409" s="4" t="s">
        <v>8</v>
      </c>
      <c r="C1409" s="4" t="s">
        <v>71</v>
      </c>
      <c r="D1409" s="5">
        <v>28</v>
      </c>
    </row>
    <row r="1410" spans="1:6" hidden="1" x14ac:dyDescent="0.3">
      <c r="A1410" s="1" t="s">
        <v>323</v>
      </c>
      <c r="B1410" s="4" t="s">
        <v>8</v>
      </c>
      <c r="C1410" s="4" t="s">
        <v>7</v>
      </c>
      <c r="D1410" s="5">
        <v>50</v>
      </c>
    </row>
    <row r="1411" spans="1:6" hidden="1" x14ac:dyDescent="0.3">
      <c r="A1411" s="1" t="s">
        <v>324</v>
      </c>
      <c r="B1411" s="4" t="s">
        <v>4</v>
      </c>
      <c r="C1411" s="4" t="s">
        <v>33</v>
      </c>
      <c r="E1411" s="3">
        <v>0</v>
      </c>
    </row>
    <row r="1412" spans="1:6" hidden="1" x14ac:dyDescent="0.3">
      <c r="A1412" s="1" t="s">
        <v>324</v>
      </c>
      <c r="B1412" s="4" t="s">
        <v>79</v>
      </c>
      <c r="C1412" s="4" t="s">
        <v>21</v>
      </c>
      <c r="D1412" s="5">
        <v>16</v>
      </c>
      <c r="E1412" s="3">
        <v>0</v>
      </c>
    </row>
    <row r="1413" spans="1:6" hidden="1" x14ac:dyDescent="0.3">
      <c r="A1413" s="1" t="s">
        <v>324</v>
      </c>
      <c r="B1413" s="4" t="s">
        <v>20</v>
      </c>
      <c r="C1413" s="4" t="s">
        <v>21</v>
      </c>
      <c r="D1413" s="5">
        <v>19</v>
      </c>
    </row>
    <row r="1414" spans="1:6" hidden="1" x14ac:dyDescent="0.3">
      <c r="A1414" s="1" t="s">
        <v>324</v>
      </c>
      <c r="B1414" s="4" t="s">
        <v>86</v>
      </c>
      <c r="C1414" s="4" t="s">
        <v>21</v>
      </c>
      <c r="D1414" s="5">
        <v>21</v>
      </c>
    </row>
    <row r="1415" spans="1:6" x14ac:dyDescent="0.3">
      <c r="A1415" s="74" t="s">
        <v>318</v>
      </c>
      <c r="B1415" s="75" t="s">
        <v>9</v>
      </c>
      <c r="C1415" s="75" t="s">
        <v>7</v>
      </c>
      <c r="D1415" s="76">
        <v>70</v>
      </c>
      <c r="E1415" s="92">
        <v>4</v>
      </c>
      <c r="F1415" s="93"/>
    </row>
    <row r="1416" spans="1:6" s="40" customFormat="1" x14ac:dyDescent="0.3">
      <c r="A1416" s="94" t="s">
        <v>318</v>
      </c>
      <c r="B1416" s="95" t="s">
        <v>569</v>
      </c>
      <c r="C1416" s="95" t="s">
        <v>7</v>
      </c>
      <c r="D1416" s="96">
        <v>65</v>
      </c>
      <c r="E1416" s="92">
        <v>6</v>
      </c>
      <c r="F1416" s="93"/>
    </row>
    <row r="1417" spans="1:6" s="40" customFormat="1" x14ac:dyDescent="0.3">
      <c r="A1417" s="74" t="s">
        <v>648</v>
      </c>
      <c r="B1417" s="75" t="s">
        <v>9</v>
      </c>
      <c r="C1417" s="75" t="s">
        <v>7</v>
      </c>
      <c r="D1417" s="76">
        <v>70</v>
      </c>
      <c r="E1417" s="92">
        <v>0</v>
      </c>
      <c r="F1417" s="93"/>
    </row>
    <row r="1418" spans="1:6" s="40" customFormat="1" x14ac:dyDescent="0.3">
      <c r="A1418" s="94" t="s">
        <v>648</v>
      </c>
      <c r="B1418" s="95" t="s">
        <v>649</v>
      </c>
      <c r="C1418" s="95" t="s">
        <v>7</v>
      </c>
      <c r="D1418" s="96">
        <v>135</v>
      </c>
      <c r="E1418" s="92">
        <v>0</v>
      </c>
      <c r="F1418" s="93" t="s">
        <v>571</v>
      </c>
    </row>
    <row r="1419" spans="1:6" s="40" customFormat="1" x14ac:dyDescent="0.3">
      <c r="A1419" s="74" t="s">
        <v>321</v>
      </c>
      <c r="B1419" s="75" t="s">
        <v>10</v>
      </c>
      <c r="C1419" s="75" t="s">
        <v>24</v>
      </c>
      <c r="D1419" s="76">
        <v>75</v>
      </c>
      <c r="E1419" s="92">
        <v>1</v>
      </c>
      <c r="F1419" s="93"/>
    </row>
    <row r="1420" spans="1:6" s="40" customFormat="1" x14ac:dyDescent="0.3">
      <c r="A1420" s="74" t="s">
        <v>321</v>
      </c>
      <c r="B1420" s="75" t="s">
        <v>468</v>
      </c>
      <c r="C1420" s="75" t="s">
        <v>24</v>
      </c>
      <c r="D1420" s="76">
        <v>50</v>
      </c>
      <c r="E1420" s="92">
        <v>3</v>
      </c>
      <c r="F1420" s="93"/>
    </row>
    <row r="1421" spans="1:6" s="40" customFormat="1" x14ac:dyDescent="0.3">
      <c r="A1421" s="48"/>
      <c r="B1421" s="49"/>
      <c r="C1421" s="49"/>
      <c r="D1421" s="50"/>
      <c r="E1421" s="41"/>
      <c r="F1421" s="42"/>
    </row>
    <row r="1048576" spans="4:4" x14ac:dyDescent="0.3">
      <c r="D1048576" s="2">
        <f>SUBTOTAL(9,D2:D1048575)</f>
        <v>41873</v>
      </c>
    </row>
  </sheetData>
  <phoneticPr fontId="30" type="noConversion"/>
  <printOptions horizontalCentered="1" gridLines="1"/>
  <pageMargins left="0.7" right="0.7" top="0.75" bottom="0.75" header="0.3" footer="0.3"/>
  <pageSetup orientation="portrait" horizontalDpi="1200" verticalDpi="1200" r:id="rId1"/>
  <headerFooter>
    <oddHeader>&amp;L&amp;D&amp;CSudbury Nurseries West
2021 In-Ground&amp;Rgscut@crocker.com
413-834-4569</oddHeader>
    <oddFooter>&amp;L81 Ben Hale Road
Gill, MA 01354&amp;Cwww.sudburynurserieswest.com&amp;R&amp;P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AFC3C-AD22-41B6-BDB5-9BAD302B8008}">
  <dimension ref="A1:J124"/>
  <sheetViews>
    <sheetView topLeftCell="A65" workbookViewId="0">
      <selection activeCell="C122" sqref="C122"/>
    </sheetView>
  </sheetViews>
  <sheetFormatPr defaultRowHeight="14.4" x14ac:dyDescent="0.3"/>
  <cols>
    <col min="1" max="1" width="35.296875" customWidth="1"/>
    <col min="2" max="3" width="8.796875" style="2"/>
    <col min="4" max="4" width="0" style="32" hidden="1" customWidth="1"/>
    <col min="5" max="6" width="0" hidden="1" customWidth="1"/>
    <col min="7" max="7" width="8.796875" style="32"/>
    <col min="8" max="8" width="8.19921875" style="2" customWidth="1"/>
    <col min="9" max="9" width="8.796875" style="30"/>
    <col min="10" max="10" width="0" style="2" hidden="1" customWidth="1"/>
  </cols>
  <sheetData>
    <row r="1" spans="1:10" s="151" customFormat="1" x14ac:dyDescent="0.3">
      <c r="A1" s="161" t="s">
        <v>776</v>
      </c>
      <c r="B1" s="162" t="s">
        <v>1</v>
      </c>
      <c r="C1" s="162" t="s">
        <v>329</v>
      </c>
      <c r="D1" s="163" t="s">
        <v>777</v>
      </c>
      <c r="E1" s="164"/>
      <c r="F1" s="164" t="s">
        <v>778</v>
      </c>
      <c r="G1" s="165" t="s">
        <v>326</v>
      </c>
      <c r="H1" s="162" t="s">
        <v>330</v>
      </c>
      <c r="I1" s="166" t="s">
        <v>680</v>
      </c>
      <c r="J1" s="167" t="s">
        <v>793</v>
      </c>
    </row>
    <row r="2" spans="1:10" s="153" customFormat="1" x14ac:dyDescent="0.3">
      <c r="A2" s="154" t="s">
        <v>5</v>
      </c>
      <c r="B2" s="155" t="s">
        <v>11</v>
      </c>
      <c r="C2" s="155">
        <v>10</v>
      </c>
      <c r="D2" s="156"/>
      <c r="E2" s="157"/>
      <c r="F2" s="157"/>
      <c r="G2" s="158">
        <v>192</v>
      </c>
      <c r="H2" s="155"/>
      <c r="I2" s="159"/>
      <c r="J2" s="160" t="s">
        <v>714</v>
      </c>
    </row>
    <row r="3" spans="1:10" s="153" customFormat="1" x14ac:dyDescent="0.3">
      <c r="A3" s="154" t="s">
        <v>5</v>
      </c>
      <c r="B3" s="155" t="s">
        <v>12</v>
      </c>
      <c r="C3" s="155">
        <v>3</v>
      </c>
      <c r="D3" s="156"/>
      <c r="E3" s="157"/>
      <c r="F3" s="157"/>
      <c r="G3" s="158">
        <v>242</v>
      </c>
      <c r="H3" s="155"/>
      <c r="I3" s="159"/>
      <c r="J3" s="160" t="s">
        <v>714</v>
      </c>
    </row>
    <row r="4" spans="1:10" s="153" customFormat="1" x14ac:dyDescent="0.3">
      <c r="A4" s="154" t="s">
        <v>5</v>
      </c>
      <c r="B4" s="155" t="s">
        <v>13</v>
      </c>
      <c r="C4" s="155">
        <v>1</v>
      </c>
      <c r="D4" s="156"/>
      <c r="E4" s="157"/>
      <c r="F4" s="157"/>
      <c r="G4" s="158">
        <v>318</v>
      </c>
      <c r="H4" s="155"/>
      <c r="I4" s="159"/>
      <c r="J4" s="160" t="s">
        <v>714</v>
      </c>
    </row>
    <row r="5" spans="1:10" s="153" customFormat="1" x14ac:dyDescent="0.3">
      <c r="A5" s="154" t="s">
        <v>18</v>
      </c>
      <c r="B5" s="155" t="s">
        <v>10</v>
      </c>
      <c r="C5" s="155">
        <v>2</v>
      </c>
      <c r="D5" s="156"/>
      <c r="E5" s="157"/>
      <c r="F5" s="157"/>
      <c r="G5" s="158">
        <v>175</v>
      </c>
      <c r="H5" s="155"/>
      <c r="I5" s="159"/>
      <c r="J5" s="160" t="s">
        <v>792</v>
      </c>
    </row>
    <row r="6" spans="1:10" s="153" customFormat="1" x14ac:dyDescent="0.3">
      <c r="A6" s="154" t="s">
        <v>18</v>
      </c>
      <c r="B6" s="155" t="s">
        <v>11</v>
      </c>
      <c r="C6" s="155">
        <v>1</v>
      </c>
      <c r="D6" s="156"/>
      <c r="E6" s="157"/>
      <c r="F6" s="157"/>
      <c r="G6" s="158">
        <v>192</v>
      </c>
      <c r="H6" s="155"/>
      <c r="I6" s="159"/>
      <c r="J6" s="160" t="s">
        <v>716</v>
      </c>
    </row>
    <row r="7" spans="1:10" s="153" customFormat="1" x14ac:dyDescent="0.3">
      <c r="A7" s="154" t="s">
        <v>18</v>
      </c>
      <c r="B7" s="155" t="s">
        <v>11</v>
      </c>
      <c r="C7" s="155">
        <v>11</v>
      </c>
      <c r="D7" s="156"/>
      <c r="E7" s="157"/>
      <c r="F7" s="157"/>
      <c r="G7" s="158">
        <v>192</v>
      </c>
      <c r="H7" s="155"/>
      <c r="I7" s="159"/>
      <c r="J7" s="160" t="s">
        <v>714</v>
      </c>
    </row>
    <row r="8" spans="1:10" s="153" customFormat="1" x14ac:dyDescent="0.3">
      <c r="A8" s="154" t="s">
        <v>18</v>
      </c>
      <c r="B8" s="155" t="s">
        <v>11</v>
      </c>
      <c r="C8" s="155">
        <v>7</v>
      </c>
      <c r="D8" s="156"/>
      <c r="E8" s="157"/>
      <c r="F8" s="157"/>
      <c r="G8" s="158">
        <v>318</v>
      </c>
      <c r="H8" s="155"/>
      <c r="I8" s="159"/>
      <c r="J8" s="160" t="s">
        <v>792</v>
      </c>
    </row>
    <row r="9" spans="1:10" s="153" customFormat="1" x14ac:dyDescent="0.3">
      <c r="A9" s="154" t="s">
        <v>18</v>
      </c>
      <c r="B9" s="155" t="s">
        <v>12</v>
      </c>
      <c r="C9" s="155">
        <v>11</v>
      </c>
      <c r="D9" s="156"/>
      <c r="E9" s="157"/>
      <c r="F9" s="157"/>
      <c r="G9" s="158">
        <v>242</v>
      </c>
      <c r="H9" s="155"/>
      <c r="I9" s="159"/>
      <c r="J9" s="160" t="s">
        <v>714</v>
      </c>
    </row>
    <row r="10" spans="1:10" s="153" customFormat="1" x14ac:dyDescent="0.3">
      <c r="A10" s="154" t="s">
        <v>18</v>
      </c>
      <c r="B10" s="155" t="s">
        <v>12</v>
      </c>
      <c r="C10" s="155">
        <v>2</v>
      </c>
      <c r="D10" s="156"/>
      <c r="E10" s="157"/>
      <c r="F10" s="157"/>
      <c r="G10" s="158">
        <v>242</v>
      </c>
      <c r="H10" s="155"/>
      <c r="I10" s="159"/>
      <c r="J10" s="160" t="s">
        <v>716</v>
      </c>
    </row>
    <row r="11" spans="1:10" s="153" customFormat="1" x14ac:dyDescent="0.3">
      <c r="A11" s="154" t="s">
        <v>18</v>
      </c>
      <c r="B11" s="155" t="s">
        <v>12</v>
      </c>
      <c r="C11" s="155">
        <v>1</v>
      </c>
      <c r="D11" s="156"/>
      <c r="E11" s="157"/>
      <c r="F11" s="157"/>
      <c r="G11" s="158">
        <v>242</v>
      </c>
      <c r="H11" s="155"/>
      <c r="I11" s="159"/>
      <c r="J11" s="160" t="s">
        <v>792</v>
      </c>
    </row>
    <row r="12" spans="1:10" x14ac:dyDescent="0.3">
      <c r="A12" s="168" t="s">
        <v>18</v>
      </c>
      <c r="B12" s="169" t="s">
        <v>13</v>
      </c>
      <c r="C12" s="169">
        <v>3</v>
      </c>
      <c r="D12" s="170"/>
      <c r="E12" s="171"/>
      <c r="F12" s="171"/>
      <c r="G12" s="170">
        <v>318</v>
      </c>
      <c r="H12" s="169"/>
      <c r="I12" s="172">
        <v>32</v>
      </c>
      <c r="J12" s="160" t="s">
        <v>717</v>
      </c>
    </row>
    <row r="13" spans="1:10" x14ac:dyDescent="0.3">
      <c r="A13" s="168" t="s">
        <v>18</v>
      </c>
      <c r="B13" s="169" t="s">
        <v>14</v>
      </c>
      <c r="C13" s="169">
        <v>1</v>
      </c>
      <c r="D13" s="170"/>
      <c r="E13" s="171"/>
      <c r="F13" s="171"/>
      <c r="G13" s="170">
        <v>425</v>
      </c>
      <c r="H13" s="169"/>
      <c r="I13" s="172"/>
      <c r="J13" s="160" t="s">
        <v>714</v>
      </c>
    </row>
    <row r="14" spans="1:10" x14ac:dyDescent="0.3">
      <c r="A14" s="168" t="s">
        <v>31</v>
      </c>
      <c r="B14" s="173" t="s">
        <v>27</v>
      </c>
      <c r="C14" s="173">
        <v>0</v>
      </c>
      <c r="D14" s="174">
        <v>220</v>
      </c>
      <c r="E14" s="171"/>
      <c r="F14" s="175">
        <v>0.05</v>
      </c>
      <c r="G14" s="170">
        <v>236</v>
      </c>
      <c r="H14" s="173"/>
      <c r="I14" s="176">
        <v>32</v>
      </c>
      <c r="J14" s="169"/>
    </row>
    <row r="15" spans="1:10" x14ac:dyDescent="0.3">
      <c r="A15" s="168" t="s">
        <v>31</v>
      </c>
      <c r="B15" s="173" t="s">
        <v>35</v>
      </c>
      <c r="C15" s="173">
        <v>0</v>
      </c>
      <c r="D15" s="174">
        <v>310</v>
      </c>
      <c r="E15" s="171"/>
      <c r="F15" s="175">
        <v>0.05</v>
      </c>
      <c r="G15" s="170">
        <v>330</v>
      </c>
      <c r="H15" s="173"/>
      <c r="I15" s="176">
        <v>32</v>
      </c>
      <c r="J15" s="169"/>
    </row>
    <row r="16" spans="1:10" x14ac:dyDescent="0.3">
      <c r="A16" s="168" t="s">
        <v>645</v>
      </c>
      <c r="B16" s="173" t="s">
        <v>35</v>
      </c>
      <c r="C16" s="173">
        <v>4</v>
      </c>
      <c r="D16" s="174">
        <v>310</v>
      </c>
      <c r="E16" s="171"/>
      <c r="F16" s="175">
        <v>0.05</v>
      </c>
      <c r="G16" s="170">
        <v>330</v>
      </c>
      <c r="H16" s="173"/>
      <c r="I16" s="176">
        <v>32</v>
      </c>
      <c r="J16" s="169"/>
    </row>
    <row r="17" spans="1:10" x14ac:dyDescent="0.3">
      <c r="A17" s="168" t="s">
        <v>42</v>
      </c>
      <c r="B17" s="173" t="s">
        <v>35</v>
      </c>
      <c r="C17" s="173">
        <v>5</v>
      </c>
      <c r="D17" s="174">
        <v>310</v>
      </c>
      <c r="E17" s="171"/>
      <c r="F17" s="175">
        <v>0.05</v>
      </c>
      <c r="G17" s="170">
        <v>330</v>
      </c>
      <c r="H17" s="173"/>
      <c r="I17" s="176">
        <v>32</v>
      </c>
      <c r="J17" s="169"/>
    </row>
    <row r="18" spans="1:10" x14ac:dyDescent="0.3">
      <c r="A18" s="168" t="s">
        <v>42</v>
      </c>
      <c r="B18" s="169" t="s">
        <v>37</v>
      </c>
      <c r="C18" s="169">
        <v>0</v>
      </c>
      <c r="D18" s="170"/>
      <c r="E18" s="171"/>
      <c r="F18" s="171"/>
      <c r="G18" s="170">
        <v>530</v>
      </c>
      <c r="H18" s="169"/>
      <c r="I18" s="172">
        <v>36</v>
      </c>
      <c r="J18" s="169"/>
    </row>
    <row r="19" spans="1:10" x14ac:dyDescent="0.3">
      <c r="A19" s="168" t="s">
        <v>784</v>
      </c>
      <c r="B19" s="169" t="s">
        <v>39</v>
      </c>
      <c r="C19" s="169">
        <v>3</v>
      </c>
      <c r="D19" s="170"/>
      <c r="E19" s="171"/>
      <c r="F19" s="171"/>
      <c r="G19" s="170">
        <v>680</v>
      </c>
      <c r="H19" s="169"/>
      <c r="I19" s="172">
        <v>44</v>
      </c>
      <c r="J19" s="169"/>
    </row>
    <row r="20" spans="1:10" x14ac:dyDescent="0.3">
      <c r="A20" s="168" t="s">
        <v>784</v>
      </c>
      <c r="B20" s="169" t="s">
        <v>785</v>
      </c>
      <c r="C20" s="169">
        <v>0</v>
      </c>
      <c r="D20" s="170"/>
      <c r="E20" s="171"/>
      <c r="F20" s="171"/>
      <c r="G20" s="170">
        <v>720</v>
      </c>
      <c r="H20" s="169"/>
      <c r="I20" s="172">
        <v>44</v>
      </c>
      <c r="J20" s="169"/>
    </row>
    <row r="21" spans="1:10" x14ac:dyDescent="0.3">
      <c r="A21" s="168" t="s">
        <v>49</v>
      </c>
      <c r="B21" s="169" t="s">
        <v>27</v>
      </c>
      <c r="C21" s="169">
        <v>4</v>
      </c>
      <c r="D21" s="170"/>
      <c r="E21" s="171"/>
      <c r="F21" s="171"/>
      <c r="G21" s="170">
        <v>236</v>
      </c>
      <c r="H21" s="169"/>
      <c r="I21" s="172">
        <v>32</v>
      </c>
      <c r="J21" s="169"/>
    </row>
    <row r="22" spans="1:10" x14ac:dyDescent="0.3">
      <c r="A22" s="168" t="s">
        <v>49</v>
      </c>
      <c r="B22" s="169" t="s">
        <v>35</v>
      </c>
      <c r="C22" s="169">
        <v>2</v>
      </c>
      <c r="D22" s="170"/>
      <c r="E22" s="171"/>
      <c r="F22" s="171"/>
      <c r="G22" s="170">
        <v>330</v>
      </c>
      <c r="H22" s="169"/>
      <c r="I22" s="172">
        <v>32</v>
      </c>
      <c r="J22" s="169"/>
    </row>
    <row r="23" spans="1:10" x14ac:dyDescent="0.3">
      <c r="A23" s="168" t="s">
        <v>49</v>
      </c>
      <c r="B23" s="169" t="s">
        <v>36</v>
      </c>
      <c r="C23" s="169">
        <v>6</v>
      </c>
      <c r="D23" s="170"/>
      <c r="E23" s="171"/>
      <c r="F23" s="171"/>
      <c r="G23" s="170">
        <v>440</v>
      </c>
      <c r="H23" s="169"/>
      <c r="I23" s="172">
        <v>36</v>
      </c>
      <c r="J23" s="169"/>
    </row>
    <row r="24" spans="1:10" x14ac:dyDescent="0.3">
      <c r="A24" s="168" t="s">
        <v>49</v>
      </c>
      <c r="B24" s="169" t="s">
        <v>37</v>
      </c>
      <c r="C24" s="169">
        <v>1</v>
      </c>
      <c r="D24" s="170"/>
      <c r="E24" s="171"/>
      <c r="F24" s="171"/>
      <c r="G24" s="170">
        <v>520</v>
      </c>
      <c r="H24" s="169"/>
      <c r="I24" s="172">
        <v>36</v>
      </c>
      <c r="J24" s="169"/>
    </row>
    <row r="25" spans="1:10" x14ac:dyDescent="0.3">
      <c r="A25" s="168" t="s">
        <v>49</v>
      </c>
      <c r="B25" s="169" t="s">
        <v>38</v>
      </c>
      <c r="C25" s="169">
        <v>1</v>
      </c>
      <c r="D25" s="170"/>
      <c r="E25" s="171"/>
      <c r="F25" s="171"/>
      <c r="G25" s="170">
        <v>630</v>
      </c>
      <c r="H25" s="169"/>
      <c r="I25" s="172">
        <v>36</v>
      </c>
      <c r="J25" s="169"/>
    </row>
    <row r="26" spans="1:10" x14ac:dyDescent="0.3">
      <c r="A26" s="168" t="s">
        <v>611</v>
      </c>
      <c r="B26" s="169" t="s">
        <v>27</v>
      </c>
      <c r="C26" s="169">
        <v>2</v>
      </c>
      <c r="D26" s="170"/>
      <c r="E26" s="171"/>
      <c r="F26" s="171"/>
      <c r="G26" s="170">
        <v>236</v>
      </c>
      <c r="H26" s="169"/>
      <c r="I26" s="172">
        <v>32</v>
      </c>
      <c r="J26" s="169"/>
    </row>
    <row r="27" spans="1:10" x14ac:dyDescent="0.3">
      <c r="A27" s="168" t="s">
        <v>611</v>
      </c>
      <c r="B27" s="169" t="s">
        <v>35</v>
      </c>
      <c r="C27" s="169">
        <v>6</v>
      </c>
      <c r="D27" s="170"/>
      <c r="E27" s="171"/>
      <c r="F27" s="171"/>
      <c r="G27" s="170">
        <v>315</v>
      </c>
      <c r="H27" s="169"/>
      <c r="I27" s="172">
        <v>32</v>
      </c>
      <c r="J27" s="169"/>
    </row>
    <row r="28" spans="1:10" x14ac:dyDescent="0.3">
      <c r="A28" s="168" t="s">
        <v>611</v>
      </c>
      <c r="B28" s="169" t="s">
        <v>36</v>
      </c>
      <c r="C28" s="169">
        <v>4</v>
      </c>
      <c r="D28" s="170"/>
      <c r="E28" s="171"/>
      <c r="F28" s="171"/>
      <c r="G28" s="170">
        <v>440</v>
      </c>
      <c r="H28" s="169"/>
      <c r="I28" s="172">
        <v>36</v>
      </c>
      <c r="J28" s="169"/>
    </row>
    <row r="29" spans="1:10" x14ac:dyDescent="0.3">
      <c r="A29" s="168" t="s">
        <v>611</v>
      </c>
      <c r="B29" s="169" t="s">
        <v>37</v>
      </c>
      <c r="C29" s="169">
        <v>2</v>
      </c>
      <c r="D29" s="170"/>
      <c r="E29" s="171"/>
      <c r="F29" s="171"/>
      <c r="G29" s="170">
        <v>520</v>
      </c>
      <c r="H29" s="169"/>
      <c r="I29" s="172">
        <v>36</v>
      </c>
      <c r="J29" s="169"/>
    </row>
    <row r="30" spans="1:10" x14ac:dyDescent="0.3">
      <c r="A30" s="168" t="s">
        <v>51</v>
      </c>
      <c r="B30" s="169" t="s">
        <v>37</v>
      </c>
      <c r="C30" s="169">
        <v>4</v>
      </c>
      <c r="D30" s="170"/>
      <c r="E30" s="171"/>
      <c r="F30" s="171"/>
      <c r="G30" s="170">
        <v>520</v>
      </c>
      <c r="H30" s="169"/>
      <c r="I30" s="172">
        <v>36</v>
      </c>
      <c r="J30" s="169"/>
    </row>
    <row r="31" spans="1:10" x14ac:dyDescent="0.3">
      <c r="A31" s="168" t="s">
        <v>51</v>
      </c>
      <c r="B31" s="169" t="s">
        <v>38</v>
      </c>
      <c r="C31" s="169">
        <v>4</v>
      </c>
      <c r="D31" s="170"/>
      <c r="E31" s="171"/>
      <c r="F31" s="171"/>
      <c r="G31" s="170">
        <v>630</v>
      </c>
      <c r="H31" s="169"/>
      <c r="I31" s="172">
        <v>36</v>
      </c>
      <c r="J31" s="169"/>
    </row>
    <row r="32" spans="1:10" x14ac:dyDescent="0.3">
      <c r="A32" s="168" t="s">
        <v>51</v>
      </c>
      <c r="B32" s="169" t="s">
        <v>39</v>
      </c>
      <c r="C32" s="169">
        <v>0</v>
      </c>
      <c r="D32" s="170"/>
      <c r="E32" s="171"/>
      <c r="F32" s="171"/>
      <c r="G32" s="170">
        <v>700</v>
      </c>
      <c r="H32" s="169"/>
      <c r="I32" s="172">
        <v>36</v>
      </c>
      <c r="J32" s="169"/>
    </row>
    <row r="33" spans="1:10" x14ac:dyDescent="0.3">
      <c r="A33" s="168" t="s">
        <v>55</v>
      </c>
      <c r="B33" s="173" t="s">
        <v>9</v>
      </c>
      <c r="C33" s="173">
        <v>0</v>
      </c>
      <c r="D33" s="174">
        <v>105</v>
      </c>
      <c r="E33" s="171"/>
      <c r="F33" s="175">
        <v>0.05</v>
      </c>
      <c r="G33" s="170">
        <v>99</v>
      </c>
      <c r="H33" s="173"/>
      <c r="I33" s="176">
        <v>20</v>
      </c>
      <c r="J33" s="169"/>
    </row>
    <row r="34" spans="1:10" x14ac:dyDescent="0.3">
      <c r="A34" s="168" t="s">
        <v>774</v>
      </c>
      <c r="B34" s="173" t="s">
        <v>35</v>
      </c>
      <c r="C34" s="173">
        <v>0</v>
      </c>
      <c r="D34" s="174">
        <v>350</v>
      </c>
      <c r="E34" s="171"/>
      <c r="F34" s="175">
        <v>0.05</v>
      </c>
      <c r="G34" s="170">
        <v>340</v>
      </c>
      <c r="H34" s="173"/>
      <c r="I34" s="176">
        <v>32</v>
      </c>
      <c r="J34" s="169"/>
    </row>
    <row r="35" spans="1:10" x14ac:dyDescent="0.3">
      <c r="A35" s="168" t="s">
        <v>64</v>
      </c>
      <c r="B35" s="173" t="s">
        <v>27</v>
      </c>
      <c r="C35" s="173">
        <v>3</v>
      </c>
      <c r="D35" s="174"/>
      <c r="E35" s="171"/>
      <c r="F35" s="175"/>
      <c r="G35" s="170">
        <v>215</v>
      </c>
      <c r="H35" s="173" t="s">
        <v>791</v>
      </c>
      <c r="I35" s="176" t="s">
        <v>24</v>
      </c>
      <c r="J35" s="169"/>
    </row>
    <row r="36" spans="1:10" x14ac:dyDescent="0.3">
      <c r="A36" s="168" t="s">
        <v>775</v>
      </c>
      <c r="B36" s="173" t="s">
        <v>13</v>
      </c>
      <c r="C36" s="173">
        <v>8</v>
      </c>
      <c r="D36" s="174">
        <v>178</v>
      </c>
      <c r="E36" s="171"/>
      <c r="F36" s="175">
        <v>0.05</v>
      </c>
      <c r="G36" s="170">
        <v>197</v>
      </c>
      <c r="H36" s="173"/>
      <c r="I36" s="176">
        <v>32</v>
      </c>
      <c r="J36" s="169"/>
    </row>
    <row r="37" spans="1:10" x14ac:dyDescent="0.3">
      <c r="A37" s="168" t="s">
        <v>775</v>
      </c>
      <c r="B37" s="173" t="s">
        <v>14</v>
      </c>
      <c r="C37" s="173">
        <v>2</v>
      </c>
      <c r="D37" s="174">
        <v>210</v>
      </c>
      <c r="E37" s="171"/>
      <c r="F37" s="175">
        <v>0.05</v>
      </c>
      <c r="G37" s="170">
        <v>210</v>
      </c>
      <c r="H37" s="173"/>
      <c r="I37" s="176">
        <v>32</v>
      </c>
      <c r="J37" s="169"/>
    </row>
    <row r="38" spans="1:10" x14ac:dyDescent="0.3">
      <c r="A38" s="168" t="s">
        <v>775</v>
      </c>
      <c r="B38" s="173" t="s">
        <v>15</v>
      </c>
      <c r="C38" s="173">
        <v>4</v>
      </c>
      <c r="D38" s="174">
        <v>243</v>
      </c>
      <c r="E38" s="171"/>
      <c r="F38" s="175">
        <v>0.05</v>
      </c>
      <c r="G38" s="170">
        <v>243</v>
      </c>
      <c r="H38" s="173"/>
      <c r="I38" s="176">
        <v>32</v>
      </c>
      <c r="J38" s="169"/>
    </row>
    <row r="39" spans="1:10" x14ac:dyDescent="0.3">
      <c r="A39" s="168" t="s">
        <v>77</v>
      </c>
      <c r="B39" s="173" t="s">
        <v>25</v>
      </c>
      <c r="C39" s="173">
        <v>0</v>
      </c>
      <c r="D39" s="174">
        <v>180</v>
      </c>
      <c r="E39" s="171"/>
      <c r="F39" s="175">
        <v>0.05</v>
      </c>
      <c r="G39" s="170">
        <v>200</v>
      </c>
      <c r="H39" s="173"/>
      <c r="I39" s="176">
        <v>24</v>
      </c>
      <c r="J39" s="169"/>
    </row>
    <row r="40" spans="1:10" x14ac:dyDescent="0.3">
      <c r="A40" s="168" t="s">
        <v>83</v>
      </c>
      <c r="B40" s="173" t="s">
        <v>498</v>
      </c>
      <c r="C40" s="173">
        <v>5</v>
      </c>
      <c r="D40" s="174"/>
      <c r="E40" s="171"/>
      <c r="F40" s="175"/>
      <c r="G40" s="170">
        <v>35</v>
      </c>
      <c r="H40" s="173"/>
      <c r="I40" s="176" t="s">
        <v>24</v>
      </c>
      <c r="J40" s="169"/>
    </row>
    <row r="41" spans="1:10" x14ac:dyDescent="0.3">
      <c r="A41" s="168" t="s">
        <v>83</v>
      </c>
      <c r="B41" s="173" t="s">
        <v>569</v>
      </c>
      <c r="C41" s="173">
        <v>2</v>
      </c>
      <c r="D41" s="174"/>
      <c r="E41" s="171"/>
      <c r="F41" s="175"/>
      <c r="G41" s="170">
        <v>45</v>
      </c>
      <c r="H41" s="173"/>
      <c r="I41" s="176" t="s">
        <v>24</v>
      </c>
      <c r="J41" s="169"/>
    </row>
    <row r="42" spans="1:10" x14ac:dyDescent="0.3">
      <c r="A42" s="168" t="s">
        <v>676</v>
      </c>
      <c r="B42" s="173" t="s">
        <v>10</v>
      </c>
      <c r="C42" s="173">
        <v>0</v>
      </c>
      <c r="D42" s="174">
        <v>140</v>
      </c>
      <c r="E42" s="171"/>
      <c r="F42" s="175">
        <v>0.05</v>
      </c>
      <c r="G42" s="170">
        <v>148</v>
      </c>
      <c r="H42" s="173"/>
      <c r="I42" s="176">
        <v>20</v>
      </c>
      <c r="J42" s="169"/>
    </row>
    <row r="43" spans="1:10" x14ac:dyDescent="0.3">
      <c r="A43" s="168" t="s">
        <v>450</v>
      </c>
      <c r="B43" s="173" t="s">
        <v>11</v>
      </c>
      <c r="C43" s="173">
        <v>0</v>
      </c>
      <c r="D43" s="174">
        <v>149</v>
      </c>
      <c r="E43" s="171"/>
      <c r="F43" s="175">
        <v>0.05</v>
      </c>
      <c r="G43" s="170">
        <v>165</v>
      </c>
      <c r="H43" s="173"/>
      <c r="I43" s="176">
        <v>22</v>
      </c>
      <c r="J43" s="169"/>
    </row>
    <row r="44" spans="1:10" x14ac:dyDescent="0.3">
      <c r="A44" s="168" t="s">
        <v>450</v>
      </c>
      <c r="B44" s="173" t="s">
        <v>12</v>
      </c>
      <c r="C44" s="173">
        <v>2</v>
      </c>
      <c r="D44" s="174">
        <v>164</v>
      </c>
      <c r="E44" s="171"/>
      <c r="F44" s="175">
        <v>0.05</v>
      </c>
      <c r="G44" s="170">
        <v>181</v>
      </c>
      <c r="H44" s="173"/>
      <c r="I44" s="176">
        <v>24</v>
      </c>
      <c r="J44" s="169"/>
    </row>
    <row r="45" spans="1:10" x14ac:dyDescent="0.3">
      <c r="A45" s="168" t="s">
        <v>94</v>
      </c>
      <c r="B45" s="173" t="s">
        <v>9</v>
      </c>
      <c r="C45" s="173">
        <v>0</v>
      </c>
      <c r="D45" s="174">
        <v>49</v>
      </c>
      <c r="E45" s="171"/>
      <c r="F45" s="175">
        <v>0.05</v>
      </c>
      <c r="G45" s="170">
        <v>55</v>
      </c>
      <c r="H45" s="173"/>
      <c r="I45" s="176">
        <v>20</v>
      </c>
      <c r="J45" s="169"/>
    </row>
    <row r="46" spans="1:10" x14ac:dyDescent="0.3">
      <c r="A46" s="168" t="s">
        <v>96</v>
      </c>
      <c r="B46" s="173" t="s">
        <v>10</v>
      </c>
      <c r="C46" s="173">
        <v>0</v>
      </c>
      <c r="D46" s="174">
        <v>105</v>
      </c>
      <c r="E46" s="171"/>
      <c r="F46" s="175">
        <v>0.05</v>
      </c>
      <c r="G46" s="170">
        <v>110</v>
      </c>
      <c r="H46" s="173"/>
      <c r="I46" s="176">
        <v>20</v>
      </c>
      <c r="J46" s="169"/>
    </row>
    <row r="47" spans="1:10" x14ac:dyDescent="0.3">
      <c r="A47" s="168" t="s">
        <v>96</v>
      </c>
      <c r="B47" s="173" t="s">
        <v>9</v>
      </c>
      <c r="C47" s="173">
        <v>0</v>
      </c>
      <c r="D47" s="174">
        <v>70</v>
      </c>
      <c r="E47" s="171"/>
      <c r="F47" s="175">
        <v>0.05</v>
      </c>
      <c r="G47" s="170">
        <v>77</v>
      </c>
      <c r="H47" s="173"/>
      <c r="I47" s="176">
        <v>20</v>
      </c>
      <c r="J47" s="169"/>
    </row>
    <row r="48" spans="1:10" x14ac:dyDescent="0.3">
      <c r="A48" s="168" t="s">
        <v>658</v>
      </c>
      <c r="B48" s="173" t="s">
        <v>12</v>
      </c>
      <c r="C48" s="173">
        <v>3</v>
      </c>
      <c r="D48" s="174">
        <v>125</v>
      </c>
      <c r="E48" s="171"/>
      <c r="F48" s="175">
        <v>0.05</v>
      </c>
      <c r="G48" s="170">
        <v>137</v>
      </c>
      <c r="H48" s="173"/>
      <c r="I48" s="176">
        <v>24</v>
      </c>
      <c r="J48" s="169"/>
    </row>
    <row r="49" spans="1:10" x14ac:dyDescent="0.3">
      <c r="A49" s="168" t="s">
        <v>770</v>
      </c>
      <c r="B49" s="173" t="s">
        <v>9</v>
      </c>
      <c r="C49" s="173">
        <v>0</v>
      </c>
      <c r="D49" s="174">
        <v>99</v>
      </c>
      <c r="E49" s="171"/>
      <c r="F49" s="175">
        <v>0.05</v>
      </c>
      <c r="G49" s="170">
        <v>82</v>
      </c>
      <c r="H49" s="173"/>
      <c r="I49" s="176">
        <v>18</v>
      </c>
      <c r="J49" s="169"/>
    </row>
    <row r="50" spans="1:10" x14ac:dyDescent="0.3">
      <c r="A50" s="168" t="s">
        <v>781</v>
      </c>
      <c r="B50" s="173" t="s">
        <v>11</v>
      </c>
      <c r="C50" s="173">
        <v>0</v>
      </c>
      <c r="D50" s="174">
        <v>135</v>
      </c>
      <c r="E50" s="171"/>
      <c r="F50" s="175">
        <v>0.05</v>
      </c>
      <c r="G50" s="170">
        <v>148</v>
      </c>
      <c r="H50" s="173"/>
      <c r="I50" s="176">
        <v>24</v>
      </c>
      <c r="J50" s="169"/>
    </row>
    <row r="51" spans="1:10" x14ac:dyDescent="0.3">
      <c r="A51" s="168" t="s">
        <v>781</v>
      </c>
      <c r="B51" s="173" t="s">
        <v>12</v>
      </c>
      <c r="C51" s="173">
        <v>0</v>
      </c>
      <c r="D51" s="174">
        <v>150</v>
      </c>
      <c r="E51" s="171"/>
      <c r="F51" s="175">
        <v>0.05</v>
      </c>
      <c r="G51" s="170">
        <v>165</v>
      </c>
      <c r="H51" s="173"/>
      <c r="I51" s="176">
        <v>28</v>
      </c>
      <c r="J51" s="169"/>
    </row>
    <row r="52" spans="1:10" x14ac:dyDescent="0.3">
      <c r="A52" s="168" t="s">
        <v>139</v>
      </c>
      <c r="B52" s="173" t="s">
        <v>10</v>
      </c>
      <c r="C52" s="173">
        <v>13</v>
      </c>
      <c r="D52" s="174"/>
      <c r="E52" s="171"/>
      <c r="F52" s="175"/>
      <c r="G52" s="170">
        <v>187</v>
      </c>
      <c r="H52" s="173"/>
      <c r="I52" s="176"/>
      <c r="J52" s="169" t="s">
        <v>792</v>
      </c>
    </row>
    <row r="53" spans="1:10" x14ac:dyDescent="0.3">
      <c r="A53" s="168" t="s">
        <v>139</v>
      </c>
      <c r="B53" s="173" t="s">
        <v>11</v>
      </c>
      <c r="C53" s="173">
        <v>23</v>
      </c>
      <c r="D53" s="174"/>
      <c r="E53" s="171"/>
      <c r="F53" s="175"/>
      <c r="G53" s="170">
        <v>219</v>
      </c>
      <c r="H53" s="173"/>
      <c r="I53" s="176"/>
      <c r="J53" s="169" t="s">
        <v>792</v>
      </c>
    </row>
    <row r="54" spans="1:10" x14ac:dyDescent="0.3">
      <c r="A54" s="168" t="s">
        <v>139</v>
      </c>
      <c r="B54" s="173" t="s">
        <v>12</v>
      </c>
      <c r="C54" s="173">
        <v>5</v>
      </c>
      <c r="D54" s="174"/>
      <c r="E54" s="171"/>
      <c r="F54" s="175"/>
      <c r="G54" s="170">
        <v>300</v>
      </c>
      <c r="H54" s="173"/>
      <c r="I54" s="176"/>
      <c r="J54" s="169" t="s">
        <v>792</v>
      </c>
    </row>
    <row r="55" spans="1:10" x14ac:dyDescent="0.3">
      <c r="A55" s="168" t="s">
        <v>154</v>
      </c>
      <c r="B55" s="173" t="s">
        <v>36</v>
      </c>
      <c r="C55" s="173">
        <v>1</v>
      </c>
      <c r="D55" s="174"/>
      <c r="E55" s="171"/>
      <c r="F55" s="175"/>
      <c r="G55" s="170">
        <v>357</v>
      </c>
      <c r="H55" s="173"/>
      <c r="I55" s="176">
        <v>32</v>
      </c>
      <c r="J55" s="169"/>
    </row>
    <row r="56" spans="1:10" x14ac:dyDescent="0.3">
      <c r="A56" s="168" t="s">
        <v>154</v>
      </c>
      <c r="B56" s="169" t="s">
        <v>36</v>
      </c>
      <c r="C56" s="169">
        <v>1</v>
      </c>
      <c r="D56" s="170"/>
      <c r="E56" s="171"/>
      <c r="F56" s="171"/>
      <c r="G56" s="170">
        <v>340</v>
      </c>
      <c r="H56" s="169"/>
      <c r="I56" s="172">
        <v>36</v>
      </c>
      <c r="J56" s="169"/>
    </row>
    <row r="57" spans="1:10" x14ac:dyDescent="0.3">
      <c r="A57" s="168" t="s">
        <v>154</v>
      </c>
      <c r="B57" s="169" t="s">
        <v>37</v>
      </c>
      <c r="C57" s="169">
        <v>1</v>
      </c>
      <c r="D57" s="170"/>
      <c r="E57" s="171"/>
      <c r="F57" s="171"/>
      <c r="G57" s="170">
        <v>390</v>
      </c>
      <c r="H57" s="169"/>
      <c r="I57" s="172">
        <v>36</v>
      </c>
      <c r="J57" s="169"/>
    </row>
    <row r="58" spans="1:10" x14ac:dyDescent="0.3">
      <c r="A58" s="168" t="s">
        <v>159</v>
      </c>
      <c r="B58" s="173" t="s">
        <v>35</v>
      </c>
      <c r="C58" s="173">
        <v>1</v>
      </c>
      <c r="D58" s="174">
        <v>280</v>
      </c>
      <c r="E58" s="171"/>
      <c r="F58" s="175">
        <v>0.05</v>
      </c>
      <c r="G58" s="170">
        <v>295</v>
      </c>
      <c r="H58" s="173"/>
      <c r="I58" s="176">
        <v>32</v>
      </c>
      <c r="J58" s="169"/>
    </row>
    <row r="59" spans="1:10" x14ac:dyDescent="0.3">
      <c r="A59" s="168" t="s">
        <v>159</v>
      </c>
      <c r="B59" s="173" t="s">
        <v>36</v>
      </c>
      <c r="C59" s="173">
        <v>1</v>
      </c>
      <c r="D59" s="174"/>
      <c r="E59" s="171"/>
      <c r="F59" s="175"/>
      <c r="G59" s="170">
        <v>357</v>
      </c>
      <c r="H59" s="173"/>
      <c r="I59" s="176">
        <v>32</v>
      </c>
      <c r="J59" s="169"/>
    </row>
    <row r="60" spans="1:10" x14ac:dyDescent="0.3">
      <c r="A60" s="168" t="s">
        <v>572</v>
      </c>
      <c r="B60" s="173" t="s">
        <v>27</v>
      </c>
      <c r="C60" s="173">
        <v>1</v>
      </c>
      <c r="D60" s="174">
        <v>250</v>
      </c>
      <c r="E60" s="171"/>
      <c r="F60" s="175">
        <v>0.05</v>
      </c>
      <c r="G60" s="170">
        <v>270</v>
      </c>
      <c r="H60" s="173" t="s">
        <v>575</v>
      </c>
      <c r="I60" s="176">
        <v>24</v>
      </c>
      <c r="J60" s="169"/>
    </row>
    <row r="61" spans="1:10" x14ac:dyDescent="0.3">
      <c r="A61" s="168" t="s">
        <v>572</v>
      </c>
      <c r="B61" s="173" t="s">
        <v>766</v>
      </c>
      <c r="C61" s="173">
        <v>1</v>
      </c>
      <c r="D61" s="174">
        <v>200</v>
      </c>
      <c r="E61" s="171"/>
      <c r="F61" s="175">
        <v>0.05</v>
      </c>
      <c r="G61" s="170">
        <v>247</v>
      </c>
      <c r="H61" s="173" t="s">
        <v>575</v>
      </c>
      <c r="I61" s="176">
        <v>22</v>
      </c>
      <c r="J61" s="169"/>
    </row>
    <row r="62" spans="1:10" x14ac:dyDescent="0.3">
      <c r="A62" s="168" t="s">
        <v>160</v>
      </c>
      <c r="B62" s="173" t="s">
        <v>35</v>
      </c>
      <c r="C62" s="173">
        <v>1</v>
      </c>
      <c r="D62" s="174">
        <v>280</v>
      </c>
      <c r="E62" s="171"/>
      <c r="F62" s="175">
        <v>0.05</v>
      </c>
      <c r="G62" s="170">
        <v>295</v>
      </c>
      <c r="H62" s="173"/>
      <c r="I62" s="176">
        <v>32</v>
      </c>
      <c r="J62" s="169"/>
    </row>
    <row r="63" spans="1:10" x14ac:dyDescent="0.3">
      <c r="A63" s="168" t="s">
        <v>160</v>
      </c>
      <c r="B63" s="173" t="s">
        <v>36</v>
      </c>
      <c r="C63" s="173">
        <v>2</v>
      </c>
      <c r="D63" s="174">
        <v>320</v>
      </c>
      <c r="E63" s="171"/>
      <c r="F63" s="175">
        <v>0.05</v>
      </c>
      <c r="G63" s="170">
        <v>357</v>
      </c>
      <c r="H63" s="173"/>
      <c r="I63" s="176">
        <v>32</v>
      </c>
      <c r="J63" s="169"/>
    </row>
    <row r="64" spans="1:10" x14ac:dyDescent="0.3">
      <c r="A64" s="168" t="s">
        <v>160</v>
      </c>
      <c r="B64" s="169" t="s">
        <v>37</v>
      </c>
      <c r="C64" s="169">
        <v>1</v>
      </c>
      <c r="D64" s="170"/>
      <c r="E64" s="171"/>
      <c r="F64" s="171"/>
      <c r="G64" s="170">
        <v>390</v>
      </c>
      <c r="H64" s="169"/>
      <c r="I64" s="172">
        <v>36</v>
      </c>
      <c r="J64" s="169"/>
    </row>
    <row r="65" spans="1:10" x14ac:dyDescent="0.3">
      <c r="A65" s="168" t="s">
        <v>163</v>
      </c>
      <c r="B65" s="173" t="s">
        <v>35</v>
      </c>
      <c r="C65" s="173">
        <v>3</v>
      </c>
      <c r="D65" s="174">
        <v>280</v>
      </c>
      <c r="E65" s="171"/>
      <c r="F65" s="175">
        <v>0.05</v>
      </c>
      <c r="G65" s="170">
        <v>295</v>
      </c>
      <c r="H65" s="173"/>
      <c r="I65" s="176">
        <v>32</v>
      </c>
      <c r="J65" s="169"/>
    </row>
    <row r="66" spans="1:10" x14ac:dyDescent="0.3">
      <c r="A66" s="168" t="s">
        <v>163</v>
      </c>
      <c r="B66" s="173" t="s">
        <v>36</v>
      </c>
      <c r="C66" s="173">
        <v>1</v>
      </c>
      <c r="D66" s="174"/>
      <c r="E66" s="171"/>
      <c r="F66" s="175"/>
      <c r="G66" s="170">
        <v>357</v>
      </c>
      <c r="H66" s="173"/>
      <c r="I66" s="176">
        <v>32</v>
      </c>
      <c r="J66" s="169"/>
    </row>
    <row r="67" spans="1:10" x14ac:dyDescent="0.3">
      <c r="A67" s="168" t="s">
        <v>772</v>
      </c>
      <c r="B67" s="173" t="s">
        <v>12</v>
      </c>
      <c r="C67" s="173">
        <v>3</v>
      </c>
      <c r="D67" s="174">
        <v>80</v>
      </c>
      <c r="E67" s="171"/>
      <c r="F67" s="175">
        <v>0.05</v>
      </c>
      <c r="G67" s="170">
        <v>150</v>
      </c>
      <c r="H67" s="173"/>
      <c r="I67" s="176">
        <v>24</v>
      </c>
      <c r="J67" s="169"/>
    </row>
    <row r="68" spans="1:10" x14ac:dyDescent="0.3">
      <c r="A68" s="168" t="s">
        <v>178</v>
      </c>
      <c r="B68" s="173" t="s">
        <v>11</v>
      </c>
      <c r="C68" s="173">
        <v>1</v>
      </c>
      <c r="D68" s="174"/>
      <c r="E68" s="171"/>
      <c r="F68" s="175"/>
      <c r="G68" s="170">
        <v>187</v>
      </c>
      <c r="H68" s="173"/>
      <c r="I68" s="176"/>
      <c r="J68" s="169" t="s">
        <v>716</v>
      </c>
    </row>
    <row r="69" spans="1:10" x14ac:dyDescent="0.3">
      <c r="A69" s="168" t="s">
        <v>178</v>
      </c>
      <c r="B69" s="173" t="s">
        <v>12</v>
      </c>
      <c r="C69" s="173">
        <v>2</v>
      </c>
      <c r="D69" s="174"/>
      <c r="E69" s="171"/>
      <c r="F69" s="175"/>
      <c r="G69" s="170">
        <v>219</v>
      </c>
      <c r="H69" s="173"/>
      <c r="I69" s="176"/>
      <c r="J69" s="169" t="s">
        <v>714</v>
      </c>
    </row>
    <row r="70" spans="1:10" x14ac:dyDescent="0.3">
      <c r="A70" s="168" t="s">
        <v>178</v>
      </c>
      <c r="B70" s="173" t="s">
        <v>12</v>
      </c>
      <c r="C70" s="173">
        <v>2</v>
      </c>
      <c r="D70" s="174"/>
      <c r="E70" s="171"/>
      <c r="F70" s="175"/>
      <c r="G70" s="170">
        <v>219</v>
      </c>
      <c r="H70" s="173"/>
      <c r="I70" s="176"/>
      <c r="J70" s="169" t="s">
        <v>716</v>
      </c>
    </row>
    <row r="71" spans="1:10" x14ac:dyDescent="0.3">
      <c r="A71" s="168" t="s">
        <v>178</v>
      </c>
      <c r="B71" s="173" t="s">
        <v>14</v>
      </c>
      <c r="C71" s="173">
        <v>0</v>
      </c>
      <c r="D71" s="174"/>
      <c r="E71" s="171"/>
      <c r="F71" s="175"/>
      <c r="G71" s="170">
        <v>384</v>
      </c>
      <c r="H71" s="173"/>
      <c r="I71" s="176"/>
      <c r="J71" s="169" t="s">
        <v>714</v>
      </c>
    </row>
    <row r="72" spans="1:10" x14ac:dyDescent="0.3">
      <c r="A72" s="168" t="s">
        <v>180</v>
      </c>
      <c r="B72" s="173" t="s">
        <v>9</v>
      </c>
      <c r="C72" s="173">
        <v>6</v>
      </c>
      <c r="D72" s="174"/>
      <c r="E72" s="171"/>
      <c r="F72" s="175"/>
      <c r="G72" s="170">
        <v>99</v>
      </c>
      <c r="H72" s="173"/>
      <c r="I72" s="176"/>
      <c r="J72" s="169" t="s">
        <v>716</v>
      </c>
    </row>
    <row r="73" spans="1:10" x14ac:dyDescent="0.3">
      <c r="A73" s="168" t="s">
        <v>180</v>
      </c>
      <c r="B73" s="173" t="s">
        <v>11</v>
      </c>
      <c r="C73" s="173">
        <v>1</v>
      </c>
      <c r="D73" s="174"/>
      <c r="E73" s="171"/>
      <c r="F73" s="175"/>
      <c r="G73" s="170">
        <v>187</v>
      </c>
      <c r="H73" s="173"/>
      <c r="I73" s="176"/>
      <c r="J73" s="169" t="s">
        <v>714</v>
      </c>
    </row>
    <row r="74" spans="1:10" x14ac:dyDescent="0.3">
      <c r="A74" s="168" t="s">
        <v>180</v>
      </c>
      <c r="B74" s="173" t="s">
        <v>11</v>
      </c>
      <c r="C74" s="173">
        <v>6</v>
      </c>
      <c r="D74" s="174"/>
      <c r="E74" s="171"/>
      <c r="F74" s="175"/>
      <c r="G74" s="170">
        <v>187</v>
      </c>
      <c r="H74" s="173"/>
      <c r="I74" s="176"/>
      <c r="J74" s="169" t="s">
        <v>716</v>
      </c>
    </row>
    <row r="75" spans="1:10" x14ac:dyDescent="0.3">
      <c r="A75" s="168" t="s">
        <v>180</v>
      </c>
      <c r="B75" s="173" t="s">
        <v>12</v>
      </c>
      <c r="C75" s="173">
        <v>1</v>
      </c>
      <c r="D75" s="174"/>
      <c r="E75" s="171"/>
      <c r="F75" s="175"/>
      <c r="G75" s="170">
        <v>219</v>
      </c>
      <c r="H75" s="173"/>
      <c r="I75" s="176"/>
      <c r="J75" s="169" t="s">
        <v>716</v>
      </c>
    </row>
    <row r="76" spans="1:10" x14ac:dyDescent="0.3">
      <c r="A76" s="168" t="s">
        <v>180</v>
      </c>
      <c r="B76" s="173" t="s">
        <v>14</v>
      </c>
      <c r="C76" s="173">
        <v>1</v>
      </c>
      <c r="D76" s="174"/>
      <c r="E76" s="171"/>
      <c r="F76" s="175"/>
      <c r="G76" s="170">
        <v>384</v>
      </c>
      <c r="H76" s="173"/>
      <c r="I76" s="176"/>
      <c r="J76" s="169" t="s">
        <v>714</v>
      </c>
    </row>
    <row r="77" spans="1:10" x14ac:dyDescent="0.3">
      <c r="A77" s="168" t="s">
        <v>185</v>
      </c>
      <c r="B77" s="173" t="s">
        <v>6</v>
      </c>
      <c r="C77" s="173">
        <v>0</v>
      </c>
      <c r="D77" s="174"/>
      <c r="E77" s="171"/>
      <c r="F77" s="175"/>
      <c r="G77" s="170">
        <v>65</v>
      </c>
      <c r="H77" s="173"/>
      <c r="I77" s="176" t="s">
        <v>7</v>
      </c>
      <c r="J77" s="169"/>
    </row>
    <row r="78" spans="1:10" x14ac:dyDescent="0.3">
      <c r="A78" s="168" t="s">
        <v>189</v>
      </c>
      <c r="B78" s="173" t="s">
        <v>10</v>
      </c>
      <c r="C78" s="173">
        <v>0</v>
      </c>
      <c r="D78" s="174"/>
      <c r="E78" s="171"/>
      <c r="F78" s="175"/>
      <c r="G78" s="170">
        <v>121</v>
      </c>
      <c r="H78" s="173"/>
      <c r="I78" s="176"/>
      <c r="J78" s="169" t="s">
        <v>792</v>
      </c>
    </row>
    <row r="79" spans="1:10" x14ac:dyDescent="0.3">
      <c r="A79" s="168" t="s">
        <v>189</v>
      </c>
      <c r="B79" s="173" t="s">
        <v>11</v>
      </c>
      <c r="C79" s="173">
        <v>19</v>
      </c>
      <c r="D79" s="174"/>
      <c r="E79" s="171"/>
      <c r="F79" s="175"/>
      <c r="G79" s="170">
        <v>165</v>
      </c>
      <c r="H79" s="173"/>
      <c r="I79" s="176"/>
      <c r="J79" s="169" t="s">
        <v>792</v>
      </c>
    </row>
    <row r="80" spans="1:10" x14ac:dyDescent="0.3">
      <c r="A80" s="168" t="s">
        <v>189</v>
      </c>
      <c r="B80" s="173" t="s">
        <v>12</v>
      </c>
      <c r="C80" s="173">
        <v>4</v>
      </c>
      <c r="D80" s="174"/>
      <c r="E80" s="171"/>
      <c r="F80" s="175"/>
      <c r="G80" s="170">
        <v>214</v>
      </c>
      <c r="H80" s="173"/>
      <c r="I80" s="176"/>
      <c r="J80" s="169" t="s">
        <v>792</v>
      </c>
    </row>
    <row r="81" spans="1:10" x14ac:dyDescent="0.3">
      <c r="A81" s="168" t="s">
        <v>189</v>
      </c>
      <c r="B81" s="173" t="s">
        <v>13</v>
      </c>
      <c r="C81" s="173">
        <v>0</v>
      </c>
      <c r="D81" s="174"/>
      <c r="E81" s="171"/>
      <c r="F81" s="175"/>
      <c r="G81" s="170">
        <v>291</v>
      </c>
      <c r="H81" s="173"/>
      <c r="I81" s="176"/>
      <c r="J81" s="169" t="s">
        <v>792</v>
      </c>
    </row>
    <row r="82" spans="1:10" x14ac:dyDescent="0.3">
      <c r="A82" s="168" t="s">
        <v>189</v>
      </c>
      <c r="B82" s="173" t="s">
        <v>14</v>
      </c>
      <c r="C82" s="173">
        <v>1</v>
      </c>
      <c r="D82" s="174"/>
      <c r="E82" s="171"/>
      <c r="F82" s="175"/>
      <c r="G82" s="170">
        <v>357</v>
      </c>
      <c r="H82" s="173"/>
      <c r="I82" s="176"/>
      <c r="J82" s="169" t="s">
        <v>792</v>
      </c>
    </row>
    <row r="83" spans="1:10" x14ac:dyDescent="0.3">
      <c r="A83" s="168" t="s">
        <v>190</v>
      </c>
      <c r="B83" s="169" t="s">
        <v>37</v>
      </c>
      <c r="C83" s="169">
        <v>0</v>
      </c>
      <c r="D83" s="170"/>
      <c r="E83" s="171"/>
      <c r="F83" s="171"/>
      <c r="G83" s="170">
        <v>415</v>
      </c>
      <c r="H83" s="169"/>
      <c r="I83" s="172">
        <v>44</v>
      </c>
      <c r="J83" s="169"/>
    </row>
    <row r="84" spans="1:10" x14ac:dyDescent="0.3">
      <c r="A84" s="168" t="s">
        <v>190</v>
      </c>
      <c r="B84" s="169" t="s">
        <v>39</v>
      </c>
      <c r="C84" s="169">
        <v>2</v>
      </c>
      <c r="D84" s="170"/>
      <c r="E84" s="171"/>
      <c r="F84" s="171"/>
      <c r="G84" s="170">
        <v>470</v>
      </c>
      <c r="H84" s="169"/>
      <c r="I84" s="172">
        <v>44</v>
      </c>
      <c r="J84" s="169"/>
    </row>
    <row r="85" spans="1:10" x14ac:dyDescent="0.3">
      <c r="A85" s="168" t="s">
        <v>650</v>
      </c>
      <c r="B85" s="173" t="s">
        <v>35</v>
      </c>
      <c r="C85" s="173">
        <v>5</v>
      </c>
      <c r="D85" s="174">
        <v>220</v>
      </c>
      <c r="E85" s="171"/>
      <c r="F85" s="175">
        <v>0.05</v>
      </c>
      <c r="G85" s="170">
        <v>330</v>
      </c>
      <c r="H85" s="173"/>
      <c r="I85" s="176">
        <v>32</v>
      </c>
      <c r="J85" s="169"/>
    </row>
    <row r="86" spans="1:10" x14ac:dyDescent="0.3">
      <c r="A86" s="168" t="s">
        <v>203</v>
      </c>
      <c r="B86" s="169" t="s">
        <v>25</v>
      </c>
      <c r="C86" s="169">
        <v>2</v>
      </c>
      <c r="D86" s="170"/>
      <c r="E86" s="171"/>
      <c r="F86" s="171"/>
      <c r="G86" s="170">
        <v>187</v>
      </c>
      <c r="H86" s="169"/>
      <c r="I86" s="172" t="s">
        <v>24</v>
      </c>
      <c r="J86" s="169"/>
    </row>
    <row r="87" spans="1:10" x14ac:dyDescent="0.3">
      <c r="A87" s="168" t="s">
        <v>208</v>
      </c>
      <c r="B87" s="173" t="s">
        <v>36</v>
      </c>
      <c r="C87" s="173">
        <v>1</v>
      </c>
      <c r="D87" s="174"/>
      <c r="E87" s="171"/>
      <c r="F87" s="175"/>
      <c r="G87" s="170">
        <v>302</v>
      </c>
      <c r="H87" s="173"/>
      <c r="I87" s="176">
        <v>32</v>
      </c>
      <c r="J87" s="169"/>
    </row>
    <row r="88" spans="1:10" x14ac:dyDescent="0.3">
      <c r="A88" s="168" t="s">
        <v>767</v>
      </c>
      <c r="B88" s="173" t="s">
        <v>35</v>
      </c>
      <c r="C88" s="173">
        <v>0</v>
      </c>
      <c r="D88" s="174">
        <v>245</v>
      </c>
      <c r="E88" s="171"/>
      <c r="F88" s="175">
        <v>0.05</v>
      </c>
      <c r="G88" s="170">
        <v>253</v>
      </c>
      <c r="H88" s="173"/>
      <c r="I88" s="176">
        <v>32</v>
      </c>
      <c r="J88" s="169"/>
    </row>
    <row r="89" spans="1:10" x14ac:dyDescent="0.3">
      <c r="A89" s="168" t="s">
        <v>735</v>
      </c>
      <c r="B89" s="173" t="s">
        <v>35</v>
      </c>
      <c r="C89" s="173">
        <v>6</v>
      </c>
      <c r="D89" s="174">
        <v>245</v>
      </c>
      <c r="E89" s="171"/>
      <c r="F89" s="175">
        <v>0.05</v>
      </c>
      <c r="G89" s="170">
        <v>253</v>
      </c>
      <c r="H89" s="173"/>
      <c r="I89" s="176">
        <v>32</v>
      </c>
      <c r="J89" s="169"/>
    </row>
    <row r="90" spans="1:10" x14ac:dyDescent="0.3">
      <c r="A90" s="168" t="s">
        <v>213</v>
      </c>
      <c r="B90" s="169" t="s">
        <v>27</v>
      </c>
      <c r="C90" s="169">
        <v>5</v>
      </c>
      <c r="D90" s="170"/>
      <c r="E90" s="171"/>
      <c r="F90" s="171"/>
      <c r="G90" s="170">
        <v>197</v>
      </c>
      <c r="H90" s="169" t="s">
        <v>615</v>
      </c>
      <c r="I90" s="172">
        <v>24</v>
      </c>
      <c r="J90" s="169"/>
    </row>
    <row r="91" spans="1:10" x14ac:dyDescent="0.3">
      <c r="A91" s="168" t="s">
        <v>215</v>
      </c>
      <c r="B91" s="169" t="s">
        <v>6</v>
      </c>
      <c r="C91" s="169">
        <v>19</v>
      </c>
      <c r="D91" s="170"/>
      <c r="E91" s="171"/>
      <c r="F91" s="171"/>
      <c r="G91" s="170">
        <v>65</v>
      </c>
      <c r="H91" s="169"/>
      <c r="I91" s="172" t="s">
        <v>7</v>
      </c>
      <c r="J91" s="169"/>
    </row>
    <row r="92" spans="1:10" x14ac:dyDescent="0.3">
      <c r="A92" s="168" t="s">
        <v>709</v>
      </c>
      <c r="B92" s="169" t="s">
        <v>649</v>
      </c>
      <c r="C92" s="169">
        <v>1</v>
      </c>
      <c r="D92" s="170"/>
      <c r="E92" s="171"/>
      <c r="F92" s="171"/>
      <c r="G92" s="170">
        <v>330</v>
      </c>
      <c r="H92" s="169"/>
      <c r="I92" s="172" t="s">
        <v>7</v>
      </c>
      <c r="J92" s="169" t="s">
        <v>794</v>
      </c>
    </row>
    <row r="93" spans="1:10" x14ac:dyDescent="0.3">
      <c r="A93" s="168" t="s">
        <v>746</v>
      </c>
      <c r="B93" s="169" t="s">
        <v>6</v>
      </c>
      <c r="C93" s="169">
        <v>6</v>
      </c>
      <c r="D93" s="170"/>
      <c r="E93" s="171"/>
      <c r="F93" s="171"/>
      <c r="G93" s="170">
        <v>65</v>
      </c>
      <c r="H93" s="169"/>
      <c r="I93" s="172" t="s">
        <v>7</v>
      </c>
      <c r="J93" s="169"/>
    </row>
    <row r="94" spans="1:10" x14ac:dyDescent="0.3">
      <c r="A94" s="168" t="s">
        <v>227</v>
      </c>
      <c r="B94" s="169" t="s">
        <v>6</v>
      </c>
      <c r="C94" s="169">
        <v>0</v>
      </c>
      <c r="D94" s="170"/>
      <c r="E94" s="171"/>
      <c r="F94" s="171"/>
      <c r="G94" s="170">
        <v>65</v>
      </c>
      <c r="H94" s="169"/>
      <c r="I94" s="172" t="s">
        <v>7</v>
      </c>
      <c r="J94" s="169"/>
    </row>
    <row r="95" spans="1:10" x14ac:dyDescent="0.3">
      <c r="A95" s="168" t="s">
        <v>227</v>
      </c>
      <c r="B95" s="169" t="s">
        <v>8</v>
      </c>
      <c r="C95" s="169">
        <v>3</v>
      </c>
      <c r="D95" s="170"/>
      <c r="E95" s="171"/>
      <c r="F95" s="171"/>
      <c r="G95" s="170">
        <v>165</v>
      </c>
      <c r="H95" s="169"/>
      <c r="I95" s="172" t="s">
        <v>7</v>
      </c>
      <c r="J95" s="169" t="s">
        <v>794</v>
      </c>
    </row>
    <row r="96" spans="1:10" x14ac:dyDescent="0.3">
      <c r="A96" s="168" t="s">
        <v>771</v>
      </c>
      <c r="B96" s="173" t="s">
        <v>8</v>
      </c>
      <c r="C96" s="173">
        <v>3</v>
      </c>
      <c r="D96" s="174">
        <v>40</v>
      </c>
      <c r="E96" s="171"/>
      <c r="F96" s="175">
        <v>0.05</v>
      </c>
      <c r="G96" s="170">
        <v>45</v>
      </c>
      <c r="H96" s="173"/>
      <c r="I96" s="176">
        <v>20</v>
      </c>
      <c r="J96" s="169"/>
    </row>
    <row r="97" spans="1:10" x14ac:dyDescent="0.3">
      <c r="A97" s="168" t="s">
        <v>262</v>
      </c>
      <c r="B97" s="173" t="s">
        <v>8</v>
      </c>
      <c r="C97" s="173">
        <v>3</v>
      </c>
      <c r="D97" s="174">
        <v>49</v>
      </c>
      <c r="E97" s="171"/>
      <c r="F97" s="175">
        <v>0.05</v>
      </c>
      <c r="G97" s="170">
        <v>45</v>
      </c>
      <c r="H97" s="173"/>
      <c r="I97" s="176">
        <v>20</v>
      </c>
      <c r="J97" s="169"/>
    </row>
    <row r="98" spans="1:10" x14ac:dyDescent="0.3">
      <c r="A98" s="168" t="s">
        <v>737</v>
      </c>
      <c r="B98" s="173" t="s">
        <v>35</v>
      </c>
      <c r="C98" s="173">
        <v>0</v>
      </c>
      <c r="D98" s="174">
        <v>290</v>
      </c>
      <c r="E98" s="171"/>
      <c r="F98" s="175">
        <v>0.05</v>
      </c>
      <c r="G98" s="170">
        <v>291</v>
      </c>
      <c r="H98" s="173"/>
      <c r="I98" s="176">
        <v>32</v>
      </c>
      <c r="J98" s="169"/>
    </row>
    <row r="99" spans="1:10" x14ac:dyDescent="0.3">
      <c r="A99" s="168" t="s">
        <v>733</v>
      </c>
      <c r="B99" s="173" t="s">
        <v>8</v>
      </c>
      <c r="C99" s="173">
        <v>2</v>
      </c>
      <c r="D99" s="174">
        <v>55</v>
      </c>
      <c r="E99" s="171"/>
      <c r="F99" s="175">
        <v>0.05</v>
      </c>
      <c r="G99" s="170">
        <v>60</v>
      </c>
      <c r="H99" s="173"/>
      <c r="I99" s="176">
        <v>18</v>
      </c>
      <c r="J99" s="169"/>
    </row>
    <row r="100" spans="1:10" x14ac:dyDescent="0.3">
      <c r="A100" s="168" t="s">
        <v>573</v>
      </c>
      <c r="B100" s="173" t="s">
        <v>10</v>
      </c>
      <c r="C100" s="173">
        <v>0</v>
      </c>
      <c r="D100" s="174">
        <v>85</v>
      </c>
      <c r="E100" s="171"/>
      <c r="F100" s="175">
        <v>0.05</v>
      </c>
      <c r="G100" s="170">
        <v>93</v>
      </c>
      <c r="H100" s="173"/>
      <c r="I100" s="176">
        <v>20</v>
      </c>
      <c r="J100" s="169"/>
    </row>
    <row r="101" spans="1:10" x14ac:dyDescent="0.3">
      <c r="A101" s="168" t="s">
        <v>769</v>
      </c>
      <c r="B101" s="173" t="s">
        <v>9</v>
      </c>
      <c r="C101" s="173">
        <v>6</v>
      </c>
      <c r="D101" s="174">
        <v>70</v>
      </c>
      <c r="E101" s="171"/>
      <c r="F101" s="175">
        <v>0.05</v>
      </c>
      <c r="G101" s="170">
        <v>77</v>
      </c>
      <c r="H101" s="173"/>
      <c r="I101" s="176">
        <v>20</v>
      </c>
      <c r="J101" s="169"/>
    </row>
    <row r="102" spans="1:10" x14ac:dyDescent="0.3">
      <c r="A102" s="168" t="s">
        <v>768</v>
      </c>
      <c r="B102" s="173" t="s">
        <v>9</v>
      </c>
      <c r="C102" s="173">
        <v>3</v>
      </c>
      <c r="D102" s="174">
        <v>70</v>
      </c>
      <c r="E102" s="171"/>
      <c r="F102" s="175">
        <v>0.05</v>
      </c>
      <c r="G102" s="170">
        <v>77</v>
      </c>
      <c r="H102" s="173"/>
      <c r="I102" s="176">
        <v>20</v>
      </c>
      <c r="J102" s="169"/>
    </row>
    <row r="103" spans="1:10" x14ac:dyDescent="0.3">
      <c r="A103" s="168" t="s">
        <v>654</v>
      </c>
      <c r="B103" s="173" t="s">
        <v>8</v>
      </c>
      <c r="C103" s="173">
        <v>3</v>
      </c>
      <c r="D103" s="174">
        <v>55</v>
      </c>
      <c r="E103" s="171"/>
      <c r="F103" s="175">
        <v>0.05</v>
      </c>
      <c r="G103" s="170">
        <v>60</v>
      </c>
      <c r="H103" s="173"/>
      <c r="I103" s="176">
        <v>18</v>
      </c>
      <c r="J103" s="169"/>
    </row>
    <row r="104" spans="1:10" x14ac:dyDescent="0.3">
      <c r="A104" s="168" t="s">
        <v>300</v>
      </c>
      <c r="B104" s="173" t="s">
        <v>9</v>
      </c>
      <c r="C104" s="173">
        <v>10</v>
      </c>
      <c r="D104" s="174"/>
      <c r="E104" s="171"/>
      <c r="F104" s="175"/>
      <c r="G104" s="170">
        <v>77</v>
      </c>
      <c r="H104" s="173"/>
      <c r="I104" s="176"/>
      <c r="J104" s="169"/>
    </row>
    <row r="105" spans="1:10" x14ac:dyDescent="0.3">
      <c r="A105" s="168" t="s">
        <v>296</v>
      </c>
      <c r="B105" s="173" t="s">
        <v>10</v>
      </c>
      <c r="C105" s="173">
        <v>12</v>
      </c>
      <c r="D105" s="174"/>
      <c r="E105" s="171"/>
      <c r="F105" s="175"/>
      <c r="G105" s="170">
        <v>104</v>
      </c>
      <c r="H105" s="173"/>
      <c r="I105" s="176"/>
      <c r="J105" s="169"/>
    </row>
    <row r="106" spans="1:10" x14ac:dyDescent="0.3">
      <c r="A106" s="168" t="s">
        <v>296</v>
      </c>
      <c r="B106" s="173" t="s">
        <v>11</v>
      </c>
      <c r="C106" s="173">
        <v>0</v>
      </c>
      <c r="D106" s="174"/>
      <c r="E106" s="171"/>
      <c r="F106" s="175"/>
      <c r="G106" s="170">
        <v>121</v>
      </c>
      <c r="H106" s="173"/>
      <c r="I106" s="176"/>
      <c r="J106" s="169"/>
    </row>
    <row r="107" spans="1:10" x14ac:dyDescent="0.3">
      <c r="A107" s="168" t="s">
        <v>651</v>
      </c>
      <c r="B107" s="173" t="s">
        <v>35</v>
      </c>
      <c r="C107" s="173">
        <v>5</v>
      </c>
      <c r="D107" s="174">
        <v>220</v>
      </c>
      <c r="E107" s="171"/>
      <c r="F107" s="175">
        <v>0.05</v>
      </c>
      <c r="G107" s="170">
        <v>300</v>
      </c>
      <c r="H107" s="173"/>
      <c r="I107" s="176">
        <v>32</v>
      </c>
      <c r="J107" s="169"/>
    </row>
    <row r="108" spans="1:10" x14ac:dyDescent="0.3">
      <c r="A108" s="168" t="s">
        <v>303</v>
      </c>
      <c r="B108" s="173" t="s">
        <v>12</v>
      </c>
      <c r="C108" s="173">
        <v>0</v>
      </c>
      <c r="D108" s="174"/>
      <c r="E108" s="171"/>
      <c r="F108" s="175"/>
      <c r="G108" s="170">
        <v>209</v>
      </c>
      <c r="H108" s="173"/>
      <c r="I108" s="176"/>
      <c r="J108" s="169" t="s">
        <v>794</v>
      </c>
    </row>
    <row r="109" spans="1:10" x14ac:dyDescent="0.3">
      <c r="A109" s="168" t="s">
        <v>303</v>
      </c>
      <c r="B109" s="173" t="s">
        <v>13</v>
      </c>
      <c r="C109" s="173">
        <v>0</v>
      </c>
      <c r="D109" s="174"/>
      <c r="E109" s="171"/>
      <c r="F109" s="175"/>
      <c r="G109" s="170">
        <v>274</v>
      </c>
      <c r="H109" s="173" t="s">
        <v>795</v>
      </c>
      <c r="I109" s="176"/>
      <c r="J109" s="169" t="s">
        <v>794</v>
      </c>
    </row>
    <row r="110" spans="1:10" x14ac:dyDescent="0.3">
      <c r="A110" s="168" t="s">
        <v>303</v>
      </c>
      <c r="B110" s="173" t="s">
        <v>14</v>
      </c>
      <c r="C110" s="173">
        <v>0</v>
      </c>
      <c r="D110" s="174"/>
      <c r="E110" s="171"/>
      <c r="F110" s="175"/>
      <c r="G110" s="170">
        <v>357</v>
      </c>
      <c r="H110" s="173"/>
      <c r="I110" s="176"/>
      <c r="J110" s="169" t="s">
        <v>794</v>
      </c>
    </row>
    <row r="111" spans="1:10" x14ac:dyDescent="0.3">
      <c r="A111" s="168" t="s">
        <v>303</v>
      </c>
      <c r="B111" s="173" t="s">
        <v>15</v>
      </c>
      <c r="C111" s="173">
        <v>0</v>
      </c>
      <c r="D111" s="174"/>
      <c r="E111" s="171"/>
      <c r="F111" s="175"/>
      <c r="G111" s="170">
        <v>521</v>
      </c>
      <c r="H111" s="173"/>
      <c r="I111" s="176"/>
      <c r="J111" s="169" t="s">
        <v>794</v>
      </c>
    </row>
    <row r="112" spans="1:10" x14ac:dyDescent="0.3">
      <c r="A112" s="168" t="s">
        <v>303</v>
      </c>
      <c r="B112" s="173" t="s">
        <v>16</v>
      </c>
      <c r="C112" s="173">
        <v>0</v>
      </c>
      <c r="D112" s="174"/>
      <c r="E112" s="171"/>
      <c r="F112" s="175"/>
      <c r="G112" s="170">
        <v>658</v>
      </c>
      <c r="H112" s="173"/>
      <c r="I112" s="176"/>
      <c r="J112" s="169" t="s">
        <v>794</v>
      </c>
    </row>
    <row r="113" spans="1:10" x14ac:dyDescent="0.3">
      <c r="A113" s="168" t="s">
        <v>790</v>
      </c>
      <c r="B113" s="169" t="s">
        <v>25</v>
      </c>
      <c r="C113" s="169">
        <v>1</v>
      </c>
      <c r="D113" s="170"/>
      <c r="E113" s="171"/>
      <c r="F113" s="171"/>
      <c r="G113" s="170">
        <v>110</v>
      </c>
      <c r="H113" s="169"/>
      <c r="I113" s="172" t="s">
        <v>24</v>
      </c>
      <c r="J113" s="169"/>
    </row>
    <row r="114" spans="1:10" x14ac:dyDescent="0.3">
      <c r="A114" s="168" t="s">
        <v>309</v>
      </c>
      <c r="B114" s="169" t="s">
        <v>8</v>
      </c>
      <c r="C114" s="169">
        <v>1</v>
      </c>
      <c r="D114" s="170"/>
      <c r="E114" s="171"/>
      <c r="F114" s="171"/>
      <c r="G114" s="170">
        <v>45</v>
      </c>
      <c r="H114" s="169"/>
      <c r="I114" s="172" t="s">
        <v>24</v>
      </c>
      <c r="J114" s="169"/>
    </row>
    <row r="115" spans="1:10" x14ac:dyDescent="0.3">
      <c r="A115" s="168" t="s">
        <v>316</v>
      </c>
      <c r="B115" s="173" t="s">
        <v>10</v>
      </c>
      <c r="C115" s="173">
        <v>10</v>
      </c>
      <c r="D115" s="174"/>
      <c r="E115" s="171"/>
      <c r="F115" s="175"/>
      <c r="G115" s="170">
        <v>66</v>
      </c>
      <c r="H115" s="173"/>
      <c r="I115" s="176" t="s">
        <v>24</v>
      </c>
      <c r="J115" s="169" t="s">
        <v>792</v>
      </c>
    </row>
    <row r="116" spans="1:10" x14ac:dyDescent="0.3">
      <c r="A116" s="168" t="s">
        <v>316</v>
      </c>
      <c r="B116" s="173" t="s">
        <v>11</v>
      </c>
      <c r="C116" s="173">
        <v>3</v>
      </c>
      <c r="D116" s="174"/>
      <c r="E116" s="171"/>
      <c r="F116" s="175"/>
      <c r="G116" s="170">
        <v>88</v>
      </c>
      <c r="H116" s="173"/>
      <c r="I116" s="176" t="s">
        <v>24</v>
      </c>
      <c r="J116" s="169"/>
    </row>
    <row r="117" spans="1:10" x14ac:dyDescent="0.3">
      <c r="A117" s="168" t="s">
        <v>316</v>
      </c>
      <c r="B117" s="173" t="s">
        <v>12</v>
      </c>
      <c r="C117" s="173">
        <v>0</v>
      </c>
      <c r="D117" s="174"/>
      <c r="E117" s="171"/>
      <c r="F117" s="175"/>
      <c r="G117" s="170">
        <v>121</v>
      </c>
      <c r="H117" s="173"/>
      <c r="I117" s="176" t="s">
        <v>24</v>
      </c>
      <c r="J117" s="169"/>
    </row>
    <row r="118" spans="1:10" x14ac:dyDescent="0.3">
      <c r="A118" s="168" t="s">
        <v>316</v>
      </c>
      <c r="B118" s="173" t="s">
        <v>9</v>
      </c>
      <c r="C118" s="173">
        <v>3</v>
      </c>
      <c r="D118" s="174"/>
      <c r="E118" s="171"/>
      <c r="F118" s="175"/>
      <c r="G118" s="170">
        <v>44</v>
      </c>
      <c r="H118" s="173"/>
      <c r="I118" s="176" t="s">
        <v>24</v>
      </c>
      <c r="J118" s="169"/>
    </row>
    <row r="119" spans="1:10" x14ac:dyDescent="0.3">
      <c r="A119" s="168" t="s">
        <v>726</v>
      </c>
      <c r="B119" s="173" t="s">
        <v>10</v>
      </c>
      <c r="C119" s="173">
        <v>1</v>
      </c>
      <c r="D119" s="174">
        <v>84</v>
      </c>
      <c r="E119" s="171"/>
      <c r="F119" s="175">
        <v>0.05</v>
      </c>
      <c r="G119" s="170">
        <v>95</v>
      </c>
      <c r="H119" s="173"/>
      <c r="I119" s="176">
        <v>20</v>
      </c>
      <c r="J119" s="169"/>
    </row>
    <row r="120" spans="1:10" x14ac:dyDescent="0.3">
      <c r="A120" s="168" t="s">
        <v>318</v>
      </c>
      <c r="B120" s="173" t="s">
        <v>10</v>
      </c>
      <c r="C120" s="173">
        <v>3</v>
      </c>
      <c r="D120" s="174">
        <v>84</v>
      </c>
      <c r="E120" s="171"/>
      <c r="F120" s="175">
        <v>0.05</v>
      </c>
      <c r="G120" s="170">
        <v>95</v>
      </c>
      <c r="H120" s="173"/>
      <c r="I120" s="176">
        <v>20</v>
      </c>
      <c r="J120" s="169"/>
    </row>
    <row r="121" spans="1:10" x14ac:dyDescent="0.3">
      <c r="A121" s="168" t="s">
        <v>318</v>
      </c>
      <c r="B121" s="173" t="s">
        <v>11</v>
      </c>
      <c r="C121" s="173">
        <v>3</v>
      </c>
      <c r="D121" s="174">
        <v>105</v>
      </c>
      <c r="E121" s="171"/>
      <c r="F121" s="175">
        <v>0.05</v>
      </c>
      <c r="G121" s="170">
        <v>121</v>
      </c>
      <c r="H121" s="173"/>
      <c r="I121" s="176">
        <v>24</v>
      </c>
      <c r="J121" s="169"/>
    </row>
    <row r="122" spans="1:10" x14ac:dyDescent="0.3">
      <c r="A122" s="168" t="s">
        <v>321</v>
      </c>
      <c r="B122" s="169" t="s">
        <v>10</v>
      </c>
      <c r="C122" s="169">
        <v>0</v>
      </c>
      <c r="D122" s="170"/>
      <c r="E122" s="171"/>
      <c r="F122" s="171"/>
      <c r="G122" s="170">
        <v>66</v>
      </c>
      <c r="H122" s="169"/>
      <c r="I122" s="172" t="s">
        <v>24</v>
      </c>
      <c r="J122" s="169"/>
    </row>
    <row r="123" spans="1:10" x14ac:dyDescent="0.3">
      <c r="A123" s="168" t="s">
        <v>773</v>
      </c>
      <c r="B123" s="173" t="s">
        <v>11</v>
      </c>
      <c r="C123" s="173">
        <v>0</v>
      </c>
      <c r="D123" s="174">
        <v>105</v>
      </c>
      <c r="E123" s="171"/>
      <c r="F123" s="175">
        <v>0.05</v>
      </c>
      <c r="G123" s="170">
        <v>121</v>
      </c>
      <c r="H123" s="173"/>
      <c r="I123" s="176">
        <v>24</v>
      </c>
      <c r="J123" s="169"/>
    </row>
    <row r="124" spans="1:10" x14ac:dyDescent="0.3">
      <c r="A124" s="168" t="s">
        <v>773</v>
      </c>
      <c r="B124" s="173" t="s">
        <v>12</v>
      </c>
      <c r="C124" s="173">
        <v>0</v>
      </c>
      <c r="D124" s="174">
        <v>125</v>
      </c>
      <c r="E124" s="171"/>
      <c r="F124" s="175">
        <v>0.05</v>
      </c>
      <c r="G124" s="170">
        <v>135</v>
      </c>
      <c r="H124" s="173"/>
      <c r="I124" s="176">
        <v>28</v>
      </c>
      <c r="J124" s="169"/>
    </row>
  </sheetData>
  <sortState xmlns:xlrd2="http://schemas.microsoft.com/office/spreadsheetml/2017/richdata2" ref="A12:I124">
    <sortCondition ref="A12:A124"/>
    <sortCondition ref="B12:B124" customList="18-24&quot;,24-30&quot;,30-36&quot;,2.5-3',3-3.5',3-4',4-4.5',4.5-5',5-6',6-7',6-8',7-8',8-10',10-12',12-14',14-16',1&quot;,1-2&quot;,1.5-2&quot;,2-2.5&quot;,2-3&quot;,2.5-3&quot;,3-3.5&quot;,3-4&quot;,3.5-4&quot;,4-4.5&quot;,4-5&quot;,4.5-5&quot;,5-6&quot;"/>
  </sortState>
  <printOptions gridLines="1"/>
  <pageMargins left="0.7" right="0.7" top="0.75" bottom="0.75" header="0.3" footer="0.3"/>
  <pageSetup orientation="portrait" horizontalDpi="360" verticalDpi="360" r:id="rId1"/>
  <headerFooter>
    <oddHeader>&amp;L&amp;D&amp;CSudbury Nurseries West, LLC.
2022 Availability&amp;R413-834-4569</oddHeader>
    <oddFooter>&amp;L81 Ben Hale Road
Gill, MA 01354&amp;Rgscut@crocker.com
www.sudburynurserieswest.com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A7356-8A70-48AA-8522-430C907F40A1}">
  <dimension ref="A1:I164"/>
  <sheetViews>
    <sheetView tabSelected="1" zoomScaleNormal="100" workbookViewId="0">
      <selection activeCell="E162" sqref="E162"/>
    </sheetView>
  </sheetViews>
  <sheetFormatPr defaultRowHeight="14.4" x14ac:dyDescent="0.3"/>
  <cols>
    <col min="1" max="1" width="36" customWidth="1"/>
    <col min="2" max="2" width="6.796875" bestFit="1" customWidth="1"/>
    <col min="3" max="3" width="7.5" customWidth="1"/>
    <col min="4" max="4" width="12.5" style="9" customWidth="1"/>
    <col min="5" max="5" width="8.59765625" customWidth="1"/>
    <col min="6" max="6" width="7.8984375" hidden="1" customWidth="1"/>
    <col min="7" max="7" width="11.296875" hidden="1" customWidth="1"/>
    <col min="9" max="9" width="13.09765625" hidden="1" customWidth="1"/>
  </cols>
  <sheetData>
    <row r="1" spans="1:9" x14ac:dyDescent="0.3">
      <c r="A1" s="60" t="s">
        <v>0</v>
      </c>
      <c r="B1" s="60" t="s">
        <v>1</v>
      </c>
      <c r="C1" s="60" t="s">
        <v>325</v>
      </c>
      <c r="D1" s="61" t="s">
        <v>326</v>
      </c>
      <c r="E1" s="60" t="s">
        <v>3</v>
      </c>
      <c r="F1" s="60" t="s">
        <v>327</v>
      </c>
      <c r="G1" s="62" t="s">
        <v>330</v>
      </c>
      <c r="H1" s="60" t="s">
        <v>703</v>
      </c>
      <c r="I1" t="s">
        <v>761</v>
      </c>
    </row>
    <row r="2" spans="1:9" s="37" customFormat="1" x14ac:dyDescent="0.3">
      <c r="A2" s="63" t="s">
        <v>568</v>
      </c>
      <c r="B2" s="22" t="s">
        <v>499</v>
      </c>
      <c r="C2" s="22">
        <v>1.5</v>
      </c>
      <c r="D2" s="64">
        <v>20</v>
      </c>
      <c r="E2" s="22">
        <v>30</v>
      </c>
      <c r="F2" s="22"/>
      <c r="G2" s="56"/>
      <c r="H2" s="107"/>
      <c r="I2" s="115">
        <f t="shared" ref="I2:I31" si="0">D2*E2</f>
        <v>600</v>
      </c>
    </row>
    <row r="3" spans="1:9" s="37" customFormat="1" x14ac:dyDescent="0.3">
      <c r="A3" s="63" t="s">
        <v>31</v>
      </c>
      <c r="B3" s="22" t="s">
        <v>23</v>
      </c>
      <c r="C3" s="22" t="s">
        <v>21</v>
      </c>
      <c r="D3" s="64">
        <v>13</v>
      </c>
      <c r="E3" s="22">
        <v>12</v>
      </c>
      <c r="F3" s="22">
        <v>0</v>
      </c>
      <c r="G3" s="56"/>
      <c r="H3" s="107"/>
      <c r="I3" s="115">
        <f t="shared" si="0"/>
        <v>156</v>
      </c>
    </row>
    <row r="4" spans="1:9" s="37" customFormat="1" x14ac:dyDescent="0.3">
      <c r="A4" s="63" t="s">
        <v>43</v>
      </c>
      <c r="B4" s="22" t="s">
        <v>8</v>
      </c>
      <c r="C4" s="22" t="s">
        <v>21</v>
      </c>
      <c r="D4" s="64">
        <v>11.5</v>
      </c>
      <c r="E4" s="22">
        <v>10</v>
      </c>
      <c r="F4" s="22"/>
      <c r="G4" s="56"/>
      <c r="H4" s="107"/>
      <c r="I4" s="115">
        <f t="shared" si="0"/>
        <v>115</v>
      </c>
    </row>
    <row r="5" spans="1:9" s="37" customFormat="1" x14ac:dyDescent="0.3">
      <c r="A5" s="63" t="s">
        <v>44</v>
      </c>
      <c r="B5" s="22" t="s">
        <v>6</v>
      </c>
      <c r="C5" s="22" t="s">
        <v>21</v>
      </c>
      <c r="D5" s="64">
        <v>10.5</v>
      </c>
      <c r="E5" s="22">
        <v>0</v>
      </c>
      <c r="F5" s="22"/>
      <c r="G5" s="56"/>
      <c r="H5" s="107"/>
      <c r="I5" s="115">
        <f t="shared" si="0"/>
        <v>0</v>
      </c>
    </row>
    <row r="6" spans="1:9" s="37" customFormat="1" x14ac:dyDescent="0.3">
      <c r="A6" s="63" t="s">
        <v>52</v>
      </c>
      <c r="B6" s="22" t="s">
        <v>6</v>
      </c>
      <c r="C6" s="22" t="s">
        <v>21</v>
      </c>
      <c r="D6" s="64">
        <v>11.5</v>
      </c>
      <c r="E6" s="22">
        <v>0</v>
      </c>
      <c r="F6" s="22">
        <v>0</v>
      </c>
      <c r="G6" s="56"/>
      <c r="H6" s="107" t="s">
        <v>344</v>
      </c>
      <c r="I6" s="115">
        <f t="shared" si="0"/>
        <v>0</v>
      </c>
    </row>
    <row r="7" spans="1:9" s="37" customFormat="1" x14ac:dyDescent="0.3">
      <c r="A7" s="63" t="s">
        <v>52</v>
      </c>
      <c r="B7" s="22" t="s">
        <v>8</v>
      </c>
      <c r="C7" s="22" t="s">
        <v>21</v>
      </c>
      <c r="D7" s="64">
        <v>13</v>
      </c>
      <c r="E7" s="22">
        <v>0</v>
      </c>
      <c r="F7" s="22"/>
      <c r="G7" s="56"/>
      <c r="H7" s="107"/>
      <c r="I7" s="115">
        <f t="shared" si="0"/>
        <v>0</v>
      </c>
    </row>
    <row r="8" spans="1:9" s="37" customFormat="1" x14ac:dyDescent="0.3">
      <c r="A8" s="63" t="s">
        <v>55</v>
      </c>
      <c r="B8" s="22" t="s">
        <v>6</v>
      </c>
      <c r="C8" s="22" t="s">
        <v>21</v>
      </c>
      <c r="D8" s="64">
        <v>13</v>
      </c>
      <c r="E8" s="22">
        <v>0</v>
      </c>
      <c r="F8" s="22">
        <v>35</v>
      </c>
      <c r="G8" s="56"/>
      <c r="H8" s="107"/>
      <c r="I8" s="115">
        <f t="shared" si="0"/>
        <v>0</v>
      </c>
    </row>
    <row r="9" spans="1:9" s="37" customFormat="1" x14ac:dyDescent="0.3">
      <c r="A9" s="63" t="s">
        <v>55</v>
      </c>
      <c r="B9" s="22" t="s">
        <v>8</v>
      </c>
      <c r="C9" s="22" t="s">
        <v>21</v>
      </c>
      <c r="D9" s="64">
        <v>13.5</v>
      </c>
      <c r="E9" s="22">
        <v>0</v>
      </c>
      <c r="F9" s="22">
        <v>0</v>
      </c>
      <c r="G9" s="56"/>
      <c r="H9" s="107"/>
      <c r="I9" s="115">
        <f t="shared" si="0"/>
        <v>0</v>
      </c>
    </row>
    <row r="10" spans="1:9" s="37" customFormat="1" x14ac:dyDescent="0.3">
      <c r="A10" s="63" t="s">
        <v>58</v>
      </c>
      <c r="B10" s="22" t="s">
        <v>4</v>
      </c>
      <c r="C10" s="22" t="s">
        <v>32</v>
      </c>
      <c r="D10" s="64">
        <v>10</v>
      </c>
      <c r="E10" s="22">
        <v>0</v>
      </c>
      <c r="F10" s="22">
        <v>0</v>
      </c>
      <c r="G10" s="56"/>
      <c r="H10" s="107"/>
      <c r="I10" s="115">
        <f t="shared" si="0"/>
        <v>0</v>
      </c>
    </row>
    <row r="11" spans="1:9" s="37" customFormat="1" x14ac:dyDescent="0.3">
      <c r="A11" s="63" t="s">
        <v>61</v>
      </c>
      <c r="B11" s="22" t="s">
        <v>6</v>
      </c>
      <c r="C11" s="22" t="s">
        <v>21</v>
      </c>
      <c r="D11" s="64">
        <v>11</v>
      </c>
      <c r="E11" s="22">
        <v>0</v>
      </c>
      <c r="F11" s="22">
        <v>0</v>
      </c>
      <c r="G11" s="56"/>
      <c r="H11" s="107"/>
      <c r="I11" s="115">
        <f t="shared" si="0"/>
        <v>0</v>
      </c>
    </row>
    <row r="12" spans="1:9" s="37" customFormat="1" x14ac:dyDescent="0.3">
      <c r="A12" s="63" t="s">
        <v>63</v>
      </c>
      <c r="B12" s="22" t="s">
        <v>6</v>
      </c>
      <c r="C12" s="22" t="s">
        <v>30</v>
      </c>
      <c r="D12" s="64">
        <v>11</v>
      </c>
      <c r="E12" s="22">
        <v>0</v>
      </c>
      <c r="F12" s="22"/>
      <c r="G12" s="56"/>
      <c r="H12" s="107"/>
      <c r="I12" s="115">
        <f t="shared" si="0"/>
        <v>0</v>
      </c>
    </row>
    <row r="13" spans="1:9" s="37" customFormat="1" x14ac:dyDescent="0.3">
      <c r="A13" s="63" t="s">
        <v>66</v>
      </c>
      <c r="B13" s="22" t="s">
        <v>23</v>
      </c>
      <c r="C13" s="22" t="s">
        <v>21</v>
      </c>
      <c r="D13" s="64">
        <v>13</v>
      </c>
      <c r="E13" s="22">
        <v>0</v>
      </c>
      <c r="F13" s="22"/>
      <c r="G13" s="56"/>
      <c r="H13" s="107"/>
      <c r="I13" s="115">
        <f t="shared" si="0"/>
        <v>0</v>
      </c>
    </row>
    <row r="14" spans="1:9" s="37" customFormat="1" x14ac:dyDescent="0.3">
      <c r="A14" s="63" t="s">
        <v>64</v>
      </c>
      <c r="B14" s="22" t="s">
        <v>8</v>
      </c>
      <c r="C14" s="22" t="s">
        <v>21</v>
      </c>
      <c r="D14" s="64">
        <v>12</v>
      </c>
      <c r="E14" s="22">
        <v>0</v>
      </c>
      <c r="F14" s="22">
        <v>0</v>
      </c>
      <c r="G14" s="56"/>
      <c r="H14" s="107"/>
      <c r="I14" s="115">
        <f t="shared" si="0"/>
        <v>0</v>
      </c>
    </row>
    <row r="15" spans="1:9" s="37" customFormat="1" x14ac:dyDescent="0.3">
      <c r="A15" s="63" t="s">
        <v>64</v>
      </c>
      <c r="B15" s="22" t="s">
        <v>23</v>
      </c>
      <c r="C15" s="22" t="s">
        <v>21</v>
      </c>
      <c r="D15" s="64">
        <v>13</v>
      </c>
      <c r="E15" s="22">
        <v>12</v>
      </c>
      <c r="F15" s="22"/>
      <c r="G15" s="56"/>
      <c r="H15" s="107"/>
      <c r="I15" s="115">
        <f t="shared" si="0"/>
        <v>156</v>
      </c>
    </row>
    <row r="16" spans="1:9" s="37" customFormat="1" x14ac:dyDescent="0.3">
      <c r="A16" s="63" t="s">
        <v>69</v>
      </c>
      <c r="B16" s="22" t="s">
        <v>23</v>
      </c>
      <c r="C16" s="22" t="s">
        <v>21</v>
      </c>
      <c r="D16" s="64">
        <v>13</v>
      </c>
      <c r="E16" s="22">
        <v>15</v>
      </c>
      <c r="F16" s="22"/>
      <c r="G16" s="56"/>
      <c r="H16" s="107"/>
      <c r="I16" s="115">
        <f t="shared" si="0"/>
        <v>195</v>
      </c>
    </row>
    <row r="17" spans="1:9" s="37" customFormat="1" x14ac:dyDescent="0.3">
      <c r="A17" s="63" t="s">
        <v>70</v>
      </c>
      <c r="B17" s="22" t="s">
        <v>8</v>
      </c>
      <c r="C17" s="22" t="s">
        <v>21</v>
      </c>
      <c r="D17" s="64">
        <v>12</v>
      </c>
      <c r="E17" s="22">
        <v>0</v>
      </c>
      <c r="F17" s="22"/>
      <c r="G17" s="56"/>
      <c r="H17" s="107" t="s">
        <v>344</v>
      </c>
      <c r="I17" s="115">
        <f t="shared" si="0"/>
        <v>0</v>
      </c>
    </row>
    <row r="18" spans="1:9" s="37" customFormat="1" x14ac:dyDescent="0.3">
      <c r="A18" s="63" t="s">
        <v>70</v>
      </c>
      <c r="B18" s="22" t="s">
        <v>23</v>
      </c>
      <c r="C18" s="22" t="s">
        <v>21</v>
      </c>
      <c r="D18" s="64">
        <v>13</v>
      </c>
      <c r="E18" s="22">
        <v>0</v>
      </c>
      <c r="F18" s="22"/>
      <c r="G18" s="56"/>
      <c r="H18" s="107"/>
      <c r="I18" s="115">
        <f t="shared" si="0"/>
        <v>0</v>
      </c>
    </row>
    <row r="19" spans="1:9" s="37" customFormat="1" x14ac:dyDescent="0.3">
      <c r="A19" s="63" t="s">
        <v>70</v>
      </c>
      <c r="B19" s="22" t="s">
        <v>11</v>
      </c>
      <c r="C19" s="22" t="s">
        <v>21</v>
      </c>
      <c r="D19" s="64">
        <v>16</v>
      </c>
      <c r="E19" s="22">
        <v>0</v>
      </c>
      <c r="F19" s="22">
        <v>0</v>
      </c>
      <c r="G19" s="56"/>
      <c r="H19" s="107" t="s">
        <v>344</v>
      </c>
      <c r="I19" s="115">
        <f t="shared" si="0"/>
        <v>0</v>
      </c>
    </row>
    <row r="20" spans="1:9" s="37" customFormat="1" x14ac:dyDescent="0.3">
      <c r="A20" s="114" t="s">
        <v>73</v>
      </c>
      <c r="B20" s="107" t="s">
        <v>8</v>
      </c>
      <c r="C20" s="107" t="s">
        <v>21</v>
      </c>
      <c r="D20" s="115">
        <v>13</v>
      </c>
      <c r="E20" s="107">
        <v>0</v>
      </c>
      <c r="F20" s="107"/>
      <c r="G20" s="56"/>
      <c r="H20" s="107" t="s">
        <v>344</v>
      </c>
      <c r="I20" s="115">
        <f>D20*E20</f>
        <v>0</v>
      </c>
    </row>
    <row r="21" spans="1:9" s="37" customFormat="1" x14ac:dyDescent="0.3">
      <c r="A21" s="63" t="s">
        <v>75</v>
      </c>
      <c r="B21" s="22" t="s">
        <v>8</v>
      </c>
      <c r="C21" s="22" t="s">
        <v>21</v>
      </c>
      <c r="D21" s="64">
        <v>12.5</v>
      </c>
      <c r="E21" s="22">
        <v>0</v>
      </c>
      <c r="F21" s="22"/>
      <c r="G21" s="56"/>
      <c r="H21" s="107"/>
      <c r="I21" s="115">
        <f t="shared" si="0"/>
        <v>0</v>
      </c>
    </row>
    <row r="22" spans="1:9" s="37" customFormat="1" x14ac:dyDescent="0.3">
      <c r="A22" s="63" t="s">
        <v>78</v>
      </c>
      <c r="B22" s="22" t="s">
        <v>20</v>
      </c>
      <c r="C22" s="22" t="s">
        <v>30</v>
      </c>
      <c r="D22" s="64">
        <v>14</v>
      </c>
      <c r="E22" s="22">
        <v>5</v>
      </c>
      <c r="F22" s="22"/>
      <c r="G22" s="56"/>
      <c r="H22" s="107"/>
      <c r="I22" s="115">
        <f t="shared" si="0"/>
        <v>70</v>
      </c>
    </row>
    <row r="23" spans="1:9" s="37" customFormat="1" x14ac:dyDescent="0.3">
      <c r="A23" s="63" t="s">
        <v>81</v>
      </c>
      <c r="B23" s="22" t="s">
        <v>6</v>
      </c>
      <c r="C23" s="22" t="s">
        <v>21</v>
      </c>
      <c r="D23" s="64">
        <v>13</v>
      </c>
      <c r="E23" s="22">
        <v>0</v>
      </c>
      <c r="F23" s="22"/>
      <c r="G23" s="56" t="s">
        <v>636</v>
      </c>
      <c r="H23" s="107"/>
      <c r="I23" s="115">
        <f t="shared" si="0"/>
        <v>0</v>
      </c>
    </row>
    <row r="24" spans="1:9" s="37" customFormat="1" x14ac:dyDescent="0.3">
      <c r="A24" s="63" t="s">
        <v>81</v>
      </c>
      <c r="B24" s="22" t="s">
        <v>8</v>
      </c>
      <c r="C24" s="22" t="s">
        <v>21</v>
      </c>
      <c r="D24" s="64">
        <v>14.5</v>
      </c>
      <c r="E24" s="22">
        <v>40</v>
      </c>
      <c r="F24" s="22">
        <v>0</v>
      </c>
      <c r="G24" s="56" t="s">
        <v>636</v>
      </c>
      <c r="H24" s="107"/>
      <c r="I24" s="115">
        <f t="shared" si="0"/>
        <v>580</v>
      </c>
    </row>
    <row r="25" spans="1:9" s="37" customFormat="1" x14ac:dyDescent="0.3">
      <c r="A25" s="114" t="s">
        <v>81</v>
      </c>
      <c r="B25" s="107" t="s">
        <v>9</v>
      </c>
      <c r="C25" s="107" t="s">
        <v>21</v>
      </c>
      <c r="D25" s="115">
        <v>16.5</v>
      </c>
      <c r="E25" s="107">
        <v>25</v>
      </c>
      <c r="F25" s="107"/>
      <c r="G25" s="56"/>
      <c r="H25" s="107"/>
      <c r="I25" s="115">
        <f t="shared" si="0"/>
        <v>412.5</v>
      </c>
    </row>
    <row r="26" spans="1:9" s="37" customFormat="1" x14ac:dyDescent="0.3">
      <c r="A26" s="63" t="s">
        <v>83</v>
      </c>
      <c r="B26" s="22" t="s">
        <v>20</v>
      </c>
      <c r="C26" s="22" t="s">
        <v>21</v>
      </c>
      <c r="D26" s="64">
        <v>12</v>
      </c>
      <c r="E26" s="22">
        <v>0</v>
      </c>
      <c r="F26" s="22">
        <v>135</v>
      </c>
      <c r="G26" s="56"/>
      <c r="H26" s="107"/>
      <c r="I26" s="115">
        <f t="shared" si="0"/>
        <v>0</v>
      </c>
    </row>
    <row r="27" spans="1:9" s="37" customFormat="1" x14ac:dyDescent="0.3">
      <c r="A27" s="63" t="s">
        <v>84</v>
      </c>
      <c r="B27" s="22" t="s">
        <v>79</v>
      </c>
      <c r="C27" s="22" t="s">
        <v>30</v>
      </c>
      <c r="D27" s="64">
        <v>14</v>
      </c>
      <c r="E27" s="22">
        <v>0</v>
      </c>
      <c r="F27" s="22"/>
      <c r="G27" s="56"/>
      <c r="H27" s="107"/>
      <c r="I27" s="115">
        <f t="shared" si="0"/>
        <v>0</v>
      </c>
    </row>
    <row r="28" spans="1:9" s="37" customFormat="1" x14ac:dyDescent="0.3">
      <c r="A28" s="63" t="s">
        <v>84</v>
      </c>
      <c r="B28" s="22" t="s">
        <v>20</v>
      </c>
      <c r="C28" s="22" t="s">
        <v>21</v>
      </c>
      <c r="D28" s="64">
        <v>16</v>
      </c>
      <c r="E28" s="22">
        <v>0</v>
      </c>
      <c r="F28" s="22">
        <v>27</v>
      </c>
      <c r="G28" s="56"/>
      <c r="H28" s="107"/>
      <c r="I28" s="115">
        <f t="shared" si="0"/>
        <v>0</v>
      </c>
    </row>
    <row r="29" spans="1:9" s="37" customFormat="1" x14ac:dyDescent="0.3">
      <c r="A29" s="63" t="s">
        <v>84</v>
      </c>
      <c r="B29" s="22" t="s">
        <v>86</v>
      </c>
      <c r="C29" s="22" t="s">
        <v>33</v>
      </c>
      <c r="D29" s="64">
        <v>28</v>
      </c>
      <c r="E29" s="22">
        <v>0</v>
      </c>
      <c r="F29" s="22"/>
      <c r="G29" s="56"/>
      <c r="H29" s="107"/>
      <c r="I29" s="115">
        <f t="shared" si="0"/>
        <v>0</v>
      </c>
    </row>
    <row r="30" spans="1:9" s="37" customFormat="1" x14ac:dyDescent="0.3">
      <c r="A30" s="63" t="s">
        <v>85</v>
      </c>
      <c r="B30" s="22" t="s">
        <v>6</v>
      </c>
      <c r="C30" s="22" t="s">
        <v>30</v>
      </c>
      <c r="D30" s="64">
        <v>18</v>
      </c>
      <c r="E30" s="22">
        <v>9</v>
      </c>
      <c r="F30" s="22">
        <v>0</v>
      </c>
      <c r="G30" s="56"/>
      <c r="H30" s="107"/>
      <c r="I30" s="115">
        <f t="shared" si="0"/>
        <v>162</v>
      </c>
    </row>
    <row r="31" spans="1:9" s="37" customFormat="1" x14ac:dyDescent="0.3">
      <c r="A31" s="63" t="s">
        <v>85</v>
      </c>
      <c r="B31" s="22" t="s">
        <v>6</v>
      </c>
      <c r="C31" s="22" t="s">
        <v>33</v>
      </c>
      <c r="D31" s="64">
        <v>27</v>
      </c>
      <c r="E31" s="22">
        <v>24</v>
      </c>
      <c r="F31" s="22">
        <v>0</v>
      </c>
      <c r="G31" s="56"/>
      <c r="H31" s="107"/>
      <c r="I31" s="115">
        <f t="shared" si="0"/>
        <v>648</v>
      </c>
    </row>
    <row r="32" spans="1:9" s="37" customFormat="1" x14ac:dyDescent="0.3">
      <c r="A32" s="63" t="s">
        <v>85</v>
      </c>
      <c r="B32" s="22" t="s">
        <v>8</v>
      </c>
      <c r="C32" s="22" t="s">
        <v>33</v>
      </c>
      <c r="D32" s="64">
        <v>30</v>
      </c>
      <c r="E32" s="22">
        <v>6</v>
      </c>
      <c r="F32" s="22"/>
      <c r="G32" s="56"/>
      <c r="H32" s="107"/>
      <c r="I32" s="115">
        <f t="shared" ref="I32:I63" si="1">D32*E32</f>
        <v>180</v>
      </c>
    </row>
    <row r="33" spans="1:9" s="37" customFormat="1" x14ac:dyDescent="0.3">
      <c r="A33" s="63" t="s">
        <v>88</v>
      </c>
      <c r="B33" s="22"/>
      <c r="C33" s="22" t="s">
        <v>32</v>
      </c>
      <c r="D33" s="64">
        <v>9.5</v>
      </c>
      <c r="E33" s="22">
        <v>0</v>
      </c>
      <c r="F33" s="22">
        <v>0</v>
      </c>
      <c r="G33" s="56"/>
      <c r="H33" s="107"/>
      <c r="I33" s="115">
        <f t="shared" si="1"/>
        <v>0</v>
      </c>
    </row>
    <row r="34" spans="1:9" s="37" customFormat="1" x14ac:dyDescent="0.3">
      <c r="A34" s="63" t="s">
        <v>88</v>
      </c>
      <c r="B34" s="22"/>
      <c r="C34" s="22" t="s">
        <v>59</v>
      </c>
      <c r="D34" s="64">
        <v>8.5</v>
      </c>
      <c r="E34" s="22">
        <v>0</v>
      </c>
      <c r="F34" s="22">
        <v>0</v>
      </c>
      <c r="G34" s="56"/>
      <c r="H34" s="107"/>
      <c r="I34" s="115">
        <f t="shared" si="1"/>
        <v>0</v>
      </c>
    </row>
    <row r="35" spans="1:9" s="37" customFormat="1" x14ac:dyDescent="0.3">
      <c r="A35" s="63" t="s">
        <v>90</v>
      </c>
      <c r="B35" s="22" t="s">
        <v>6</v>
      </c>
      <c r="C35" s="22" t="s">
        <v>30</v>
      </c>
      <c r="D35" s="64">
        <v>22</v>
      </c>
      <c r="E35" s="22">
        <v>0</v>
      </c>
      <c r="F35" s="22"/>
      <c r="G35" s="56"/>
      <c r="H35" s="107"/>
      <c r="I35" s="115">
        <f t="shared" si="1"/>
        <v>0</v>
      </c>
    </row>
    <row r="36" spans="1:9" s="37" customFormat="1" x14ac:dyDescent="0.3">
      <c r="A36" s="63" t="s">
        <v>91</v>
      </c>
      <c r="B36" s="22" t="s">
        <v>8</v>
      </c>
      <c r="C36" s="22" t="s">
        <v>30</v>
      </c>
      <c r="D36" s="64">
        <v>12</v>
      </c>
      <c r="E36" s="22">
        <v>0</v>
      </c>
      <c r="F36" s="22">
        <v>0</v>
      </c>
      <c r="G36" s="56"/>
      <c r="H36" s="107"/>
      <c r="I36" s="115">
        <f t="shared" si="1"/>
        <v>0</v>
      </c>
    </row>
    <row r="37" spans="1:9" s="37" customFormat="1" x14ac:dyDescent="0.3">
      <c r="A37" s="63" t="s">
        <v>94</v>
      </c>
      <c r="B37" s="22" t="s">
        <v>20</v>
      </c>
      <c r="C37" s="22" t="s">
        <v>30</v>
      </c>
      <c r="D37" s="64">
        <v>10</v>
      </c>
      <c r="E37" s="22">
        <v>0</v>
      </c>
      <c r="F37" s="22"/>
      <c r="G37" s="56"/>
      <c r="H37" s="107"/>
      <c r="I37" s="115">
        <f t="shared" si="1"/>
        <v>0</v>
      </c>
    </row>
    <row r="38" spans="1:9" s="37" customFormat="1" x14ac:dyDescent="0.3">
      <c r="A38" s="63" t="s">
        <v>94</v>
      </c>
      <c r="B38" s="22" t="s">
        <v>6</v>
      </c>
      <c r="C38" s="22" t="s">
        <v>21</v>
      </c>
      <c r="D38" s="64">
        <v>11</v>
      </c>
      <c r="E38" s="22">
        <v>0</v>
      </c>
      <c r="F38" s="22">
        <v>0</v>
      </c>
      <c r="G38" s="56"/>
      <c r="H38" s="107"/>
      <c r="I38" s="115">
        <f t="shared" si="1"/>
        <v>0</v>
      </c>
    </row>
    <row r="39" spans="1:9" s="37" customFormat="1" x14ac:dyDescent="0.3">
      <c r="A39" s="63" t="s">
        <v>95</v>
      </c>
      <c r="B39" s="22" t="s">
        <v>89</v>
      </c>
      <c r="C39" s="22" t="s">
        <v>30</v>
      </c>
      <c r="D39" s="64">
        <v>10</v>
      </c>
      <c r="E39" s="22">
        <v>0</v>
      </c>
      <c r="F39" s="22">
        <v>0</v>
      </c>
      <c r="G39" s="56"/>
      <c r="H39" s="107"/>
      <c r="I39" s="115">
        <f t="shared" si="1"/>
        <v>0</v>
      </c>
    </row>
    <row r="40" spans="1:9" s="37" customFormat="1" x14ac:dyDescent="0.3">
      <c r="A40" s="63" t="s">
        <v>98</v>
      </c>
      <c r="B40" s="22" t="s">
        <v>6</v>
      </c>
      <c r="C40" s="22" t="s">
        <v>33</v>
      </c>
      <c r="D40" s="64">
        <v>25</v>
      </c>
      <c r="E40" s="22">
        <v>4</v>
      </c>
      <c r="F40" s="22">
        <v>12</v>
      </c>
      <c r="G40" s="56"/>
      <c r="H40" s="107"/>
      <c r="I40" s="115">
        <f t="shared" si="1"/>
        <v>100</v>
      </c>
    </row>
    <row r="41" spans="1:9" s="37" customFormat="1" x14ac:dyDescent="0.3">
      <c r="A41" s="63" t="s">
        <v>99</v>
      </c>
      <c r="B41" s="22" t="s">
        <v>79</v>
      </c>
      <c r="C41" s="22" t="s">
        <v>30</v>
      </c>
      <c r="D41" s="65">
        <v>12</v>
      </c>
      <c r="E41" s="22">
        <v>5</v>
      </c>
      <c r="F41" s="22">
        <v>0</v>
      </c>
      <c r="G41" s="56"/>
      <c r="H41" s="107"/>
      <c r="I41" s="115">
        <f t="shared" si="1"/>
        <v>60</v>
      </c>
    </row>
    <row r="42" spans="1:9" s="37" customFormat="1" x14ac:dyDescent="0.3">
      <c r="A42" s="63" t="s">
        <v>99</v>
      </c>
      <c r="B42" s="22" t="s">
        <v>567</v>
      </c>
      <c r="C42" s="22" t="s">
        <v>33</v>
      </c>
      <c r="D42" s="66">
        <v>20</v>
      </c>
      <c r="E42" s="22">
        <v>17</v>
      </c>
      <c r="F42" s="22"/>
      <c r="G42" s="56"/>
      <c r="H42" s="107"/>
      <c r="I42" s="115">
        <f t="shared" si="1"/>
        <v>340</v>
      </c>
    </row>
    <row r="43" spans="1:9" s="37" customFormat="1" ht="27.7" x14ac:dyDescent="0.3">
      <c r="A43" s="63" t="s">
        <v>109</v>
      </c>
      <c r="B43" s="22" t="s">
        <v>6</v>
      </c>
      <c r="C43" s="22" t="s">
        <v>21</v>
      </c>
      <c r="D43" s="64">
        <v>16</v>
      </c>
      <c r="E43" s="22">
        <v>0</v>
      </c>
      <c r="F43" s="22">
        <v>0</v>
      </c>
      <c r="G43" s="56"/>
      <c r="H43" s="107"/>
      <c r="I43" s="115">
        <f t="shared" si="1"/>
        <v>0</v>
      </c>
    </row>
    <row r="44" spans="1:9" s="37" customFormat="1" ht="27.7" x14ac:dyDescent="0.3">
      <c r="A44" s="63" t="s">
        <v>109</v>
      </c>
      <c r="B44" s="22" t="s">
        <v>86</v>
      </c>
      <c r="C44" s="22" t="s">
        <v>33</v>
      </c>
      <c r="D44" s="64">
        <v>18</v>
      </c>
      <c r="E44" s="22">
        <v>0</v>
      </c>
      <c r="F44" s="22">
        <v>0</v>
      </c>
      <c r="G44" s="56"/>
      <c r="H44" s="107"/>
      <c r="I44" s="115">
        <f t="shared" si="1"/>
        <v>0</v>
      </c>
    </row>
    <row r="45" spans="1:9" s="37" customFormat="1" x14ac:dyDescent="0.3">
      <c r="A45" s="63" t="s">
        <v>113</v>
      </c>
      <c r="B45" s="22"/>
      <c r="C45" s="22" t="s">
        <v>32</v>
      </c>
      <c r="D45" s="64">
        <v>12</v>
      </c>
      <c r="E45" s="22">
        <v>0</v>
      </c>
      <c r="F45" s="22"/>
      <c r="G45" s="56"/>
      <c r="H45" s="107"/>
      <c r="I45" s="115">
        <f t="shared" si="1"/>
        <v>0</v>
      </c>
    </row>
    <row r="46" spans="1:9" s="37" customFormat="1" x14ac:dyDescent="0.3">
      <c r="A46" s="63" t="s">
        <v>689</v>
      </c>
      <c r="B46" s="22" t="s">
        <v>6</v>
      </c>
      <c r="C46" s="22" t="s">
        <v>33</v>
      </c>
      <c r="D46" s="64">
        <v>24</v>
      </c>
      <c r="E46" s="22">
        <v>0</v>
      </c>
      <c r="F46" s="22"/>
      <c r="G46" s="56"/>
      <c r="H46" s="107"/>
      <c r="I46" s="115">
        <f t="shared" si="1"/>
        <v>0</v>
      </c>
    </row>
    <row r="47" spans="1:9" s="37" customFormat="1" x14ac:dyDescent="0.3">
      <c r="A47" s="63" t="s">
        <v>120</v>
      </c>
      <c r="B47" s="22" t="s">
        <v>20</v>
      </c>
      <c r="C47" s="22" t="s">
        <v>30</v>
      </c>
      <c r="D47" s="64">
        <v>16</v>
      </c>
      <c r="E47" s="22">
        <v>0</v>
      </c>
      <c r="F47" s="22"/>
      <c r="G47" s="56"/>
      <c r="H47" s="107"/>
      <c r="I47" s="115">
        <f t="shared" si="1"/>
        <v>0</v>
      </c>
    </row>
    <row r="48" spans="1:9" s="37" customFormat="1" x14ac:dyDescent="0.3">
      <c r="A48" s="63" t="s">
        <v>120</v>
      </c>
      <c r="B48" s="22" t="s">
        <v>6</v>
      </c>
      <c r="C48" s="22" t="s">
        <v>30</v>
      </c>
      <c r="D48" s="64">
        <v>20</v>
      </c>
      <c r="E48" s="22">
        <v>40</v>
      </c>
      <c r="F48" s="22">
        <v>0</v>
      </c>
      <c r="G48" s="56"/>
      <c r="H48" s="107"/>
      <c r="I48" s="115">
        <f t="shared" si="1"/>
        <v>800</v>
      </c>
    </row>
    <row r="49" spans="1:9" s="37" customFormat="1" x14ac:dyDescent="0.3">
      <c r="A49" s="63" t="s">
        <v>122</v>
      </c>
      <c r="B49" s="22" t="s">
        <v>6</v>
      </c>
      <c r="C49" s="22" t="s">
        <v>21</v>
      </c>
      <c r="D49" s="64">
        <v>14</v>
      </c>
      <c r="E49" s="22">
        <v>0</v>
      </c>
      <c r="F49" s="22">
        <v>0</v>
      </c>
      <c r="G49" s="56"/>
      <c r="H49" s="107"/>
      <c r="I49" s="115">
        <f t="shared" si="1"/>
        <v>0</v>
      </c>
    </row>
    <row r="50" spans="1:9" s="37" customFormat="1" x14ac:dyDescent="0.3">
      <c r="A50" s="63" t="s">
        <v>122</v>
      </c>
      <c r="B50" s="22" t="s">
        <v>6</v>
      </c>
      <c r="C50" s="22" t="s">
        <v>33</v>
      </c>
      <c r="D50" s="65">
        <v>18</v>
      </c>
      <c r="E50" s="22">
        <v>20</v>
      </c>
      <c r="F50" s="22"/>
      <c r="G50" s="56"/>
      <c r="H50" s="107"/>
      <c r="I50" s="115">
        <f t="shared" si="1"/>
        <v>360</v>
      </c>
    </row>
    <row r="51" spans="1:9" s="37" customFormat="1" x14ac:dyDescent="0.3">
      <c r="A51" s="63" t="s">
        <v>123</v>
      </c>
      <c r="B51" s="22" t="s">
        <v>634</v>
      </c>
      <c r="C51" s="22" t="s">
        <v>30</v>
      </c>
      <c r="D51" s="64">
        <v>16</v>
      </c>
      <c r="E51" s="22">
        <v>7</v>
      </c>
      <c r="F51" s="22">
        <v>0</v>
      </c>
      <c r="G51" s="56"/>
      <c r="H51" s="107"/>
      <c r="I51" s="115">
        <f t="shared" si="1"/>
        <v>112</v>
      </c>
    </row>
    <row r="52" spans="1:9" s="37" customFormat="1" x14ac:dyDescent="0.3">
      <c r="A52" s="63" t="s">
        <v>638</v>
      </c>
      <c r="B52" s="22" t="s">
        <v>499</v>
      </c>
      <c r="C52" s="22" t="s">
        <v>21</v>
      </c>
      <c r="D52" s="64">
        <v>16</v>
      </c>
      <c r="E52" s="22">
        <v>0</v>
      </c>
      <c r="F52" s="22"/>
      <c r="G52" s="56"/>
      <c r="H52" s="107"/>
      <c r="I52" s="115">
        <f t="shared" si="1"/>
        <v>0</v>
      </c>
    </row>
    <row r="53" spans="1:9" s="37" customFormat="1" x14ac:dyDescent="0.3">
      <c r="A53" s="63" t="s">
        <v>125</v>
      </c>
      <c r="B53" s="22" t="s">
        <v>6</v>
      </c>
      <c r="C53" s="22" t="s">
        <v>21</v>
      </c>
      <c r="D53" s="64">
        <v>16</v>
      </c>
      <c r="E53" s="22">
        <v>0</v>
      </c>
      <c r="F53" s="22"/>
      <c r="G53" s="56"/>
      <c r="H53" s="107"/>
      <c r="I53" s="115">
        <f t="shared" si="1"/>
        <v>0</v>
      </c>
    </row>
    <row r="54" spans="1:9" s="37" customFormat="1" x14ac:dyDescent="0.3">
      <c r="A54" s="63" t="s">
        <v>128</v>
      </c>
      <c r="B54" s="22" t="s">
        <v>6</v>
      </c>
      <c r="C54" s="22" t="s">
        <v>21</v>
      </c>
      <c r="D54" s="64">
        <v>16</v>
      </c>
      <c r="E54" s="22">
        <v>0</v>
      </c>
      <c r="F54" s="22">
        <v>0</v>
      </c>
      <c r="G54" s="56"/>
      <c r="H54" s="107"/>
      <c r="I54" s="115">
        <f t="shared" si="1"/>
        <v>0</v>
      </c>
    </row>
    <row r="55" spans="1:9" s="102" customFormat="1" x14ac:dyDescent="0.3">
      <c r="A55" s="98" t="s">
        <v>130</v>
      </c>
      <c r="B55" s="99" t="s">
        <v>20</v>
      </c>
      <c r="C55" s="99" t="s">
        <v>30</v>
      </c>
      <c r="D55" s="100">
        <v>22</v>
      </c>
      <c r="E55" s="99">
        <v>0</v>
      </c>
      <c r="F55" s="99">
        <v>0</v>
      </c>
      <c r="G55" s="101"/>
      <c r="H55" s="107"/>
      <c r="I55" s="115">
        <f t="shared" si="1"/>
        <v>0</v>
      </c>
    </row>
    <row r="56" spans="1:9" s="37" customFormat="1" x14ac:dyDescent="0.3">
      <c r="A56" s="63" t="s">
        <v>130</v>
      </c>
      <c r="B56" s="22" t="s">
        <v>6</v>
      </c>
      <c r="C56" s="22" t="s">
        <v>33</v>
      </c>
      <c r="D56" s="64">
        <v>30</v>
      </c>
      <c r="E56" s="22">
        <v>0</v>
      </c>
      <c r="F56" s="22"/>
      <c r="G56" s="56"/>
      <c r="H56" s="107"/>
      <c r="I56" s="115">
        <f t="shared" si="1"/>
        <v>0</v>
      </c>
    </row>
    <row r="57" spans="1:9" s="102" customFormat="1" x14ac:dyDescent="0.3">
      <c r="A57" s="98" t="s">
        <v>132</v>
      </c>
      <c r="B57" s="99" t="s">
        <v>706</v>
      </c>
      <c r="C57" s="99" t="s">
        <v>30</v>
      </c>
      <c r="D57" s="100">
        <v>12</v>
      </c>
      <c r="E57" s="99">
        <v>47</v>
      </c>
      <c r="F57" s="99">
        <v>0</v>
      </c>
      <c r="G57" s="101"/>
      <c r="H57" s="107"/>
      <c r="I57" s="115">
        <f t="shared" si="1"/>
        <v>564</v>
      </c>
    </row>
    <row r="58" spans="1:9" s="37" customFormat="1" x14ac:dyDescent="0.3">
      <c r="A58" s="63" t="s">
        <v>132</v>
      </c>
      <c r="B58" s="22" t="s">
        <v>6</v>
      </c>
      <c r="C58" s="22" t="s">
        <v>33</v>
      </c>
      <c r="D58" s="64">
        <v>30</v>
      </c>
      <c r="E58" s="22">
        <v>0</v>
      </c>
      <c r="F58" s="22">
        <v>0</v>
      </c>
      <c r="G58" s="56"/>
      <c r="H58" s="107"/>
      <c r="I58" s="115">
        <f t="shared" si="1"/>
        <v>0</v>
      </c>
    </row>
    <row r="59" spans="1:9" s="102" customFormat="1" x14ac:dyDescent="0.3">
      <c r="A59" s="98" t="s">
        <v>133</v>
      </c>
      <c r="B59" s="99" t="s">
        <v>706</v>
      </c>
      <c r="C59" s="99" t="s">
        <v>30</v>
      </c>
      <c r="D59" s="100">
        <v>12</v>
      </c>
      <c r="E59" s="99">
        <v>50</v>
      </c>
      <c r="F59" s="99"/>
      <c r="G59" s="101"/>
      <c r="H59" s="107"/>
      <c r="I59" s="115">
        <f t="shared" si="1"/>
        <v>600</v>
      </c>
    </row>
    <row r="60" spans="1:9" s="37" customFormat="1" x14ac:dyDescent="0.3">
      <c r="A60" s="63" t="s">
        <v>133</v>
      </c>
      <c r="B60" s="22" t="s">
        <v>6</v>
      </c>
      <c r="C60" s="22" t="s">
        <v>33</v>
      </c>
      <c r="D60" s="64">
        <v>30</v>
      </c>
      <c r="E60" s="22">
        <v>0</v>
      </c>
      <c r="F60" s="22">
        <v>0</v>
      </c>
      <c r="G60" s="56"/>
      <c r="H60" s="107"/>
      <c r="I60" s="115">
        <f t="shared" si="1"/>
        <v>0</v>
      </c>
    </row>
    <row r="61" spans="1:9" s="102" customFormat="1" x14ac:dyDescent="0.3">
      <c r="A61" s="98" t="s">
        <v>136</v>
      </c>
      <c r="B61" s="99" t="s">
        <v>706</v>
      </c>
      <c r="C61" s="99" t="s">
        <v>30</v>
      </c>
      <c r="D61" s="100">
        <v>12</v>
      </c>
      <c r="E61" s="99">
        <v>0</v>
      </c>
      <c r="F61" s="99">
        <v>0</v>
      </c>
      <c r="G61" s="101"/>
      <c r="H61" s="107"/>
      <c r="I61" s="115">
        <f t="shared" si="1"/>
        <v>0</v>
      </c>
    </row>
    <row r="62" spans="1:9" s="102" customFormat="1" x14ac:dyDescent="0.3">
      <c r="A62" s="114" t="s">
        <v>705</v>
      </c>
      <c r="B62" s="107" t="s">
        <v>706</v>
      </c>
      <c r="C62" s="107" t="s">
        <v>30</v>
      </c>
      <c r="D62" s="115">
        <v>12</v>
      </c>
      <c r="E62" s="107">
        <v>47</v>
      </c>
      <c r="F62" s="107"/>
      <c r="G62" s="101"/>
      <c r="H62" s="107"/>
      <c r="I62" s="115">
        <f t="shared" si="1"/>
        <v>564</v>
      </c>
    </row>
    <row r="63" spans="1:9" s="37" customFormat="1" x14ac:dyDescent="0.3">
      <c r="A63" s="63" t="s">
        <v>705</v>
      </c>
      <c r="B63" s="22" t="s">
        <v>89</v>
      </c>
      <c r="C63" s="22" t="s">
        <v>30</v>
      </c>
      <c r="D63" s="64">
        <v>16</v>
      </c>
      <c r="E63" s="22">
        <v>25</v>
      </c>
      <c r="F63" s="22">
        <v>0</v>
      </c>
      <c r="G63" s="56"/>
      <c r="H63" s="107"/>
      <c r="I63" s="115">
        <f t="shared" si="1"/>
        <v>400</v>
      </c>
    </row>
    <row r="64" spans="1:9" s="37" customFormat="1" x14ac:dyDescent="0.3">
      <c r="A64" s="63" t="s">
        <v>142</v>
      </c>
      <c r="B64" s="22" t="s">
        <v>86</v>
      </c>
      <c r="C64" s="22" t="s">
        <v>21</v>
      </c>
      <c r="D64" s="64">
        <v>26</v>
      </c>
      <c r="E64" s="22">
        <v>0</v>
      </c>
      <c r="F64" s="22"/>
      <c r="G64" s="56"/>
      <c r="H64" s="107"/>
      <c r="I64" s="115">
        <f t="shared" ref="I64:I95" si="2">D64*E64</f>
        <v>0</v>
      </c>
    </row>
    <row r="65" spans="1:9" s="37" customFormat="1" x14ac:dyDescent="0.3">
      <c r="A65" s="63" t="s">
        <v>144</v>
      </c>
      <c r="B65" s="22" t="s">
        <v>704</v>
      </c>
      <c r="C65" s="22" t="s">
        <v>30</v>
      </c>
      <c r="D65" s="64">
        <v>15</v>
      </c>
      <c r="E65" s="22">
        <v>8</v>
      </c>
      <c r="F65" s="22"/>
      <c r="G65" s="56" t="s">
        <v>642</v>
      </c>
      <c r="H65" s="107"/>
      <c r="I65" s="115">
        <f t="shared" si="2"/>
        <v>120</v>
      </c>
    </row>
    <row r="66" spans="1:9" s="37" customFormat="1" x14ac:dyDescent="0.3">
      <c r="A66" s="63" t="s">
        <v>144</v>
      </c>
      <c r="B66" s="22" t="s">
        <v>6</v>
      </c>
      <c r="C66" s="22" t="s">
        <v>33</v>
      </c>
      <c r="D66" s="64">
        <v>50</v>
      </c>
      <c r="E66" s="22">
        <v>0</v>
      </c>
      <c r="F66" s="22"/>
      <c r="G66" s="56"/>
      <c r="H66" s="107"/>
      <c r="I66" s="115">
        <f t="shared" si="2"/>
        <v>0</v>
      </c>
    </row>
    <row r="67" spans="1:9" s="37" customFormat="1" x14ac:dyDescent="0.3">
      <c r="A67" s="63" t="s">
        <v>145</v>
      </c>
      <c r="B67" s="22" t="s">
        <v>6</v>
      </c>
      <c r="C67" s="22" t="s">
        <v>33</v>
      </c>
      <c r="D67" s="64">
        <v>21</v>
      </c>
      <c r="E67" s="22">
        <v>3</v>
      </c>
      <c r="F67" s="22">
        <v>0</v>
      </c>
      <c r="G67" s="56"/>
      <c r="H67" s="107"/>
      <c r="I67" s="115">
        <f t="shared" si="2"/>
        <v>63</v>
      </c>
    </row>
    <row r="68" spans="1:9" s="37" customFormat="1" x14ac:dyDescent="0.3">
      <c r="A68" s="63" t="s">
        <v>146</v>
      </c>
      <c r="B68" s="22" t="s">
        <v>8</v>
      </c>
      <c r="C68" s="22" t="s">
        <v>30</v>
      </c>
      <c r="D68" s="64">
        <v>13</v>
      </c>
      <c r="E68" s="22">
        <v>0</v>
      </c>
      <c r="F68" s="22"/>
      <c r="G68" s="56"/>
      <c r="H68" s="107"/>
      <c r="I68" s="115">
        <f t="shared" si="2"/>
        <v>0</v>
      </c>
    </row>
    <row r="69" spans="1:9" s="37" customFormat="1" x14ac:dyDescent="0.3">
      <c r="A69" s="63" t="s">
        <v>637</v>
      </c>
      <c r="B69" s="22" t="s">
        <v>6</v>
      </c>
      <c r="C69" s="22" t="s">
        <v>33</v>
      </c>
      <c r="D69" s="64">
        <v>28</v>
      </c>
      <c r="E69" s="22">
        <v>0</v>
      </c>
      <c r="F69" s="22"/>
      <c r="G69" s="56"/>
      <c r="H69" s="107"/>
      <c r="I69" s="115">
        <f t="shared" si="2"/>
        <v>0</v>
      </c>
    </row>
    <row r="70" spans="1:9" s="37" customFormat="1" x14ac:dyDescent="0.3">
      <c r="A70" s="63" t="s">
        <v>635</v>
      </c>
      <c r="B70" s="22" t="s">
        <v>6</v>
      </c>
      <c r="C70" s="22" t="s">
        <v>33</v>
      </c>
      <c r="D70" s="67">
        <v>50</v>
      </c>
      <c r="E70" s="22">
        <v>0</v>
      </c>
      <c r="F70" s="22"/>
      <c r="G70" s="56"/>
      <c r="H70" s="107"/>
      <c r="I70" s="115">
        <f t="shared" si="2"/>
        <v>0</v>
      </c>
    </row>
    <row r="71" spans="1:9" s="102" customFormat="1" x14ac:dyDescent="0.3">
      <c r="A71" s="98" t="s">
        <v>164</v>
      </c>
      <c r="B71" s="99" t="s">
        <v>706</v>
      </c>
      <c r="C71" s="99" t="s">
        <v>30</v>
      </c>
      <c r="D71" s="100">
        <v>12</v>
      </c>
      <c r="E71" s="99">
        <v>42</v>
      </c>
      <c r="F71" s="99">
        <v>0</v>
      </c>
      <c r="G71" s="101"/>
      <c r="H71" s="107"/>
      <c r="I71" s="115">
        <f t="shared" si="2"/>
        <v>504</v>
      </c>
    </row>
    <row r="72" spans="1:9" s="37" customFormat="1" x14ac:dyDescent="0.3">
      <c r="A72" s="63" t="s">
        <v>164</v>
      </c>
      <c r="B72" s="22" t="s">
        <v>6</v>
      </c>
      <c r="C72" s="22" t="s">
        <v>33</v>
      </c>
      <c r="D72" s="64">
        <v>32</v>
      </c>
      <c r="E72" s="22">
        <v>0</v>
      </c>
      <c r="F72" s="22">
        <v>0</v>
      </c>
      <c r="G72" s="56"/>
      <c r="H72" s="107"/>
      <c r="I72" s="115">
        <f t="shared" si="2"/>
        <v>0</v>
      </c>
    </row>
    <row r="73" spans="1:9" s="37" customFormat="1" x14ac:dyDescent="0.3">
      <c r="A73" s="63" t="s">
        <v>617</v>
      </c>
      <c r="B73" s="22" t="s">
        <v>6</v>
      </c>
      <c r="C73" s="22" t="s">
        <v>33</v>
      </c>
      <c r="D73" s="65">
        <v>18</v>
      </c>
      <c r="E73" s="22">
        <v>0</v>
      </c>
      <c r="F73" s="22"/>
      <c r="G73" s="56"/>
      <c r="H73" s="107"/>
      <c r="I73" s="115">
        <f t="shared" si="2"/>
        <v>0</v>
      </c>
    </row>
    <row r="74" spans="1:9" s="37" customFormat="1" x14ac:dyDescent="0.3">
      <c r="A74" s="63" t="s">
        <v>169</v>
      </c>
      <c r="B74" s="22" t="s">
        <v>8</v>
      </c>
      <c r="C74" s="22" t="s">
        <v>21</v>
      </c>
      <c r="D74" s="65">
        <v>16</v>
      </c>
      <c r="E74" s="22">
        <v>0</v>
      </c>
      <c r="F74" s="22"/>
      <c r="G74" s="56"/>
      <c r="H74" s="107"/>
      <c r="I74" s="115">
        <f t="shared" si="2"/>
        <v>0</v>
      </c>
    </row>
    <row r="75" spans="1:9" s="37" customFormat="1" x14ac:dyDescent="0.3">
      <c r="A75" s="116" t="s">
        <v>172</v>
      </c>
      <c r="B75" s="107"/>
      <c r="C75" s="107" t="s">
        <v>32</v>
      </c>
      <c r="D75" s="115">
        <v>6</v>
      </c>
      <c r="E75" s="107">
        <v>0</v>
      </c>
      <c r="F75" s="107"/>
      <c r="G75" s="56"/>
      <c r="H75" s="107"/>
      <c r="I75" s="115">
        <f t="shared" si="2"/>
        <v>0</v>
      </c>
    </row>
    <row r="76" spans="1:9" s="37" customFormat="1" x14ac:dyDescent="0.3">
      <c r="A76" s="114" t="s">
        <v>171</v>
      </c>
      <c r="B76" s="107"/>
      <c r="C76" s="107" t="s">
        <v>32</v>
      </c>
      <c r="D76" s="115">
        <v>6</v>
      </c>
      <c r="E76" s="107">
        <v>0</v>
      </c>
      <c r="F76" s="107"/>
      <c r="G76" s="56"/>
      <c r="H76" s="107"/>
      <c r="I76" s="115">
        <f t="shared" si="2"/>
        <v>0</v>
      </c>
    </row>
    <row r="77" spans="1:9" s="37" customFormat="1" x14ac:dyDescent="0.3">
      <c r="A77" s="63" t="s">
        <v>174</v>
      </c>
      <c r="B77" s="22" t="s">
        <v>639</v>
      </c>
      <c r="C77" s="22" t="s">
        <v>32</v>
      </c>
      <c r="D77" s="64">
        <v>18</v>
      </c>
      <c r="E77" s="22">
        <v>0</v>
      </c>
      <c r="F77" s="22">
        <v>0</v>
      </c>
      <c r="G77" s="56"/>
      <c r="H77" s="107"/>
      <c r="I77" s="115">
        <f t="shared" si="2"/>
        <v>0</v>
      </c>
    </row>
    <row r="78" spans="1:9" s="37" customFormat="1" ht="27.7" x14ac:dyDescent="0.3">
      <c r="A78" s="63" t="s">
        <v>633</v>
      </c>
      <c r="B78" s="22" t="s">
        <v>6</v>
      </c>
      <c r="C78" s="22" t="s">
        <v>21</v>
      </c>
      <c r="D78" s="64">
        <v>18</v>
      </c>
      <c r="E78" s="22">
        <v>16</v>
      </c>
      <c r="F78" s="22"/>
      <c r="G78" s="56"/>
      <c r="H78" s="107"/>
      <c r="I78" s="115">
        <f t="shared" si="2"/>
        <v>288</v>
      </c>
    </row>
    <row r="79" spans="1:9" s="37" customFormat="1" ht="27.7" x14ac:dyDescent="0.3">
      <c r="A79" s="63" t="s">
        <v>176</v>
      </c>
      <c r="B79" s="22" t="s">
        <v>6</v>
      </c>
      <c r="C79" s="22" t="s">
        <v>33</v>
      </c>
      <c r="D79" s="64">
        <v>22</v>
      </c>
      <c r="E79" s="22">
        <v>12</v>
      </c>
      <c r="F79" s="22">
        <v>0</v>
      </c>
      <c r="G79" s="56"/>
      <c r="H79" s="107"/>
      <c r="I79" s="115">
        <f t="shared" si="2"/>
        <v>264</v>
      </c>
    </row>
    <row r="80" spans="1:9" s="37" customFormat="1" x14ac:dyDescent="0.3">
      <c r="A80" s="114" t="s">
        <v>180</v>
      </c>
      <c r="B80" s="107" t="s">
        <v>6</v>
      </c>
      <c r="C80" s="107" t="s">
        <v>30</v>
      </c>
      <c r="D80" s="115">
        <v>14</v>
      </c>
      <c r="E80" s="107">
        <v>0</v>
      </c>
      <c r="F80" s="107"/>
      <c r="G80" s="56"/>
      <c r="H80" s="107"/>
      <c r="I80" s="115">
        <f t="shared" si="2"/>
        <v>0</v>
      </c>
    </row>
    <row r="81" spans="1:9" s="37" customFormat="1" x14ac:dyDescent="0.3">
      <c r="A81" s="63" t="s">
        <v>185</v>
      </c>
      <c r="B81" s="22" t="s">
        <v>20</v>
      </c>
      <c r="C81" s="22" t="s">
        <v>21</v>
      </c>
      <c r="D81" s="64">
        <v>28</v>
      </c>
      <c r="E81" s="22">
        <v>0</v>
      </c>
      <c r="F81" s="22">
        <v>0</v>
      </c>
      <c r="G81" s="56"/>
      <c r="H81" s="107"/>
      <c r="I81" s="115">
        <f t="shared" si="2"/>
        <v>0</v>
      </c>
    </row>
    <row r="82" spans="1:9" s="37" customFormat="1" x14ac:dyDescent="0.3">
      <c r="A82" s="63" t="s">
        <v>185</v>
      </c>
      <c r="B82" s="22" t="s">
        <v>629</v>
      </c>
      <c r="C82" s="22" t="s">
        <v>71</v>
      </c>
      <c r="D82" s="64">
        <v>50</v>
      </c>
      <c r="E82" s="22">
        <v>0</v>
      </c>
      <c r="F82" s="22"/>
      <c r="G82" s="56"/>
      <c r="H82" s="107"/>
      <c r="I82" s="115">
        <f t="shared" si="2"/>
        <v>0</v>
      </c>
    </row>
    <row r="83" spans="1:9" s="37" customFormat="1" x14ac:dyDescent="0.3">
      <c r="A83" s="63" t="s">
        <v>189</v>
      </c>
      <c r="B83" s="22" t="s">
        <v>6</v>
      </c>
      <c r="C83" s="22" t="s">
        <v>30</v>
      </c>
      <c r="D83" s="64">
        <v>12.5</v>
      </c>
      <c r="E83" s="22">
        <v>0</v>
      </c>
      <c r="F83" s="22"/>
      <c r="G83" s="56" t="s">
        <v>643</v>
      </c>
      <c r="H83" s="107"/>
      <c r="I83" s="115">
        <f t="shared" si="2"/>
        <v>0</v>
      </c>
    </row>
    <row r="84" spans="1:9" s="37" customFormat="1" x14ac:dyDescent="0.3">
      <c r="A84" s="63" t="s">
        <v>189</v>
      </c>
      <c r="B84" s="22" t="s">
        <v>8</v>
      </c>
      <c r="C84" s="22" t="s">
        <v>30</v>
      </c>
      <c r="D84" s="64">
        <v>13.5</v>
      </c>
      <c r="E84" s="22">
        <v>15</v>
      </c>
      <c r="F84" s="22"/>
      <c r="G84" s="56" t="s">
        <v>643</v>
      </c>
      <c r="H84" s="107" t="s">
        <v>344</v>
      </c>
      <c r="I84" s="115">
        <f t="shared" si="2"/>
        <v>202.5</v>
      </c>
    </row>
    <row r="85" spans="1:9" s="37" customFormat="1" x14ac:dyDescent="0.3">
      <c r="A85" s="114" t="s">
        <v>189</v>
      </c>
      <c r="B85" s="107" t="s">
        <v>11</v>
      </c>
      <c r="C85" s="107" t="s">
        <v>30</v>
      </c>
      <c r="D85" s="115">
        <v>18.5</v>
      </c>
      <c r="E85" s="107">
        <v>8</v>
      </c>
      <c r="F85" s="107"/>
      <c r="G85" s="56"/>
      <c r="H85" s="107" t="s">
        <v>344</v>
      </c>
      <c r="I85" s="115">
        <f t="shared" si="2"/>
        <v>148</v>
      </c>
    </row>
    <row r="86" spans="1:9" s="37" customFormat="1" x14ac:dyDescent="0.3">
      <c r="A86" s="63" t="s">
        <v>188</v>
      </c>
      <c r="B86" s="22" t="s">
        <v>8</v>
      </c>
      <c r="C86" s="22" t="s">
        <v>30</v>
      </c>
      <c r="D86" s="64">
        <v>13.5</v>
      </c>
      <c r="E86" s="22">
        <v>0</v>
      </c>
      <c r="F86" s="22">
        <v>0</v>
      </c>
      <c r="G86" s="56"/>
      <c r="H86" s="107"/>
      <c r="I86" s="115">
        <f t="shared" si="2"/>
        <v>0</v>
      </c>
    </row>
    <row r="87" spans="1:9" s="37" customFormat="1" x14ac:dyDescent="0.3">
      <c r="A87" s="63" t="s">
        <v>193</v>
      </c>
      <c r="B87" s="22" t="s">
        <v>8</v>
      </c>
      <c r="C87" s="22" t="s">
        <v>21</v>
      </c>
      <c r="D87" s="64">
        <v>11.5</v>
      </c>
      <c r="E87" s="22">
        <v>3</v>
      </c>
      <c r="F87" s="22">
        <v>0</v>
      </c>
      <c r="G87" s="56"/>
      <c r="H87" s="107"/>
      <c r="I87" s="115">
        <f t="shared" si="2"/>
        <v>34.5</v>
      </c>
    </row>
    <row r="88" spans="1:9" s="102" customFormat="1" x14ac:dyDescent="0.3">
      <c r="A88" s="98" t="s">
        <v>194</v>
      </c>
      <c r="B88" s="99" t="s">
        <v>79</v>
      </c>
      <c r="C88" s="99" t="s">
        <v>30</v>
      </c>
      <c r="D88" s="100">
        <v>10</v>
      </c>
      <c r="E88" s="99">
        <v>0</v>
      </c>
      <c r="F88" s="99">
        <v>0</v>
      </c>
      <c r="G88" s="101"/>
      <c r="H88" s="107"/>
      <c r="I88" s="115">
        <f t="shared" si="2"/>
        <v>0</v>
      </c>
    </row>
    <row r="89" spans="1:9" s="37" customFormat="1" x14ac:dyDescent="0.3">
      <c r="A89" s="63" t="s">
        <v>194</v>
      </c>
      <c r="B89" s="22" t="s">
        <v>20</v>
      </c>
      <c r="C89" s="22" t="s">
        <v>33</v>
      </c>
      <c r="D89" s="64">
        <v>18</v>
      </c>
      <c r="E89" s="22">
        <v>12</v>
      </c>
      <c r="F89" s="22">
        <v>0</v>
      </c>
      <c r="G89" s="56"/>
      <c r="H89" s="107"/>
      <c r="I89" s="115">
        <f t="shared" si="2"/>
        <v>216</v>
      </c>
    </row>
    <row r="90" spans="1:9" s="102" customFormat="1" x14ac:dyDescent="0.3">
      <c r="A90" s="98" t="s">
        <v>195</v>
      </c>
      <c r="B90" s="99" t="s">
        <v>79</v>
      </c>
      <c r="C90" s="99" t="s">
        <v>30</v>
      </c>
      <c r="D90" s="100">
        <v>10</v>
      </c>
      <c r="E90" s="99">
        <v>0</v>
      </c>
      <c r="F90" s="99">
        <v>0</v>
      </c>
      <c r="G90" s="101"/>
      <c r="H90" s="107"/>
      <c r="I90" s="115">
        <f t="shared" si="2"/>
        <v>0</v>
      </c>
    </row>
    <row r="91" spans="1:9" s="37" customFormat="1" x14ac:dyDescent="0.3">
      <c r="A91" s="63" t="s">
        <v>195</v>
      </c>
      <c r="B91" s="22" t="s">
        <v>86</v>
      </c>
      <c r="C91" s="22" t="s">
        <v>33</v>
      </c>
      <c r="D91" s="64">
        <v>22</v>
      </c>
      <c r="E91" s="22">
        <v>0</v>
      </c>
      <c r="F91" s="22"/>
      <c r="G91" s="56"/>
      <c r="H91" s="107"/>
      <c r="I91" s="115">
        <f t="shared" si="2"/>
        <v>0</v>
      </c>
    </row>
    <row r="92" spans="1:9" s="102" customFormat="1" x14ac:dyDescent="0.3">
      <c r="A92" s="98" t="s">
        <v>196</v>
      </c>
      <c r="B92" s="99" t="s">
        <v>20</v>
      </c>
      <c r="C92" s="99" t="s">
        <v>30</v>
      </c>
      <c r="D92" s="100">
        <v>18</v>
      </c>
      <c r="E92" s="99">
        <v>0</v>
      </c>
      <c r="F92" s="99"/>
      <c r="G92" s="101"/>
      <c r="H92" s="107"/>
      <c r="I92" s="115">
        <f t="shared" si="2"/>
        <v>0</v>
      </c>
    </row>
    <row r="93" spans="1:9" s="37" customFormat="1" x14ac:dyDescent="0.3">
      <c r="A93" s="63" t="s">
        <v>196</v>
      </c>
      <c r="B93" s="22" t="s">
        <v>6</v>
      </c>
      <c r="C93" s="22" t="s">
        <v>33</v>
      </c>
      <c r="D93" s="64">
        <v>22</v>
      </c>
      <c r="E93" s="22">
        <v>26</v>
      </c>
      <c r="F93" s="22">
        <v>0</v>
      </c>
      <c r="G93" s="56"/>
      <c r="H93" s="107"/>
      <c r="I93" s="115">
        <f t="shared" si="2"/>
        <v>572</v>
      </c>
    </row>
    <row r="94" spans="1:9" s="102" customFormat="1" x14ac:dyDescent="0.3">
      <c r="A94" s="98" t="s">
        <v>197</v>
      </c>
      <c r="B94" s="99" t="s">
        <v>79</v>
      </c>
      <c r="C94" s="99" t="s">
        <v>30</v>
      </c>
      <c r="D94" s="100">
        <v>10</v>
      </c>
      <c r="E94" s="99">
        <v>0</v>
      </c>
      <c r="F94" s="99"/>
      <c r="G94" s="101"/>
      <c r="H94" s="107"/>
      <c r="I94" s="115">
        <f t="shared" si="2"/>
        <v>0</v>
      </c>
    </row>
    <row r="95" spans="1:9" s="37" customFormat="1" x14ac:dyDescent="0.3">
      <c r="A95" s="63" t="s">
        <v>197</v>
      </c>
      <c r="B95" s="22" t="s">
        <v>6</v>
      </c>
      <c r="C95" s="22" t="s">
        <v>33</v>
      </c>
      <c r="D95" s="64">
        <v>22</v>
      </c>
      <c r="E95" s="22">
        <v>9</v>
      </c>
      <c r="F95" s="22"/>
      <c r="G95" s="56"/>
      <c r="H95" s="107"/>
      <c r="I95" s="115">
        <f t="shared" si="2"/>
        <v>198</v>
      </c>
    </row>
    <row r="96" spans="1:9" s="37" customFormat="1" x14ac:dyDescent="0.3">
      <c r="A96" s="63" t="s">
        <v>201</v>
      </c>
      <c r="B96" s="22" t="s">
        <v>20</v>
      </c>
      <c r="C96" s="22" t="s">
        <v>30</v>
      </c>
      <c r="D96" s="64">
        <v>18</v>
      </c>
      <c r="E96" s="22">
        <v>6</v>
      </c>
      <c r="F96" s="22">
        <v>0</v>
      </c>
      <c r="G96" s="56"/>
      <c r="H96" s="107"/>
      <c r="I96" s="115">
        <f t="shared" ref="I96:I127" si="3">D96*E96</f>
        <v>108</v>
      </c>
    </row>
    <row r="97" spans="1:9" s="37" customFormat="1" x14ac:dyDescent="0.3">
      <c r="A97" s="63" t="s">
        <v>201</v>
      </c>
      <c r="B97" s="22" t="s">
        <v>6</v>
      </c>
      <c r="C97" s="22" t="s">
        <v>33</v>
      </c>
      <c r="D97" s="64">
        <v>26</v>
      </c>
      <c r="E97" s="22">
        <v>12</v>
      </c>
      <c r="F97" s="22">
        <v>0</v>
      </c>
      <c r="G97" s="56"/>
      <c r="H97" s="107"/>
      <c r="I97" s="115">
        <f t="shared" si="3"/>
        <v>312</v>
      </c>
    </row>
    <row r="98" spans="1:9" s="37" customFormat="1" x14ac:dyDescent="0.3">
      <c r="A98" s="63" t="s">
        <v>210</v>
      </c>
      <c r="B98" s="22" t="s">
        <v>20</v>
      </c>
      <c r="C98" s="22" t="s">
        <v>21</v>
      </c>
      <c r="D98" s="64">
        <v>10</v>
      </c>
      <c r="E98" s="22">
        <v>0</v>
      </c>
      <c r="F98" s="22"/>
      <c r="G98" s="56"/>
      <c r="H98" s="107"/>
      <c r="I98" s="115">
        <f t="shared" si="3"/>
        <v>0</v>
      </c>
    </row>
    <row r="99" spans="1:9" s="37" customFormat="1" x14ac:dyDescent="0.3">
      <c r="A99" s="63" t="s">
        <v>215</v>
      </c>
      <c r="B99" s="22" t="s">
        <v>628</v>
      </c>
      <c r="C99" s="22" t="s">
        <v>71</v>
      </c>
      <c r="D99" s="64">
        <v>65</v>
      </c>
      <c r="E99" s="22">
        <v>5</v>
      </c>
      <c r="F99" s="22"/>
      <c r="G99" s="56"/>
      <c r="H99" s="107"/>
      <c r="I99" s="115">
        <f t="shared" si="3"/>
        <v>325</v>
      </c>
    </row>
    <row r="100" spans="1:9" s="37" customFormat="1" x14ac:dyDescent="0.3">
      <c r="A100" s="63" t="s">
        <v>215</v>
      </c>
      <c r="B100" s="22" t="s">
        <v>629</v>
      </c>
      <c r="C100" s="22" t="s">
        <v>26</v>
      </c>
      <c r="D100" s="64">
        <v>75</v>
      </c>
      <c r="E100" s="22">
        <v>0</v>
      </c>
      <c r="F100" s="22"/>
      <c r="G100" s="56"/>
      <c r="H100" s="107"/>
      <c r="I100" s="115">
        <f t="shared" si="3"/>
        <v>0</v>
      </c>
    </row>
    <row r="101" spans="1:9" s="37" customFormat="1" x14ac:dyDescent="0.3">
      <c r="A101" s="63" t="s">
        <v>215</v>
      </c>
      <c r="B101" s="22" t="s">
        <v>570</v>
      </c>
      <c r="C101" s="22" t="s">
        <v>26</v>
      </c>
      <c r="D101" s="64">
        <v>95</v>
      </c>
      <c r="E101" s="22">
        <v>8</v>
      </c>
      <c r="F101" s="22"/>
      <c r="G101" s="56"/>
      <c r="H101" s="107"/>
      <c r="I101" s="115">
        <f t="shared" si="3"/>
        <v>760</v>
      </c>
    </row>
    <row r="102" spans="1:9" s="37" customFormat="1" x14ac:dyDescent="0.3">
      <c r="A102" s="63" t="s">
        <v>631</v>
      </c>
      <c r="B102" s="22" t="s">
        <v>20</v>
      </c>
      <c r="C102" s="22" t="s">
        <v>33</v>
      </c>
      <c r="D102" s="64">
        <v>30</v>
      </c>
      <c r="E102" s="22">
        <v>0</v>
      </c>
      <c r="F102" s="22"/>
      <c r="G102" s="56"/>
      <c r="H102" s="107"/>
      <c r="I102" s="115">
        <f t="shared" si="3"/>
        <v>0</v>
      </c>
    </row>
    <row r="103" spans="1:9" s="37" customFormat="1" x14ac:dyDescent="0.3">
      <c r="A103" s="63" t="s">
        <v>216</v>
      </c>
      <c r="B103" s="22" t="s">
        <v>6</v>
      </c>
      <c r="C103" s="22" t="s">
        <v>33</v>
      </c>
      <c r="D103" s="64">
        <v>30</v>
      </c>
      <c r="E103" s="22">
        <v>0</v>
      </c>
      <c r="F103" s="22"/>
      <c r="G103" s="56"/>
      <c r="H103" s="107"/>
      <c r="I103" s="115">
        <f t="shared" si="3"/>
        <v>0</v>
      </c>
    </row>
    <row r="104" spans="1:9" s="37" customFormat="1" x14ac:dyDescent="0.3">
      <c r="A104" s="63" t="s">
        <v>216</v>
      </c>
      <c r="B104" s="22" t="s">
        <v>79</v>
      </c>
      <c r="C104" s="22" t="s">
        <v>30</v>
      </c>
      <c r="D104" s="64">
        <v>16</v>
      </c>
      <c r="E104" s="22">
        <v>9</v>
      </c>
      <c r="F104" s="22"/>
      <c r="G104" s="56" t="s">
        <v>642</v>
      </c>
      <c r="H104" s="107"/>
      <c r="I104" s="115">
        <f t="shared" si="3"/>
        <v>144</v>
      </c>
    </row>
    <row r="105" spans="1:9" s="37" customFormat="1" x14ac:dyDescent="0.3">
      <c r="A105" s="63" t="s">
        <v>218</v>
      </c>
      <c r="B105" s="22" t="s">
        <v>20</v>
      </c>
      <c r="C105" s="22" t="s">
        <v>33</v>
      </c>
      <c r="D105" s="64">
        <v>30</v>
      </c>
      <c r="E105" s="22">
        <v>0</v>
      </c>
      <c r="F105" s="22"/>
      <c r="G105" s="56"/>
      <c r="H105" s="107"/>
      <c r="I105" s="115">
        <f t="shared" si="3"/>
        <v>0</v>
      </c>
    </row>
    <row r="106" spans="1:9" s="37" customFormat="1" x14ac:dyDescent="0.3">
      <c r="A106" s="63" t="s">
        <v>218</v>
      </c>
      <c r="B106" s="22" t="s">
        <v>629</v>
      </c>
      <c r="C106" s="22" t="s">
        <v>26</v>
      </c>
      <c r="D106" s="64">
        <v>85</v>
      </c>
      <c r="E106" s="22">
        <v>5</v>
      </c>
      <c r="F106" s="22"/>
      <c r="G106" s="56"/>
      <c r="H106" s="107"/>
      <c r="I106" s="115">
        <f t="shared" si="3"/>
        <v>425</v>
      </c>
    </row>
    <row r="107" spans="1:9" s="37" customFormat="1" x14ac:dyDescent="0.3">
      <c r="A107" s="63" t="s">
        <v>220</v>
      </c>
      <c r="B107" s="22" t="s">
        <v>20</v>
      </c>
      <c r="C107" s="22" t="s">
        <v>33</v>
      </c>
      <c r="D107" s="64">
        <v>30</v>
      </c>
      <c r="E107" s="22">
        <v>0</v>
      </c>
      <c r="F107" s="22"/>
      <c r="G107" s="56"/>
      <c r="H107" s="107"/>
      <c r="I107" s="115">
        <f t="shared" si="3"/>
        <v>0</v>
      </c>
    </row>
    <row r="108" spans="1:9" s="37" customFormat="1" x14ac:dyDescent="0.3">
      <c r="A108" s="63" t="s">
        <v>220</v>
      </c>
      <c r="B108" s="22" t="s">
        <v>629</v>
      </c>
      <c r="C108" s="22" t="s">
        <v>71</v>
      </c>
      <c r="D108" s="64">
        <v>65</v>
      </c>
      <c r="E108" s="22">
        <v>9</v>
      </c>
      <c r="F108" s="22"/>
      <c r="G108" s="56"/>
      <c r="H108" s="107"/>
      <c r="I108" s="115">
        <f t="shared" si="3"/>
        <v>585</v>
      </c>
    </row>
    <row r="109" spans="1:9" s="37" customFormat="1" x14ac:dyDescent="0.3">
      <c r="A109" s="63" t="s">
        <v>220</v>
      </c>
      <c r="B109" s="22" t="s">
        <v>570</v>
      </c>
      <c r="C109" s="22" t="s">
        <v>26</v>
      </c>
      <c r="D109" s="64">
        <v>95</v>
      </c>
      <c r="E109" s="22">
        <v>11</v>
      </c>
      <c r="F109" s="22"/>
      <c r="G109" s="56"/>
      <c r="H109" s="107"/>
      <c r="I109" s="115">
        <f t="shared" si="3"/>
        <v>1045</v>
      </c>
    </row>
    <row r="110" spans="1:9" s="37" customFormat="1" x14ac:dyDescent="0.3">
      <c r="A110" s="63" t="s">
        <v>630</v>
      </c>
      <c r="B110" s="22" t="s">
        <v>79</v>
      </c>
      <c r="C110" s="22" t="s">
        <v>30</v>
      </c>
      <c r="D110" s="64">
        <v>20</v>
      </c>
      <c r="E110" s="22">
        <v>0</v>
      </c>
      <c r="F110" s="22"/>
      <c r="G110" s="56"/>
      <c r="H110" s="107"/>
      <c r="I110" s="115">
        <f t="shared" si="3"/>
        <v>0</v>
      </c>
    </row>
    <row r="111" spans="1:9" s="37" customFormat="1" x14ac:dyDescent="0.3">
      <c r="A111" s="63" t="s">
        <v>630</v>
      </c>
      <c r="B111" s="22" t="s">
        <v>20</v>
      </c>
      <c r="C111" s="22" t="s">
        <v>21</v>
      </c>
      <c r="D111" s="64">
        <v>29</v>
      </c>
      <c r="E111" s="22">
        <v>0</v>
      </c>
      <c r="F111" s="22"/>
      <c r="G111" s="56"/>
      <c r="H111" s="107"/>
      <c r="I111" s="115">
        <f t="shared" si="3"/>
        <v>0</v>
      </c>
    </row>
    <row r="112" spans="1:9" s="37" customFormat="1" x14ac:dyDescent="0.3">
      <c r="A112" s="63" t="s">
        <v>630</v>
      </c>
      <c r="B112" s="22" t="s">
        <v>570</v>
      </c>
      <c r="C112" s="22" t="s">
        <v>26</v>
      </c>
      <c r="D112" s="64">
        <v>95</v>
      </c>
      <c r="E112" s="22">
        <v>9</v>
      </c>
      <c r="F112" s="22"/>
      <c r="G112" s="56"/>
      <c r="H112" s="107"/>
      <c r="I112" s="115">
        <f t="shared" si="3"/>
        <v>855</v>
      </c>
    </row>
    <row r="113" spans="1:9" s="37" customFormat="1" x14ac:dyDescent="0.3">
      <c r="A113" s="63" t="s">
        <v>222</v>
      </c>
      <c r="B113" s="22" t="s">
        <v>79</v>
      </c>
      <c r="C113" s="22" t="s">
        <v>30</v>
      </c>
      <c r="D113" s="64">
        <v>18</v>
      </c>
      <c r="E113" s="22">
        <v>25</v>
      </c>
      <c r="F113" s="22"/>
      <c r="G113" s="56" t="s">
        <v>642</v>
      </c>
      <c r="H113" s="107"/>
      <c r="I113" s="115">
        <f t="shared" si="3"/>
        <v>450</v>
      </c>
    </row>
    <row r="114" spans="1:9" s="37" customFormat="1" x14ac:dyDescent="0.3">
      <c r="A114" s="63" t="s">
        <v>225</v>
      </c>
      <c r="B114" s="22" t="s">
        <v>629</v>
      </c>
      <c r="C114" s="22" t="s">
        <v>71</v>
      </c>
      <c r="D114" s="64">
        <v>65</v>
      </c>
      <c r="E114" s="22">
        <v>5</v>
      </c>
      <c r="F114" s="22"/>
      <c r="G114" s="56"/>
      <c r="H114" s="107"/>
      <c r="I114" s="115">
        <f t="shared" si="3"/>
        <v>325</v>
      </c>
    </row>
    <row r="115" spans="1:9" s="37" customFormat="1" x14ac:dyDescent="0.3">
      <c r="A115" s="63" t="s">
        <v>640</v>
      </c>
      <c r="B115" s="22" t="s">
        <v>570</v>
      </c>
      <c r="C115" s="22" t="s">
        <v>71</v>
      </c>
      <c r="D115" s="64">
        <v>75</v>
      </c>
      <c r="E115" s="22">
        <v>5</v>
      </c>
      <c r="F115" s="22"/>
      <c r="G115" s="56"/>
      <c r="H115" s="107"/>
      <c r="I115" s="115">
        <f t="shared" si="3"/>
        <v>375</v>
      </c>
    </row>
    <row r="116" spans="1:9" s="37" customFormat="1" x14ac:dyDescent="0.3">
      <c r="A116" s="63" t="s">
        <v>226</v>
      </c>
      <c r="B116" s="22" t="s">
        <v>20</v>
      </c>
      <c r="C116" s="22" t="s">
        <v>21</v>
      </c>
      <c r="D116" s="64">
        <v>29</v>
      </c>
      <c r="E116" s="22">
        <v>0</v>
      </c>
      <c r="F116" s="22"/>
      <c r="G116" s="56"/>
      <c r="H116" s="107"/>
      <c r="I116" s="115">
        <f t="shared" si="3"/>
        <v>0</v>
      </c>
    </row>
    <row r="117" spans="1:9" s="37" customFormat="1" x14ac:dyDescent="0.3">
      <c r="A117" s="63" t="s">
        <v>227</v>
      </c>
      <c r="B117" s="22" t="s">
        <v>20</v>
      </c>
      <c r="C117" s="22" t="s">
        <v>33</v>
      </c>
      <c r="D117" s="64">
        <v>32</v>
      </c>
      <c r="E117" s="22">
        <v>0</v>
      </c>
      <c r="F117" s="22"/>
      <c r="G117" s="56"/>
      <c r="H117" s="107"/>
      <c r="I117" s="115">
        <f t="shared" si="3"/>
        <v>0</v>
      </c>
    </row>
    <row r="118" spans="1:9" s="37" customFormat="1" x14ac:dyDescent="0.3">
      <c r="A118" s="63" t="s">
        <v>227</v>
      </c>
      <c r="B118" s="22" t="s">
        <v>629</v>
      </c>
      <c r="C118" s="22" t="s">
        <v>71</v>
      </c>
      <c r="D118" s="64">
        <v>65</v>
      </c>
      <c r="E118" s="22">
        <v>10</v>
      </c>
      <c r="F118" s="22"/>
      <c r="G118" s="56"/>
      <c r="H118" s="107"/>
      <c r="I118" s="115">
        <f t="shared" si="3"/>
        <v>650</v>
      </c>
    </row>
    <row r="119" spans="1:9" s="37" customFormat="1" x14ac:dyDescent="0.3">
      <c r="A119" s="114" t="s">
        <v>227</v>
      </c>
      <c r="B119" s="107" t="s">
        <v>569</v>
      </c>
      <c r="C119" s="107" t="s">
        <v>26</v>
      </c>
      <c r="D119" s="115">
        <v>100</v>
      </c>
      <c r="E119" s="107">
        <v>4</v>
      </c>
      <c r="F119" s="107"/>
      <c r="G119" s="56"/>
      <c r="H119" s="107"/>
      <c r="I119" s="115">
        <f t="shared" si="3"/>
        <v>400</v>
      </c>
    </row>
    <row r="120" spans="1:9" s="37" customFormat="1" x14ac:dyDescent="0.3">
      <c r="A120" s="63" t="s">
        <v>228</v>
      </c>
      <c r="B120" s="22" t="s">
        <v>20</v>
      </c>
      <c r="C120" s="22" t="s">
        <v>21</v>
      </c>
      <c r="D120" s="64">
        <v>29</v>
      </c>
      <c r="E120" s="22">
        <v>0</v>
      </c>
      <c r="F120" s="22">
        <v>0</v>
      </c>
      <c r="G120" s="56"/>
      <c r="H120" s="107"/>
      <c r="I120" s="115">
        <f t="shared" si="3"/>
        <v>0</v>
      </c>
    </row>
    <row r="121" spans="1:9" s="37" customFormat="1" x14ac:dyDescent="0.3">
      <c r="A121" s="63" t="s">
        <v>228</v>
      </c>
      <c r="B121" s="22" t="s">
        <v>570</v>
      </c>
      <c r="C121" s="22" t="s">
        <v>71</v>
      </c>
      <c r="D121" s="64">
        <v>75</v>
      </c>
      <c r="E121" s="22">
        <v>10</v>
      </c>
      <c r="F121" s="22"/>
      <c r="G121" s="56"/>
      <c r="H121" s="107"/>
      <c r="I121" s="115">
        <f t="shared" si="3"/>
        <v>750</v>
      </c>
    </row>
    <row r="122" spans="1:9" s="37" customFormat="1" x14ac:dyDescent="0.3">
      <c r="A122" s="63" t="s">
        <v>229</v>
      </c>
      <c r="B122" s="22" t="s">
        <v>29</v>
      </c>
      <c r="C122" s="22" t="s">
        <v>30</v>
      </c>
      <c r="D122" s="64">
        <v>14</v>
      </c>
      <c r="E122" s="22">
        <v>22</v>
      </c>
      <c r="F122" s="22"/>
      <c r="G122" s="56" t="s">
        <v>642</v>
      </c>
      <c r="H122" s="107"/>
      <c r="I122" s="115">
        <f t="shared" si="3"/>
        <v>308</v>
      </c>
    </row>
    <row r="123" spans="1:9" s="37" customFormat="1" x14ac:dyDescent="0.3">
      <c r="A123" s="63" t="s">
        <v>229</v>
      </c>
      <c r="B123" s="22" t="s">
        <v>20</v>
      </c>
      <c r="C123" s="22" t="s">
        <v>32</v>
      </c>
      <c r="D123" s="64">
        <v>18</v>
      </c>
      <c r="E123" s="22">
        <v>0</v>
      </c>
      <c r="F123" s="22">
        <v>0</v>
      </c>
      <c r="G123" s="56"/>
      <c r="H123" s="107"/>
      <c r="I123" s="115">
        <f t="shared" si="3"/>
        <v>0</v>
      </c>
    </row>
    <row r="124" spans="1:9" s="37" customFormat="1" x14ac:dyDescent="0.3">
      <c r="A124" s="63" t="s">
        <v>229</v>
      </c>
      <c r="B124" s="22" t="s">
        <v>6</v>
      </c>
      <c r="C124" s="22" t="s">
        <v>30</v>
      </c>
      <c r="D124" s="64">
        <v>22</v>
      </c>
      <c r="E124" s="22">
        <v>0</v>
      </c>
      <c r="F124" s="22"/>
      <c r="G124" s="56"/>
      <c r="H124" s="107"/>
      <c r="I124" s="115">
        <f t="shared" si="3"/>
        <v>0</v>
      </c>
    </row>
    <row r="125" spans="1:9" s="37" customFormat="1" x14ac:dyDescent="0.3">
      <c r="A125" s="63" t="s">
        <v>229</v>
      </c>
      <c r="B125" s="22" t="s">
        <v>6</v>
      </c>
      <c r="C125" s="22" t="s">
        <v>33</v>
      </c>
      <c r="D125" s="64">
        <v>26</v>
      </c>
      <c r="E125" s="22">
        <v>0</v>
      </c>
      <c r="F125" s="22"/>
      <c r="G125" s="56" t="s">
        <v>642</v>
      </c>
      <c r="H125" s="107"/>
      <c r="I125" s="115">
        <f t="shared" si="3"/>
        <v>0</v>
      </c>
    </row>
    <row r="126" spans="1:9" s="102" customFormat="1" x14ac:dyDescent="0.3">
      <c r="A126" s="98" t="s">
        <v>230</v>
      </c>
      <c r="B126" s="99" t="s">
        <v>20</v>
      </c>
      <c r="C126" s="99" t="s">
        <v>30</v>
      </c>
      <c r="D126" s="100">
        <v>29</v>
      </c>
      <c r="E126" s="99">
        <v>0</v>
      </c>
      <c r="F126" s="99">
        <v>90</v>
      </c>
      <c r="G126" s="101"/>
      <c r="H126" s="107"/>
      <c r="I126" s="115">
        <f t="shared" si="3"/>
        <v>0</v>
      </c>
    </row>
    <row r="127" spans="1:9" s="37" customFormat="1" x14ac:dyDescent="0.3">
      <c r="A127" s="63" t="s">
        <v>230</v>
      </c>
      <c r="B127" s="22" t="s">
        <v>86</v>
      </c>
      <c r="C127" s="22" t="s">
        <v>33</v>
      </c>
      <c r="D127" s="64">
        <v>36</v>
      </c>
      <c r="E127" s="22">
        <v>20</v>
      </c>
      <c r="F127" s="22"/>
      <c r="G127" s="56"/>
      <c r="H127" s="107"/>
      <c r="I127" s="115">
        <f t="shared" si="3"/>
        <v>720</v>
      </c>
    </row>
    <row r="128" spans="1:9" s="37" customFormat="1" x14ac:dyDescent="0.3">
      <c r="A128" s="63" t="s">
        <v>230</v>
      </c>
      <c r="B128" s="22" t="s">
        <v>86</v>
      </c>
      <c r="C128" s="22" t="s">
        <v>21</v>
      </c>
      <c r="D128" s="64">
        <v>29</v>
      </c>
      <c r="E128" s="22">
        <v>30</v>
      </c>
      <c r="F128" s="22">
        <v>0</v>
      </c>
      <c r="G128" s="56"/>
      <c r="H128" s="107"/>
      <c r="I128" s="115">
        <f t="shared" ref="I128:I163" si="4">D128*E128</f>
        <v>870</v>
      </c>
    </row>
    <row r="129" spans="1:9" s="37" customFormat="1" x14ac:dyDescent="0.3">
      <c r="A129" s="63" t="s">
        <v>231</v>
      </c>
      <c r="B129" s="22" t="s">
        <v>6</v>
      </c>
      <c r="C129" s="22" t="s">
        <v>30</v>
      </c>
      <c r="D129" s="64">
        <v>16</v>
      </c>
      <c r="E129" s="22">
        <v>0</v>
      </c>
      <c r="F129" s="22">
        <v>0</v>
      </c>
      <c r="G129" s="56"/>
      <c r="H129" s="107"/>
      <c r="I129" s="115">
        <f t="shared" si="4"/>
        <v>0</v>
      </c>
    </row>
    <row r="130" spans="1:9" s="37" customFormat="1" x14ac:dyDescent="0.3">
      <c r="A130" s="63" t="s">
        <v>236</v>
      </c>
      <c r="B130" s="22" t="s">
        <v>8</v>
      </c>
      <c r="C130" s="22" t="s">
        <v>21</v>
      </c>
      <c r="D130" s="64">
        <v>12</v>
      </c>
      <c r="E130" s="22">
        <v>0</v>
      </c>
      <c r="F130" s="22">
        <v>0</v>
      </c>
      <c r="G130" s="56"/>
      <c r="H130" s="107"/>
      <c r="I130" s="115">
        <f t="shared" si="4"/>
        <v>0</v>
      </c>
    </row>
    <row r="131" spans="1:9" s="102" customFormat="1" x14ac:dyDescent="0.3">
      <c r="A131" s="98" t="s">
        <v>632</v>
      </c>
      <c r="B131" s="99" t="s">
        <v>6</v>
      </c>
      <c r="C131" s="99" t="s">
        <v>30</v>
      </c>
      <c r="D131" s="100">
        <v>18</v>
      </c>
      <c r="E131" s="99">
        <v>0</v>
      </c>
      <c r="F131" s="99"/>
      <c r="G131" s="101"/>
      <c r="H131" s="107"/>
      <c r="I131" s="115">
        <f t="shared" si="4"/>
        <v>0</v>
      </c>
    </row>
    <row r="132" spans="1:9" s="37" customFormat="1" x14ac:dyDescent="0.3">
      <c r="A132" s="63" t="s">
        <v>632</v>
      </c>
      <c r="B132" s="22" t="s">
        <v>499</v>
      </c>
      <c r="C132" s="22" t="s">
        <v>33</v>
      </c>
      <c r="D132" s="64">
        <v>22</v>
      </c>
      <c r="E132" s="22">
        <v>10</v>
      </c>
      <c r="F132" s="22">
        <v>0</v>
      </c>
      <c r="G132" s="56"/>
      <c r="H132" s="107"/>
      <c r="I132" s="115">
        <f t="shared" si="4"/>
        <v>220</v>
      </c>
    </row>
    <row r="133" spans="1:9" s="37" customFormat="1" x14ac:dyDescent="0.3">
      <c r="A133" s="63" t="s">
        <v>259</v>
      </c>
      <c r="B133" s="22" t="s">
        <v>20</v>
      </c>
      <c r="C133" s="22" t="s">
        <v>33</v>
      </c>
      <c r="D133" s="64">
        <v>20</v>
      </c>
      <c r="E133" s="22">
        <v>0</v>
      </c>
      <c r="F133" s="22"/>
      <c r="G133" s="56"/>
      <c r="H133" s="107"/>
      <c r="I133" s="115">
        <f t="shared" si="4"/>
        <v>0</v>
      </c>
    </row>
    <row r="134" spans="1:9" s="37" customFormat="1" x14ac:dyDescent="0.3">
      <c r="A134" s="63" t="s">
        <v>259</v>
      </c>
      <c r="B134" s="22" t="s">
        <v>6</v>
      </c>
      <c r="C134" s="22" t="s">
        <v>33</v>
      </c>
      <c r="D134" s="64">
        <v>22</v>
      </c>
      <c r="E134" s="22">
        <v>2</v>
      </c>
      <c r="F134" s="22">
        <v>0</v>
      </c>
      <c r="G134" s="56"/>
      <c r="H134" s="107"/>
      <c r="I134" s="115">
        <f t="shared" si="4"/>
        <v>44</v>
      </c>
    </row>
    <row r="135" spans="1:9" s="102" customFormat="1" x14ac:dyDescent="0.3">
      <c r="A135" s="98" t="s">
        <v>260</v>
      </c>
      <c r="B135" s="99" t="s">
        <v>20</v>
      </c>
      <c r="C135" s="99" t="s">
        <v>30</v>
      </c>
      <c r="D135" s="103">
        <v>16</v>
      </c>
      <c r="E135" s="99">
        <v>16</v>
      </c>
      <c r="F135" s="99">
        <v>15</v>
      </c>
      <c r="G135" s="101"/>
      <c r="H135" s="107"/>
      <c r="I135" s="115">
        <f t="shared" si="4"/>
        <v>256</v>
      </c>
    </row>
    <row r="136" spans="1:9" s="37" customFormat="1" x14ac:dyDescent="0.3">
      <c r="A136" s="63" t="s">
        <v>260</v>
      </c>
      <c r="B136" s="22" t="s">
        <v>6</v>
      </c>
      <c r="C136" s="22" t="s">
        <v>33</v>
      </c>
      <c r="D136" s="66">
        <v>22</v>
      </c>
      <c r="E136" s="22">
        <v>12</v>
      </c>
      <c r="F136" s="22">
        <v>24</v>
      </c>
      <c r="G136" s="56"/>
      <c r="H136" s="107"/>
      <c r="I136" s="115">
        <f t="shared" si="4"/>
        <v>264</v>
      </c>
    </row>
    <row r="137" spans="1:9" s="37" customFormat="1" x14ac:dyDescent="0.3">
      <c r="A137" s="63" t="s">
        <v>261</v>
      </c>
      <c r="B137" s="22" t="s">
        <v>6</v>
      </c>
      <c r="C137" s="22" t="s">
        <v>32</v>
      </c>
      <c r="D137" s="64">
        <v>11</v>
      </c>
      <c r="E137" s="22">
        <v>0</v>
      </c>
      <c r="F137" s="22">
        <v>0</v>
      </c>
      <c r="G137" s="56"/>
      <c r="H137" s="107"/>
      <c r="I137" s="115">
        <f t="shared" si="4"/>
        <v>0</v>
      </c>
    </row>
    <row r="138" spans="1:9" s="102" customFormat="1" x14ac:dyDescent="0.3">
      <c r="A138" s="98" t="s">
        <v>262</v>
      </c>
      <c r="B138" s="99" t="s">
        <v>20</v>
      </c>
      <c r="C138" s="99" t="s">
        <v>30</v>
      </c>
      <c r="D138" s="103">
        <v>16</v>
      </c>
      <c r="E138" s="99">
        <v>0</v>
      </c>
      <c r="F138" s="99">
        <v>60</v>
      </c>
      <c r="G138" s="101"/>
      <c r="H138" s="107"/>
      <c r="I138" s="115">
        <f t="shared" si="4"/>
        <v>0</v>
      </c>
    </row>
    <row r="139" spans="1:9" s="37" customFormat="1" x14ac:dyDescent="0.3">
      <c r="A139" s="63" t="s">
        <v>262</v>
      </c>
      <c r="B139" s="22" t="s">
        <v>6</v>
      </c>
      <c r="C139" s="22" t="s">
        <v>33</v>
      </c>
      <c r="D139" s="66">
        <v>22</v>
      </c>
      <c r="E139" s="22">
        <v>25</v>
      </c>
      <c r="F139" s="22">
        <v>25</v>
      </c>
      <c r="G139" s="56"/>
      <c r="H139" s="107"/>
      <c r="I139" s="115">
        <f t="shared" si="4"/>
        <v>550</v>
      </c>
    </row>
    <row r="140" spans="1:9" s="102" customFormat="1" x14ac:dyDescent="0.3">
      <c r="A140" s="104" t="s">
        <v>265</v>
      </c>
      <c r="B140" s="105" t="s">
        <v>499</v>
      </c>
      <c r="C140" s="105" t="s">
        <v>30</v>
      </c>
      <c r="D140" s="106">
        <v>18</v>
      </c>
      <c r="E140" s="105">
        <v>0</v>
      </c>
      <c r="F140" s="105"/>
      <c r="G140" s="101"/>
      <c r="H140" s="107"/>
      <c r="I140" s="115">
        <f t="shared" si="4"/>
        <v>0</v>
      </c>
    </row>
    <row r="141" spans="1:9" s="37" customFormat="1" x14ac:dyDescent="0.3">
      <c r="A141" s="63" t="s">
        <v>265</v>
      </c>
      <c r="B141" s="22" t="s">
        <v>6</v>
      </c>
      <c r="C141" s="22" t="s">
        <v>33</v>
      </c>
      <c r="D141" s="64">
        <v>22</v>
      </c>
      <c r="E141" s="22">
        <v>7</v>
      </c>
      <c r="F141" s="22">
        <v>0</v>
      </c>
      <c r="G141" s="56"/>
      <c r="H141" s="107"/>
      <c r="I141" s="115">
        <f t="shared" si="4"/>
        <v>154</v>
      </c>
    </row>
    <row r="142" spans="1:9" s="102" customFormat="1" x14ac:dyDescent="0.3">
      <c r="A142" s="98" t="s">
        <v>266</v>
      </c>
      <c r="B142" s="99" t="s">
        <v>20</v>
      </c>
      <c r="C142" s="99" t="s">
        <v>30</v>
      </c>
      <c r="D142" s="103">
        <v>16</v>
      </c>
      <c r="E142" s="99">
        <v>7</v>
      </c>
      <c r="F142" s="99">
        <v>0</v>
      </c>
      <c r="G142" s="101"/>
      <c r="H142" s="107"/>
      <c r="I142" s="115">
        <f t="shared" si="4"/>
        <v>112</v>
      </c>
    </row>
    <row r="143" spans="1:9" s="37" customFormat="1" x14ac:dyDescent="0.3">
      <c r="A143" s="63" t="s">
        <v>266</v>
      </c>
      <c r="B143" s="22" t="s">
        <v>6</v>
      </c>
      <c r="C143" s="22" t="s">
        <v>33</v>
      </c>
      <c r="D143" s="67">
        <v>22</v>
      </c>
      <c r="E143" s="22">
        <v>20</v>
      </c>
      <c r="F143" s="22">
        <v>24</v>
      </c>
      <c r="G143" s="56"/>
      <c r="H143" s="107"/>
      <c r="I143" s="115">
        <f t="shared" si="4"/>
        <v>440</v>
      </c>
    </row>
    <row r="144" spans="1:9" s="37" customFormat="1" x14ac:dyDescent="0.3">
      <c r="A144" s="63" t="s">
        <v>268</v>
      </c>
      <c r="B144" s="22" t="s">
        <v>20</v>
      </c>
      <c r="C144" s="22" t="s">
        <v>33</v>
      </c>
      <c r="D144" s="65">
        <v>18</v>
      </c>
      <c r="E144" s="22">
        <v>4</v>
      </c>
      <c r="F144" s="22"/>
      <c r="G144" s="56"/>
      <c r="H144" s="107"/>
      <c r="I144" s="115">
        <f t="shared" si="4"/>
        <v>72</v>
      </c>
    </row>
    <row r="145" spans="1:9" s="37" customFormat="1" x14ac:dyDescent="0.3">
      <c r="A145" s="63" t="s">
        <v>287</v>
      </c>
      <c r="B145" s="22" t="s">
        <v>6</v>
      </c>
      <c r="C145" s="22" t="s">
        <v>33</v>
      </c>
      <c r="D145" s="55">
        <v>24</v>
      </c>
      <c r="E145" s="22">
        <v>8</v>
      </c>
      <c r="F145" s="22"/>
      <c r="G145" s="56"/>
      <c r="H145" s="107"/>
      <c r="I145" s="115">
        <f t="shared" si="4"/>
        <v>192</v>
      </c>
    </row>
    <row r="146" spans="1:9" s="113" customFormat="1" x14ac:dyDescent="0.3">
      <c r="A146" s="109" t="s">
        <v>302</v>
      </c>
      <c r="B146" s="110" t="s">
        <v>23</v>
      </c>
      <c r="C146" s="110" t="s">
        <v>21</v>
      </c>
      <c r="D146" s="111">
        <v>23</v>
      </c>
      <c r="E146" s="110">
        <v>21</v>
      </c>
      <c r="F146" s="110"/>
      <c r="G146" s="112" t="s">
        <v>642</v>
      </c>
      <c r="H146" s="110"/>
      <c r="I146" s="115">
        <f t="shared" si="4"/>
        <v>483</v>
      </c>
    </row>
    <row r="147" spans="1:9" s="37" customFormat="1" x14ac:dyDescent="0.3">
      <c r="A147" s="63" t="s">
        <v>619</v>
      </c>
      <c r="B147" s="22" t="s">
        <v>79</v>
      </c>
      <c r="C147" s="22">
        <v>1.5</v>
      </c>
      <c r="D147" s="55">
        <v>12</v>
      </c>
      <c r="E147" s="22">
        <v>0</v>
      </c>
      <c r="F147" s="22"/>
      <c r="G147" s="56"/>
      <c r="H147" s="107"/>
      <c r="I147" s="115">
        <f t="shared" si="4"/>
        <v>0</v>
      </c>
    </row>
    <row r="148" spans="1:9" s="37" customFormat="1" x14ac:dyDescent="0.3">
      <c r="A148" s="63" t="s">
        <v>304</v>
      </c>
      <c r="B148" s="22" t="s">
        <v>6</v>
      </c>
      <c r="C148" s="22" t="s">
        <v>21</v>
      </c>
      <c r="D148" s="64">
        <v>12</v>
      </c>
      <c r="E148" s="22">
        <v>0</v>
      </c>
      <c r="F148" s="22">
        <v>0</v>
      </c>
      <c r="G148" s="56"/>
      <c r="H148" s="107" t="s">
        <v>344</v>
      </c>
      <c r="I148" s="115">
        <f t="shared" si="4"/>
        <v>0</v>
      </c>
    </row>
    <row r="149" spans="1:9" s="37" customFormat="1" x14ac:dyDescent="0.3">
      <c r="A149" s="122" t="s">
        <v>796</v>
      </c>
      <c r="B149" s="22" t="s">
        <v>4</v>
      </c>
      <c r="C149" s="22" t="s">
        <v>59</v>
      </c>
      <c r="D149" s="64">
        <v>11</v>
      </c>
      <c r="E149" s="22">
        <v>28</v>
      </c>
      <c r="F149" s="22">
        <v>0</v>
      </c>
      <c r="G149" s="56"/>
      <c r="H149" s="107"/>
      <c r="I149" s="115">
        <f t="shared" si="4"/>
        <v>308</v>
      </c>
    </row>
    <row r="150" spans="1:9" s="37" customFormat="1" x14ac:dyDescent="0.3">
      <c r="A150" s="63" t="s">
        <v>309</v>
      </c>
      <c r="B150" s="22" t="s">
        <v>79</v>
      </c>
      <c r="C150" s="22" t="s">
        <v>30</v>
      </c>
      <c r="D150" s="64">
        <v>10.5</v>
      </c>
      <c r="E150" s="22">
        <v>0</v>
      </c>
      <c r="F150" s="22"/>
      <c r="G150" s="56"/>
      <c r="H150" s="107"/>
      <c r="I150" s="115">
        <f t="shared" si="4"/>
        <v>0</v>
      </c>
    </row>
    <row r="151" spans="1:9" s="37" customFormat="1" x14ac:dyDescent="0.3">
      <c r="A151" s="63" t="s">
        <v>309</v>
      </c>
      <c r="B151" s="22" t="s">
        <v>20</v>
      </c>
      <c r="C151" s="22" t="s">
        <v>21</v>
      </c>
      <c r="D151" s="64">
        <v>12</v>
      </c>
      <c r="E151" s="22">
        <v>0</v>
      </c>
      <c r="F151" s="22">
        <v>200</v>
      </c>
      <c r="G151" s="56"/>
      <c r="H151" s="107"/>
      <c r="I151" s="115">
        <f t="shared" si="4"/>
        <v>0</v>
      </c>
    </row>
    <row r="152" spans="1:9" s="37" customFormat="1" x14ac:dyDescent="0.3">
      <c r="A152" s="63" t="s">
        <v>309</v>
      </c>
      <c r="B152" s="22" t="s">
        <v>6</v>
      </c>
      <c r="C152" s="22" t="s">
        <v>21</v>
      </c>
      <c r="D152" s="64">
        <v>16</v>
      </c>
      <c r="E152" s="22">
        <v>0</v>
      </c>
      <c r="F152" s="22">
        <v>70</v>
      </c>
      <c r="G152" s="56"/>
      <c r="H152" s="107"/>
      <c r="I152" s="115">
        <f t="shared" si="4"/>
        <v>0</v>
      </c>
    </row>
    <row r="153" spans="1:9" s="37" customFormat="1" x14ac:dyDescent="0.3">
      <c r="A153" s="63" t="s">
        <v>309</v>
      </c>
      <c r="B153" s="22" t="s">
        <v>6</v>
      </c>
      <c r="C153" s="22" t="s">
        <v>33</v>
      </c>
      <c r="D153" s="64">
        <v>18</v>
      </c>
      <c r="E153" s="22">
        <v>8</v>
      </c>
      <c r="F153" s="22"/>
      <c r="G153" s="56"/>
      <c r="H153" s="107"/>
      <c r="I153" s="115">
        <f t="shared" si="4"/>
        <v>144</v>
      </c>
    </row>
    <row r="154" spans="1:9" s="37" customFormat="1" x14ac:dyDescent="0.3">
      <c r="A154" s="63" t="s">
        <v>312</v>
      </c>
      <c r="B154" s="22" t="s">
        <v>20</v>
      </c>
      <c r="C154" s="22" t="s">
        <v>21</v>
      </c>
      <c r="D154" s="64">
        <v>22</v>
      </c>
      <c r="E154" s="22">
        <v>0</v>
      </c>
      <c r="F154" s="22"/>
      <c r="G154" s="56"/>
      <c r="H154" s="107"/>
      <c r="I154" s="115">
        <f t="shared" si="4"/>
        <v>0</v>
      </c>
    </row>
    <row r="155" spans="1:9" s="37" customFormat="1" x14ac:dyDescent="0.3">
      <c r="A155" s="114" t="s">
        <v>314</v>
      </c>
      <c r="B155" s="107" t="s">
        <v>704</v>
      </c>
      <c r="C155" s="107" t="s">
        <v>30</v>
      </c>
      <c r="D155" s="115">
        <v>6</v>
      </c>
      <c r="E155" s="107">
        <v>30</v>
      </c>
      <c r="F155" s="107"/>
      <c r="G155" s="56"/>
      <c r="H155" s="107"/>
      <c r="I155" s="115">
        <f t="shared" si="4"/>
        <v>180</v>
      </c>
    </row>
    <row r="156" spans="1:9" s="37" customFormat="1" x14ac:dyDescent="0.3">
      <c r="A156" s="114" t="s">
        <v>314</v>
      </c>
      <c r="B156" s="107" t="s">
        <v>89</v>
      </c>
      <c r="C156" s="107" t="s">
        <v>30</v>
      </c>
      <c r="D156" s="115">
        <v>10</v>
      </c>
      <c r="E156" s="107">
        <v>4</v>
      </c>
      <c r="F156" s="107"/>
      <c r="G156" s="56"/>
      <c r="H156" s="107"/>
      <c r="I156" s="115">
        <f t="shared" si="4"/>
        <v>40</v>
      </c>
    </row>
    <row r="157" spans="1:9" s="37" customFormat="1" x14ac:dyDescent="0.3">
      <c r="A157" s="63" t="s">
        <v>315</v>
      </c>
      <c r="B157" s="22" t="s">
        <v>6</v>
      </c>
      <c r="C157" s="22" t="s">
        <v>21</v>
      </c>
      <c r="D157" s="64">
        <v>12</v>
      </c>
      <c r="E157" s="22">
        <v>20</v>
      </c>
      <c r="F157" s="22">
        <v>0</v>
      </c>
      <c r="G157" s="56"/>
      <c r="H157" s="107"/>
      <c r="I157" s="115">
        <f t="shared" si="4"/>
        <v>240</v>
      </c>
    </row>
    <row r="158" spans="1:9" s="37" customFormat="1" x14ac:dyDescent="0.3">
      <c r="A158" s="63" t="s">
        <v>315</v>
      </c>
      <c r="B158" s="22" t="s">
        <v>6</v>
      </c>
      <c r="C158" s="22" t="s">
        <v>33</v>
      </c>
      <c r="D158" s="64">
        <v>18</v>
      </c>
      <c r="E158" s="22">
        <v>24</v>
      </c>
      <c r="F158" s="22">
        <v>0</v>
      </c>
      <c r="G158" s="56"/>
      <c r="H158" s="107"/>
      <c r="I158" s="115">
        <f t="shared" si="4"/>
        <v>432</v>
      </c>
    </row>
    <row r="159" spans="1:9" s="37" customFormat="1" x14ac:dyDescent="0.3">
      <c r="A159" s="63" t="s">
        <v>315</v>
      </c>
      <c r="B159" s="22" t="s">
        <v>8</v>
      </c>
      <c r="C159" s="22" t="s">
        <v>33</v>
      </c>
      <c r="D159" s="64">
        <v>22</v>
      </c>
      <c r="E159" s="22">
        <v>0</v>
      </c>
      <c r="F159" s="22"/>
      <c r="G159" s="56"/>
      <c r="H159" s="107"/>
      <c r="I159" s="115">
        <f t="shared" si="4"/>
        <v>0</v>
      </c>
    </row>
    <row r="160" spans="1:9" s="37" customFormat="1" x14ac:dyDescent="0.3">
      <c r="A160" s="63" t="s">
        <v>316</v>
      </c>
      <c r="B160" s="22" t="s">
        <v>8</v>
      </c>
      <c r="C160" s="22" t="s">
        <v>21</v>
      </c>
      <c r="D160" s="64">
        <v>12.5</v>
      </c>
      <c r="E160" s="22">
        <v>0</v>
      </c>
      <c r="F160" s="22">
        <v>0</v>
      </c>
      <c r="G160" s="56"/>
      <c r="H160" s="107"/>
      <c r="I160" s="115">
        <f t="shared" si="4"/>
        <v>0</v>
      </c>
    </row>
    <row r="161" spans="1:9" s="37" customFormat="1" x14ac:dyDescent="0.3">
      <c r="A161" s="114" t="s">
        <v>321</v>
      </c>
      <c r="B161" s="107" t="s">
        <v>634</v>
      </c>
      <c r="C161" s="107" t="s">
        <v>33</v>
      </c>
      <c r="D161" s="115">
        <v>20</v>
      </c>
      <c r="E161" s="107">
        <v>5</v>
      </c>
      <c r="F161" s="107"/>
      <c r="G161" s="56"/>
      <c r="H161" s="107"/>
      <c r="I161" s="115">
        <f t="shared" si="4"/>
        <v>100</v>
      </c>
    </row>
    <row r="162" spans="1:9" s="37" customFormat="1" x14ac:dyDescent="0.3">
      <c r="A162" s="63" t="s">
        <v>324</v>
      </c>
      <c r="B162" s="22" t="s">
        <v>20</v>
      </c>
      <c r="C162" s="22" t="s">
        <v>30</v>
      </c>
      <c r="D162" s="65">
        <v>18</v>
      </c>
      <c r="E162" s="22">
        <v>20</v>
      </c>
      <c r="F162" s="22">
        <v>15</v>
      </c>
      <c r="G162" s="56"/>
      <c r="H162" s="107"/>
      <c r="I162" s="115">
        <f t="shared" si="4"/>
        <v>360</v>
      </c>
    </row>
    <row r="163" spans="1:9" s="37" customFormat="1" x14ac:dyDescent="0.3">
      <c r="A163" s="63" t="s">
        <v>324</v>
      </c>
      <c r="B163" s="22" t="s">
        <v>634</v>
      </c>
      <c r="C163" s="22" t="s">
        <v>33</v>
      </c>
      <c r="D163" s="67">
        <v>22</v>
      </c>
      <c r="E163" s="22">
        <v>8</v>
      </c>
      <c r="F163" s="22">
        <v>12</v>
      </c>
      <c r="G163" s="56"/>
      <c r="H163" s="108"/>
      <c r="I163" s="123">
        <f t="shared" si="4"/>
        <v>176</v>
      </c>
    </row>
    <row r="164" spans="1:9" x14ac:dyDescent="0.3">
      <c r="A164" s="124"/>
      <c r="B164" s="108"/>
      <c r="C164" s="108"/>
      <c r="D164" s="123"/>
      <c r="E164" s="108"/>
      <c r="F164" s="108"/>
      <c r="G164" s="125"/>
      <c r="H164" s="108"/>
      <c r="I164" s="123">
        <f>SUM(I2:I163)</f>
        <v>23958.5</v>
      </c>
    </row>
  </sheetData>
  <sortState xmlns:xlrd2="http://schemas.microsoft.com/office/spreadsheetml/2017/richdata2" ref="A2:F163">
    <sortCondition ref="A2:A163"/>
    <sortCondition ref="B2:B163"/>
  </sortState>
  <phoneticPr fontId="30" type="noConversion"/>
  <printOptions horizontalCentered="1" gridLines="1"/>
  <pageMargins left="0.7" right="0.7" top="0.75" bottom="0.75" header="0.3" footer="0.3"/>
  <pageSetup orientation="portrait" horizontalDpi="360" verticalDpi="360" r:id="rId1"/>
  <headerFooter>
    <oddHeader>&amp;L&amp;D&amp;CSudbury Nurseries West
Containers&amp;R413-834-4569
gscut@crocker.com</oddHeader>
    <oddFooter>&amp;L81 Ben Hale Road
Gill, MA 01354&amp;Cwww.sudburynurserieswest.com&amp;R&amp;P</oddFooter>
  </headerFooter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C23C4-2506-4C53-B9FC-E8AB67E770B3}">
  <dimension ref="A1:R262"/>
  <sheetViews>
    <sheetView topLeftCell="A190" zoomScale="115" zoomScaleNormal="115" workbookViewId="0">
      <selection activeCell="V199" sqref="V199"/>
    </sheetView>
  </sheetViews>
  <sheetFormatPr defaultRowHeight="14.4" x14ac:dyDescent="0.3"/>
  <cols>
    <col min="1" max="1" width="35.19921875" customWidth="1"/>
    <col min="2" max="2" width="6.3984375" style="2" customWidth="1"/>
    <col min="3" max="3" width="5.5" style="2" customWidth="1"/>
    <col min="4" max="4" width="8.796875" style="2"/>
    <col min="5" max="5" width="0" style="32" hidden="1" customWidth="1"/>
    <col min="6" max="6" width="0" style="133" hidden="1" customWidth="1"/>
    <col min="7" max="7" width="0" style="32" hidden="1" customWidth="1"/>
    <col min="8" max="8" width="0" hidden="1" customWidth="1"/>
    <col min="9" max="9" width="0" style="54" hidden="1" customWidth="1"/>
    <col min="10" max="10" width="15.19921875" hidden="1" customWidth="1"/>
    <col min="11" max="16" width="0" hidden="1" customWidth="1"/>
    <col min="17" max="17" width="8.796875" style="2"/>
    <col min="18" max="18" width="16" customWidth="1"/>
  </cols>
  <sheetData>
    <row r="1" spans="1:18" s="149" customFormat="1" x14ac:dyDescent="0.3">
      <c r="A1" s="142" t="s">
        <v>0</v>
      </c>
      <c r="B1" s="142" t="s">
        <v>1</v>
      </c>
      <c r="C1" s="142" t="s">
        <v>325</v>
      </c>
      <c r="D1" s="142" t="s">
        <v>3</v>
      </c>
      <c r="E1" s="143" t="s">
        <v>326</v>
      </c>
      <c r="F1" s="144" t="s">
        <v>764</v>
      </c>
      <c r="G1" s="143" t="s">
        <v>777</v>
      </c>
      <c r="H1" s="145" t="s">
        <v>763</v>
      </c>
      <c r="I1" s="146" t="s">
        <v>712</v>
      </c>
      <c r="J1" s="147" t="s">
        <v>762</v>
      </c>
      <c r="K1" s="147" t="s">
        <v>778</v>
      </c>
      <c r="L1" s="147" t="s">
        <v>765</v>
      </c>
      <c r="M1" s="147" t="s">
        <v>779</v>
      </c>
      <c r="N1" s="149" t="s">
        <v>326</v>
      </c>
      <c r="O1" s="149" t="s">
        <v>782</v>
      </c>
      <c r="Q1" s="150" t="s">
        <v>326</v>
      </c>
      <c r="R1" s="148" t="s">
        <v>330</v>
      </c>
    </row>
    <row r="2" spans="1:18" x14ac:dyDescent="0.3">
      <c r="A2" s="136" t="s">
        <v>5</v>
      </c>
      <c r="B2" s="137" t="s">
        <v>9</v>
      </c>
      <c r="C2" s="137" t="s">
        <v>7</v>
      </c>
      <c r="D2" s="137">
        <v>14</v>
      </c>
      <c r="E2" s="138">
        <v>110</v>
      </c>
      <c r="F2" s="139">
        <v>0.1</v>
      </c>
      <c r="G2" s="138">
        <f t="shared" ref="G2:G65" si="0">E2*(1+F2)</f>
        <v>121.00000000000001</v>
      </c>
      <c r="H2" s="135"/>
      <c r="I2" s="137" t="s">
        <v>714</v>
      </c>
      <c r="J2" s="140">
        <f t="shared" ref="J2:J65" si="1">D2*E2</f>
        <v>1540</v>
      </c>
      <c r="K2" s="141">
        <v>0.05</v>
      </c>
      <c r="L2" s="140">
        <v>115</v>
      </c>
      <c r="M2" s="140">
        <f>ROUND(L2,0)</f>
        <v>115</v>
      </c>
      <c r="N2" s="9">
        <f t="shared" ref="N2:N65" si="2">M2*(1+O2)</f>
        <v>120.75</v>
      </c>
      <c r="O2" s="134">
        <v>0.05</v>
      </c>
      <c r="Q2" s="32">
        <f>ROUND(N2,0)</f>
        <v>121</v>
      </c>
      <c r="R2" s="131"/>
    </row>
    <row r="3" spans="1:18" x14ac:dyDescent="0.3">
      <c r="A3" s="136" t="s">
        <v>5</v>
      </c>
      <c r="B3" s="137" t="s">
        <v>10</v>
      </c>
      <c r="C3" s="137" t="s">
        <v>7</v>
      </c>
      <c r="D3" s="137">
        <v>30</v>
      </c>
      <c r="E3" s="138">
        <v>160</v>
      </c>
      <c r="F3" s="139">
        <v>0.1</v>
      </c>
      <c r="G3" s="138">
        <f t="shared" si="0"/>
        <v>176</v>
      </c>
      <c r="H3" s="135"/>
      <c r="I3" s="137" t="s">
        <v>714</v>
      </c>
      <c r="J3" s="140">
        <f t="shared" si="1"/>
        <v>4800</v>
      </c>
      <c r="K3" s="141">
        <v>0.05</v>
      </c>
      <c r="L3" s="140">
        <v>167</v>
      </c>
      <c r="M3" s="140">
        <f t="shared" ref="M3:M65" si="3">ROUND(L3,0)</f>
        <v>167</v>
      </c>
      <c r="N3" s="9">
        <f t="shared" si="2"/>
        <v>175.35</v>
      </c>
      <c r="O3" s="134">
        <v>0.05</v>
      </c>
      <c r="Q3" s="32">
        <f t="shared" ref="Q3:Q66" si="4">ROUND(N3,0)</f>
        <v>175</v>
      </c>
      <c r="R3" s="131"/>
    </row>
    <row r="4" spans="1:18" x14ac:dyDescent="0.3">
      <c r="A4" s="136" t="s">
        <v>5</v>
      </c>
      <c r="B4" s="137" t="s">
        <v>11</v>
      </c>
      <c r="C4" s="137" t="s">
        <v>7</v>
      </c>
      <c r="D4" s="137">
        <v>32</v>
      </c>
      <c r="E4" s="138">
        <v>170</v>
      </c>
      <c r="F4" s="139">
        <v>0.1</v>
      </c>
      <c r="G4" s="138">
        <f t="shared" si="0"/>
        <v>187.00000000000003</v>
      </c>
      <c r="H4" s="135"/>
      <c r="I4" s="137" t="s">
        <v>714</v>
      </c>
      <c r="J4" s="140">
        <f t="shared" si="1"/>
        <v>5440</v>
      </c>
      <c r="K4" s="141">
        <v>0.05</v>
      </c>
      <c r="L4" s="140">
        <v>178</v>
      </c>
      <c r="M4" s="140">
        <f t="shared" si="3"/>
        <v>178</v>
      </c>
      <c r="N4" s="9">
        <f t="shared" si="2"/>
        <v>186.9</v>
      </c>
      <c r="O4" s="134">
        <v>0.05</v>
      </c>
      <c r="Q4" s="32">
        <v>192</v>
      </c>
      <c r="R4" s="131"/>
    </row>
    <row r="5" spans="1:18" hidden="1" x14ac:dyDescent="0.3">
      <c r="A5" s="136" t="s">
        <v>5</v>
      </c>
      <c r="B5" s="137" t="s">
        <v>11</v>
      </c>
      <c r="C5" s="137" t="s">
        <v>7</v>
      </c>
      <c r="D5" s="137">
        <v>1</v>
      </c>
      <c r="E5" s="138">
        <v>170</v>
      </c>
      <c r="F5" s="139">
        <v>0.1</v>
      </c>
      <c r="G5" s="138">
        <f t="shared" si="0"/>
        <v>187.00000000000003</v>
      </c>
      <c r="H5" s="135"/>
      <c r="I5" s="137" t="s">
        <v>714</v>
      </c>
      <c r="J5" s="140">
        <f t="shared" si="1"/>
        <v>170</v>
      </c>
      <c r="K5" s="141">
        <v>0.05</v>
      </c>
      <c r="L5" s="140">
        <f>G5*(1-K5)</f>
        <v>177.65</v>
      </c>
      <c r="M5" s="140">
        <f t="shared" si="3"/>
        <v>178</v>
      </c>
      <c r="N5" s="9">
        <f t="shared" si="2"/>
        <v>186.9</v>
      </c>
      <c r="O5" s="134">
        <v>0.05</v>
      </c>
      <c r="Q5" s="32">
        <f t="shared" si="4"/>
        <v>187</v>
      </c>
      <c r="R5" s="131"/>
    </row>
    <row r="6" spans="1:18" x14ac:dyDescent="0.3">
      <c r="A6" s="136" t="s">
        <v>5</v>
      </c>
      <c r="B6" s="137" t="s">
        <v>12</v>
      </c>
      <c r="C6" s="137" t="s">
        <v>7</v>
      </c>
      <c r="D6" s="137">
        <v>10</v>
      </c>
      <c r="E6" s="138">
        <v>220</v>
      </c>
      <c r="F6" s="139">
        <v>0.1</v>
      </c>
      <c r="G6" s="138">
        <f t="shared" si="0"/>
        <v>242.00000000000003</v>
      </c>
      <c r="H6" s="135"/>
      <c r="I6" s="137" t="s">
        <v>714</v>
      </c>
      <c r="J6" s="140">
        <f t="shared" si="1"/>
        <v>2200</v>
      </c>
      <c r="K6" s="141">
        <v>0.05</v>
      </c>
      <c r="L6" s="140">
        <v>230</v>
      </c>
      <c r="M6" s="140">
        <f t="shared" si="3"/>
        <v>230</v>
      </c>
      <c r="N6" s="9">
        <f t="shared" si="2"/>
        <v>241.5</v>
      </c>
      <c r="O6" s="134">
        <v>0.05</v>
      </c>
      <c r="Q6" s="32">
        <f t="shared" si="4"/>
        <v>242</v>
      </c>
      <c r="R6" s="131"/>
    </row>
    <row r="7" spans="1:18" x14ac:dyDescent="0.3">
      <c r="A7" s="136" t="s">
        <v>5</v>
      </c>
      <c r="B7" s="137" t="s">
        <v>13</v>
      </c>
      <c r="C7" s="137" t="s">
        <v>7</v>
      </c>
      <c r="D7" s="137">
        <v>4</v>
      </c>
      <c r="E7" s="138">
        <v>290</v>
      </c>
      <c r="F7" s="139">
        <v>0.1</v>
      </c>
      <c r="G7" s="138">
        <f t="shared" si="0"/>
        <v>319</v>
      </c>
      <c r="H7" s="135"/>
      <c r="I7" s="137" t="s">
        <v>714</v>
      </c>
      <c r="J7" s="140">
        <f t="shared" si="1"/>
        <v>1160</v>
      </c>
      <c r="K7" s="141">
        <v>0.05</v>
      </c>
      <c r="L7" s="140">
        <v>303</v>
      </c>
      <c r="M7" s="140">
        <f t="shared" si="3"/>
        <v>303</v>
      </c>
      <c r="N7" s="9">
        <f t="shared" si="2"/>
        <v>318.15000000000003</v>
      </c>
      <c r="O7" s="134">
        <v>0.05</v>
      </c>
      <c r="Q7" s="32">
        <f t="shared" si="4"/>
        <v>318</v>
      </c>
      <c r="R7" s="131"/>
    </row>
    <row r="8" spans="1:18" hidden="1" x14ac:dyDescent="0.3">
      <c r="A8" s="136" t="s">
        <v>5</v>
      </c>
      <c r="B8" s="137" t="s">
        <v>12</v>
      </c>
      <c r="C8" s="137" t="s">
        <v>7</v>
      </c>
      <c r="D8" s="137">
        <v>7</v>
      </c>
      <c r="E8" s="138">
        <v>215</v>
      </c>
      <c r="F8" s="139">
        <v>0.1</v>
      </c>
      <c r="G8" s="138">
        <f t="shared" si="0"/>
        <v>236.50000000000003</v>
      </c>
      <c r="H8" s="135"/>
      <c r="I8" s="137" t="s">
        <v>714</v>
      </c>
      <c r="J8" s="140">
        <f t="shared" si="1"/>
        <v>1505</v>
      </c>
      <c r="K8" s="141">
        <v>0.05</v>
      </c>
      <c r="L8" s="140">
        <f>G8*(1-K8)</f>
        <v>224.67500000000001</v>
      </c>
      <c r="M8" s="140">
        <f t="shared" si="3"/>
        <v>225</v>
      </c>
      <c r="N8" s="9">
        <f t="shared" si="2"/>
        <v>236.25</v>
      </c>
      <c r="O8" s="134">
        <v>0.05</v>
      </c>
      <c r="Q8" s="32">
        <f t="shared" si="4"/>
        <v>236</v>
      </c>
      <c r="R8" s="131"/>
    </row>
    <row r="9" spans="1:18" x14ac:dyDescent="0.3">
      <c r="A9" s="136" t="s">
        <v>18</v>
      </c>
      <c r="B9" s="137" t="s">
        <v>9</v>
      </c>
      <c r="C9" s="137" t="s">
        <v>7</v>
      </c>
      <c r="D9" s="137">
        <v>12</v>
      </c>
      <c r="E9" s="138">
        <v>110</v>
      </c>
      <c r="F9" s="139">
        <v>0.1</v>
      </c>
      <c r="G9" s="138">
        <f t="shared" si="0"/>
        <v>121.00000000000001</v>
      </c>
      <c r="H9" s="135"/>
      <c r="I9" s="137" t="s">
        <v>714</v>
      </c>
      <c r="J9" s="140">
        <f t="shared" si="1"/>
        <v>1320</v>
      </c>
      <c r="K9" s="141">
        <v>0.05</v>
      </c>
      <c r="L9" s="140">
        <v>115</v>
      </c>
      <c r="M9" s="140">
        <f t="shared" si="3"/>
        <v>115</v>
      </c>
      <c r="N9" s="9">
        <f t="shared" si="2"/>
        <v>120.75</v>
      </c>
      <c r="O9" s="134">
        <v>0.05</v>
      </c>
      <c r="Q9" s="32">
        <f t="shared" si="4"/>
        <v>121</v>
      </c>
      <c r="R9" s="131"/>
    </row>
    <row r="10" spans="1:18" hidden="1" x14ac:dyDescent="0.3">
      <c r="A10" s="136" t="s">
        <v>5</v>
      </c>
      <c r="B10" s="137" t="s">
        <v>13</v>
      </c>
      <c r="C10" s="137" t="s">
        <v>7</v>
      </c>
      <c r="D10" s="137">
        <v>2</v>
      </c>
      <c r="E10" s="138">
        <v>290</v>
      </c>
      <c r="F10" s="139">
        <v>0.1</v>
      </c>
      <c r="G10" s="138">
        <f t="shared" si="0"/>
        <v>319</v>
      </c>
      <c r="H10" s="135"/>
      <c r="I10" s="137" t="s">
        <v>714</v>
      </c>
      <c r="J10" s="140">
        <f t="shared" si="1"/>
        <v>580</v>
      </c>
      <c r="K10" s="141">
        <v>0.05</v>
      </c>
      <c r="L10" s="140">
        <f>G10*(1-K10)</f>
        <v>303.05</v>
      </c>
      <c r="M10" s="140">
        <f t="shared" si="3"/>
        <v>303</v>
      </c>
      <c r="N10" s="9">
        <f t="shared" si="2"/>
        <v>318.15000000000003</v>
      </c>
      <c r="O10" s="134">
        <v>0.05</v>
      </c>
      <c r="Q10" s="32">
        <f t="shared" si="4"/>
        <v>318</v>
      </c>
      <c r="R10" s="131"/>
    </row>
    <row r="11" spans="1:18" x14ac:dyDescent="0.3">
      <c r="A11" s="136" t="s">
        <v>18</v>
      </c>
      <c r="B11" s="137" t="s">
        <v>10</v>
      </c>
      <c r="C11" s="137" t="s">
        <v>7</v>
      </c>
      <c r="D11" s="137">
        <v>10</v>
      </c>
      <c r="E11" s="138">
        <v>160</v>
      </c>
      <c r="F11" s="139">
        <v>0.1</v>
      </c>
      <c r="G11" s="138">
        <f t="shared" si="0"/>
        <v>176</v>
      </c>
      <c r="H11" s="135"/>
      <c r="I11" s="137">
        <v>6</v>
      </c>
      <c r="J11" s="140">
        <f t="shared" si="1"/>
        <v>1600</v>
      </c>
      <c r="K11" s="141">
        <v>0.05</v>
      </c>
      <c r="L11" s="140">
        <v>167</v>
      </c>
      <c r="M11" s="140">
        <f t="shared" si="3"/>
        <v>167</v>
      </c>
      <c r="N11" s="9">
        <f t="shared" si="2"/>
        <v>175.35</v>
      </c>
      <c r="O11" s="134">
        <v>0.05</v>
      </c>
      <c r="Q11" s="32">
        <f t="shared" si="4"/>
        <v>175</v>
      </c>
      <c r="R11" s="131"/>
    </row>
    <row r="12" spans="1:18" x14ac:dyDescent="0.3">
      <c r="A12" s="136" t="s">
        <v>18</v>
      </c>
      <c r="B12" s="137" t="s">
        <v>10</v>
      </c>
      <c r="C12" s="137" t="s">
        <v>7</v>
      </c>
      <c r="D12" s="137">
        <v>14</v>
      </c>
      <c r="E12" s="138">
        <v>160</v>
      </c>
      <c r="F12" s="139">
        <v>0.1</v>
      </c>
      <c r="G12" s="138">
        <f t="shared" si="0"/>
        <v>176</v>
      </c>
      <c r="H12" s="135"/>
      <c r="I12" s="137" t="s">
        <v>714</v>
      </c>
      <c r="J12" s="140">
        <f t="shared" si="1"/>
        <v>2240</v>
      </c>
      <c r="K12" s="141">
        <v>0.05</v>
      </c>
      <c r="L12" s="140">
        <v>167</v>
      </c>
      <c r="M12" s="140">
        <f t="shared" si="3"/>
        <v>167</v>
      </c>
      <c r="N12" s="9">
        <f t="shared" si="2"/>
        <v>175.35</v>
      </c>
      <c r="O12" s="134">
        <v>0.05</v>
      </c>
      <c r="Q12" s="32">
        <f t="shared" si="4"/>
        <v>175</v>
      </c>
      <c r="R12" s="131"/>
    </row>
    <row r="13" spans="1:18" x14ac:dyDescent="0.3">
      <c r="A13" s="136" t="s">
        <v>18</v>
      </c>
      <c r="B13" s="137" t="s">
        <v>10</v>
      </c>
      <c r="C13" s="137" t="s">
        <v>7</v>
      </c>
      <c r="D13" s="137">
        <v>3</v>
      </c>
      <c r="E13" s="138">
        <v>160</v>
      </c>
      <c r="F13" s="139">
        <v>0.1</v>
      </c>
      <c r="G13" s="138">
        <f t="shared" si="0"/>
        <v>176</v>
      </c>
      <c r="H13" s="135"/>
      <c r="I13" s="137" t="s">
        <v>716</v>
      </c>
      <c r="J13" s="140">
        <f t="shared" si="1"/>
        <v>480</v>
      </c>
      <c r="K13" s="141">
        <v>0.05</v>
      </c>
      <c r="L13" s="140">
        <v>167</v>
      </c>
      <c r="M13" s="140">
        <f t="shared" si="3"/>
        <v>167</v>
      </c>
      <c r="N13" s="9">
        <f t="shared" si="2"/>
        <v>175.35</v>
      </c>
      <c r="O13" s="134">
        <v>0.05</v>
      </c>
      <c r="Q13" s="32">
        <f t="shared" si="4"/>
        <v>175</v>
      </c>
      <c r="R13" s="131"/>
    </row>
    <row r="14" spans="1:18" x14ac:dyDescent="0.3">
      <c r="A14" s="136" t="s">
        <v>18</v>
      </c>
      <c r="B14" s="137" t="s">
        <v>11</v>
      </c>
      <c r="C14" s="137" t="s">
        <v>7</v>
      </c>
      <c r="D14" s="137">
        <v>10</v>
      </c>
      <c r="E14" s="138">
        <v>175</v>
      </c>
      <c r="F14" s="139">
        <v>0.1</v>
      </c>
      <c r="G14" s="138">
        <f t="shared" si="0"/>
        <v>192.50000000000003</v>
      </c>
      <c r="H14" s="135"/>
      <c r="I14" s="137">
        <v>6</v>
      </c>
      <c r="J14" s="140">
        <f t="shared" si="1"/>
        <v>1750</v>
      </c>
      <c r="K14" s="141">
        <v>0.05</v>
      </c>
      <c r="L14" s="140">
        <v>182.88</v>
      </c>
      <c r="M14" s="140">
        <f t="shared" si="3"/>
        <v>183</v>
      </c>
      <c r="N14" s="9">
        <f t="shared" si="2"/>
        <v>192.15</v>
      </c>
      <c r="O14" s="134">
        <v>0.05</v>
      </c>
      <c r="Q14" s="32">
        <f t="shared" si="4"/>
        <v>192</v>
      </c>
      <c r="R14" s="131"/>
    </row>
    <row r="15" spans="1:18" x14ac:dyDescent="0.3">
      <c r="A15" s="136" t="s">
        <v>18</v>
      </c>
      <c r="B15" s="137" t="s">
        <v>11</v>
      </c>
      <c r="C15" s="137" t="s">
        <v>7</v>
      </c>
      <c r="D15" s="137">
        <v>13</v>
      </c>
      <c r="E15" s="138">
        <v>175</v>
      </c>
      <c r="F15" s="139">
        <v>0.1</v>
      </c>
      <c r="G15" s="138">
        <f t="shared" si="0"/>
        <v>192.50000000000003</v>
      </c>
      <c r="H15" s="135"/>
      <c r="I15" s="137" t="s">
        <v>714</v>
      </c>
      <c r="J15" s="140">
        <f t="shared" si="1"/>
        <v>2275</v>
      </c>
      <c r="K15" s="141">
        <v>0.05</v>
      </c>
      <c r="L15" s="140">
        <f t="shared" ref="L15:L78" si="5">G15*(1-K15)</f>
        <v>182.87500000000003</v>
      </c>
      <c r="M15" s="140">
        <f t="shared" si="3"/>
        <v>183</v>
      </c>
      <c r="N15" s="9">
        <f t="shared" si="2"/>
        <v>192.15</v>
      </c>
      <c r="O15" s="134">
        <v>0.05</v>
      </c>
      <c r="Q15" s="32">
        <f t="shared" si="4"/>
        <v>192</v>
      </c>
      <c r="R15" s="131"/>
    </row>
    <row r="16" spans="1:18" x14ac:dyDescent="0.3">
      <c r="A16" s="136" t="s">
        <v>18</v>
      </c>
      <c r="B16" s="137" t="s">
        <v>11</v>
      </c>
      <c r="C16" s="137" t="s">
        <v>7</v>
      </c>
      <c r="D16" s="137">
        <v>9</v>
      </c>
      <c r="E16" s="138">
        <v>175</v>
      </c>
      <c r="F16" s="139">
        <v>0.1</v>
      </c>
      <c r="G16" s="138">
        <f t="shared" si="0"/>
        <v>192.50000000000003</v>
      </c>
      <c r="H16" s="135"/>
      <c r="I16" s="137" t="s">
        <v>716</v>
      </c>
      <c r="J16" s="140">
        <f t="shared" si="1"/>
        <v>1575</v>
      </c>
      <c r="K16" s="141">
        <v>0.05</v>
      </c>
      <c r="L16" s="140">
        <f t="shared" si="5"/>
        <v>182.87500000000003</v>
      </c>
      <c r="M16" s="140">
        <f t="shared" si="3"/>
        <v>183</v>
      </c>
      <c r="N16" s="9">
        <f t="shared" si="2"/>
        <v>192.15</v>
      </c>
      <c r="O16" s="134">
        <v>0.05</v>
      </c>
      <c r="Q16" s="32">
        <f t="shared" si="4"/>
        <v>192</v>
      </c>
      <c r="R16" s="131"/>
    </row>
    <row r="17" spans="1:18" x14ac:dyDescent="0.3">
      <c r="A17" s="136" t="s">
        <v>18</v>
      </c>
      <c r="B17" s="137" t="s">
        <v>12</v>
      </c>
      <c r="C17" s="137" t="s">
        <v>7</v>
      </c>
      <c r="D17" s="137">
        <v>5</v>
      </c>
      <c r="E17" s="138">
        <v>220</v>
      </c>
      <c r="F17" s="139">
        <v>0.1</v>
      </c>
      <c r="G17" s="138">
        <f t="shared" si="0"/>
        <v>242.00000000000003</v>
      </c>
      <c r="H17" s="135"/>
      <c r="I17" s="137">
        <v>6</v>
      </c>
      <c r="J17" s="140">
        <f t="shared" si="1"/>
        <v>1100</v>
      </c>
      <c r="K17" s="141">
        <v>0.05</v>
      </c>
      <c r="L17" s="140">
        <f t="shared" si="5"/>
        <v>229.9</v>
      </c>
      <c r="M17" s="140">
        <f t="shared" si="3"/>
        <v>230</v>
      </c>
      <c r="N17" s="9">
        <f t="shared" si="2"/>
        <v>241.5</v>
      </c>
      <c r="O17" s="134">
        <v>0.05</v>
      </c>
      <c r="Q17" s="32">
        <f t="shared" si="4"/>
        <v>242</v>
      </c>
      <c r="R17" s="131"/>
    </row>
    <row r="18" spans="1:18" x14ac:dyDescent="0.3">
      <c r="A18" s="136" t="s">
        <v>18</v>
      </c>
      <c r="B18" s="137" t="s">
        <v>12</v>
      </c>
      <c r="C18" s="137" t="s">
        <v>7</v>
      </c>
      <c r="D18" s="137">
        <v>17</v>
      </c>
      <c r="E18" s="138">
        <v>220</v>
      </c>
      <c r="F18" s="139">
        <v>0.1</v>
      </c>
      <c r="G18" s="138">
        <f t="shared" si="0"/>
        <v>242.00000000000003</v>
      </c>
      <c r="H18" s="135"/>
      <c r="I18" s="137" t="s">
        <v>714</v>
      </c>
      <c r="J18" s="140">
        <f t="shared" si="1"/>
        <v>3740</v>
      </c>
      <c r="K18" s="141">
        <v>0.05</v>
      </c>
      <c r="L18" s="140">
        <f t="shared" si="5"/>
        <v>229.9</v>
      </c>
      <c r="M18" s="140">
        <f t="shared" si="3"/>
        <v>230</v>
      </c>
      <c r="N18" s="9">
        <f t="shared" si="2"/>
        <v>241.5</v>
      </c>
      <c r="O18" s="134">
        <v>0.05</v>
      </c>
      <c r="Q18" s="32">
        <f t="shared" si="4"/>
        <v>242</v>
      </c>
      <c r="R18" s="131"/>
    </row>
    <row r="19" spans="1:18" x14ac:dyDescent="0.3">
      <c r="A19" s="136" t="s">
        <v>18</v>
      </c>
      <c r="B19" s="137" t="s">
        <v>12</v>
      </c>
      <c r="C19" s="137" t="s">
        <v>7</v>
      </c>
      <c r="D19" s="137">
        <v>5</v>
      </c>
      <c r="E19" s="138">
        <v>220</v>
      </c>
      <c r="F19" s="139">
        <v>0.1</v>
      </c>
      <c r="G19" s="138">
        <f t="shared" si="0"/>
        <v>242.00000000000003</v>
      </c>
      <c r="H19" s="135"/>
      <c r="I19" s="137" t="s">
        <v>716</v>
      </c>
      <c r="J19" s="140">
        <f t="shared" si="1"/>
        <v>1100</v>
      </c>
      <c r="K19" s="141">
        <v>0.05</v>
      </c>
      <c r="L19" s="140">
        <f t="shared" si="5"/>
        <v>229.9</v>
      </c>
      <c r="M19" s="140">
        <f t="shared" si="3"/>
        <v>230</v>
      </c>
      <c r="N19" s="9">
        <f t="shared" si="2"/>
        <v>241.5</v>
      </c>
      <c r="O19" s="134">
        <v>0.05</v>
      </c>
      <c r="Q19" s="32">
        <f t="shared" si="4"/>
        <v>242</v>
      </c>
      <c r="R19" s="131"/>
    </row>
    <row r="20" spans="1:18" x14ac:dyDescent="0.3">
      <c r="A20" s="136" t="s">
        <v>18</v>
      </c>
      <c r="B20" s="137" t="s">
        <v>13</v>
      </c>
      <c r="C20" s="137" t="s">
        <v>7</v>
      </c>
      <c r="D20" s="137">
        <v>1</v>
      </c>
      <c r="E20" s="138">
        <v>290</v>
      </c>
      <c r="F20" s="139">
        <v>0.1</v>
      </c>
      <c r="G20" s="138">
        <f t="shared" si="0"/>
        <v>319</v>
      </c>
      <c r="H20" s="135"/>
      <c r="I20" s="137" t="s">
        <v>716</v>
      </c>
      <c r="J20" s="140">
        <f t="shared" si="1"/>
        <v>290</v>
      </c>
      <c r="K20" s="141">
        <v>0.05</v>
      </c>
      <c r="L20" s="140">
        <f t="shared" si="5"/>
        <v>303.05</v>
      </c>
      <c r="M20" s="140">
        <f t="shared" si="3"/>
        <v>303</v>
      </c>
      <c r="N20" s="9">
        <f t="shared" si="2"/>
        <v>318.15000000000003</v>
      </c>
      <c r="O20" s="134">
        <v>0.05</v>
      </c>
      <c r="Q20" s="32">
        <f t="shared" si="4"/>
        <v>318</v>
      </c>
      <c r="R20" s="131"/>
    </row>
    <row r="21" spans="1:18" x14ac:dyDescent="0.3">
      <c r="A21" s="136" t="s">
        <v>18</v>
      </c>
      <c r="B21" s="137" t="s">
        <v>13</v>
      </c>
      <c r="C21" s="137" t="s">
        <v>7</v>
      </c>
      <c r="D21" s="137">
        <v>5</v>
      </c>
      <c r="E21" s="138">
        <v>290</v>
      </c>
      <c r="F21" s="139">
        <v>0.1</v>
      </c>
      <c r="G21" s="138">
        <f t="shared" si="0"/>
        <v>319</v>
      </c>
      <c r="H21" s="135"/>
      <c r="I21" s="137" t="s">
        <v>717</v>
      </c>
      <c r="J21" s="140">
        <f t="shared" si="1"/>
        <v>1450</v>
      </c>
      <c r="K21" s="141">
        <v>0.05</v>
      </c>
      <c r="L21" s="140">
        <f t="shared" si="5"/>
        <v>303.05</v>
      </c>
      <c r="M21" s="140">
        <f t="shared" si="3"/>
        <v>303</v>
      </c>
      <c r="N21" s="9">
        <f t="shared" si="2"/>
        <v>318.15000000000003</v>
      </c>
      <c r="O21" s="134">
        <v>0.05</v>
      </c>
      <c r="Q21" s="32">
        <f t="shared" si="4"/>
        <v>318</v>
      </c>
      <c r="R21" s="131"/>
    </row>
    <row r="22" spans="1:18" x14ac:dyDescent="0.3">
      <c r="A22" s="136" t="s">
        <v>18</v>
      </c>
      <c r="B22" s="137" t="s">
        <v>696</v>
      </c>
      <c r="C22" s="137" t="s">
        <v>7</v>
      </c>
      <c r="D22" s="137">
        <v>1</v>
      </c>
      <c r="E22" s="138">
        <v>300</v>
      </c>
      <c r="F22" s="139">
        <v>0.1</v>
      </c>
      <c r="G22" s="138">
        <f t="shared" si="0"/>
        <v>330</v>
      </c>
      <c r="H22" s="135"/>
      <c r="I22" s="137" t="s">
        <v>714</v>
      </c>
      <c r="J22" s="140">
        <f t="shared" si="1"/>
        <v>300</v>
      </c>
      <c r="K22" s="141">
        <v>0.05</v>
      </c>
      <c r="L22" s="140">
        <f t="shared" si="5"/>
        <v>313.5</v>
      </c>
      <c r="M22" s="140">
        <f t="shared" si="3"/>
        <v>314</v>
      </c>
      <c r="N22" s="9">
        <f t="shared" si="2"/>
        <v>329.7</v>
      </c>
      <c r="O22" s="134">
        <v>0.05</v>
      </c>
      <c r="Q22" s="32">
        <f t="shared" si="4"/>
        <v>330</v>
      </c>
      <c r="R22" s="131"/>
    </row>
    <row r="23" spans="1:18" x14ac:dyDescent="0.3">
      <c r="A23" s="136" t="s">
        <v>31</v>
      </c>
      <c r="B23" s="137" t="s">
        <v>719</v>
      </c>
      <c r="C23" s="137" t="s">
        <v>24</v>
      </c>
      <c r="D23" s="137">
        <v>7</v>
      </c>
      <c r="E23" s="138">
        <v>165</v>
      </c>
      <c r="F23" s="139">
        <v>0.1</v>
      </c>
      <c r="G23" s="138">
        <f t="shared" si="0"/>
        <v>181.50000000000003</v>
      </c>
      <c r="H23" s="135"/>
      <c r="I23" s="137" t="s">
        <v>717</v>
      </c>
      <c r="J23" s="140">
        <f t="shared" si="1"/>
        <v>1155</v>
      </c>
      <c r="K23" s="141">
        <v>0.05</v>
      </c>
      <c r="L23" s="140">
        <f t="shared" si="5"/>
        <v>172.42500000000001</v>
      </c>
      <c r="M23" s="140">
        <f t="shared" si="3"/>
        <v>172</v>
      </c>
      <c r="N23" s="9">
        <f t="shared" si="2"/>
        <v>180.6</v>
      </c>
      <c r="O23" s="134">
        <v>0.05</v>
      </c>
      <c r="Q23" s="32">
        <v>135</v>
      </c>
      <c r="R23" s="131" t="s">
        <v>720</v>
      </c>
    </row>
    <row r="24" spans="1:18" x14ac:dyDescent="0.3">
      <c r="A24" s="136" t="s">
        <v>31</v>
      </c>
      <c r="B24" s="137" t="s">
        <v>25</v>
      </c>
      <c r="C24" s="137" t="s">
        <v>7</v>
      </c>
      <c r="D24" s="137">
        <v>12</v>
      </c>
      <c r="E24" s="138">
        <v>180</v>
      </c>
      <c r="F24" s="139">
        <v>0.1</v>
      </c>
      <c r="G24" s="138">
        <f t="shared" si="0"/>
        <v>198.00000000000003</v>
      </c>
      <c r="H24" s="135"/>
      <c r="I24" s="137" t="s">
        <v>717</v>
      </c>
      <c r="J24" s="140">
        <f t="shared" si="1"/>
        <v>2160</v>
      </c>
      <c r="K24" s="141">
        <v>0.05</v>
      </c>
      <c r="L24" s="140">
        <f t="shared" si="5"/>
        <v>188.10000000000002</v>
      </c>
      <c r="M24" s="140">
        <f t="shared" si="3"/>
        <v>188</v>
      </c>
      <c r="N24" s="9">
        <f t="shared" si="2"/>
        <v>197.4</v>
      </c>
      <c r="O24" s="134">
        <v>0.05</v>
      </c>
      <c r="Q24" s="32">
        <v>165</v>
      </c>
      <c r="R24" s="131" t="s">
        <v>783</v>
      </c>
    </row>
    <row r="25" spans="1:18" x14ac:dyDescent="0.3">
      <c r="A25" s="136" t="s">
        <v>31</v>
      </c>
      <c r="B25" s="137" t="s">
        <v>27</v>
      </c>
      <c r="C25" s="137" t="s">
        <v>7</v>
      </c>
      <c r="D25" s="137">
        <v>2</v>
      </c>
      <c r="E25" s="138">
        <v>225</v>
      </c>
      <c r="F25" s="139">
        <v>0.1</v>
      </c>
      <c r="G25" s="138">
        <f t="shared" si="0"/>
        <v>247.50000000000003</v>
      </c>
      <c r="H25" s="135"/>
      <c r="I25" s="137" t="s">
        <v>717</v>
      </c>
      <c r="J25" s="140">
        <f t="shared" si="1"/>
        <v>450</v>
      </c>
      <c r="K25" s="141">
        <v>0.05</v>
      </c>
      <c r="L25" s="140">
        <f t="shared" si="5"/>
        <v>235.12500000000003</v>
      </c>
      <c r="M25" s="140">
        <f t="shared" si="3"/>
        <v>235</v>
      </c>
      <c r="N25" s="9">
        <f t="shared" si="2"/>
        <v>246.75</v>
      </c>
      <c r="O25" s="134">
        <v>0.05</v>
      </c>
      <c r="Q25" s="32">
        <v>236</v>
      </c>
      <c r="R25" s="131"/>
    </row>
    <row r="26" spans="1:18" x14ac:dyDescent="0.3">
      <c r="A26" s="136" t="s">
        <v>31</v>
      </c>
      <c r="B26" s="137" t="s">
        <v>612</v>
      </c>
      <c r="C26" s="137" t="s">
        <v>24</v>
      </c>
      <c r="D26" s="137">
        <v>12</v>
      </c>
      <c r="E26" s="138">
        <v>210</v>
      </c>
      <c r="F26" s="139">
        <v>0.1</v>
      </c>
      <c r="G26" s="138">
        <f t="shared" si="0"/>
        <v>231.00000000000003</v>
      </c>
      <c r="H26" s="135"/>
      <c r="I26" s="137" t="s">
        <v>717</v>
      </c>
      <c r="J26" s="140">
        <f t="shared" si="1"/>
        <v>2520</v>
      </c>
      <c r="K26" s="141">
        <v>0.05</v>
      </c>
      <c r="L26" s="140">
        <f t="shared" si="5"/>
        <v>219.45000000000002</v>
      </c>
      <c r="M26" s="140">
        <f t="shared" si="3"/>
        <v>219</v>
      </c>
      <c r="N26" s="9">
        <f t="shared" si="2"/>
        <v>229.95000000000002</v>
      </c>
      <c r="O26" s="134">
        <v>0.05</v>
      </c>
      <c r="Q26" s="32">
        <f t="shared" si="4"/>
        <v>230</v>
      </c>
      <c r="R26" s="131" t="s">
        <v>720</v>
      </c>
    </row>
    <row r="27" spans="1:18" x14ac:dyDescent="0.3">
      <c r="A27" s="136" t="s">
        <v>31</v>
      </c>
      <c r="B27" s="137" t="s">
        <v>35</v>
      </c>
      <c r="C27" s="137" t="s">
        <v>7</v>
      </c>
      <c r="D27" s="137">
        <v>1</v>
      </c>
      <c r="E27" s="138">
        <v>300</v>
      </c>
      <c r="F27" s="139">
        <v>0.1</v>
      </c>
      <c r="G27" s="138">
        <f t="shared" si="0"/>
        <v>330</v>
      </c>
      <c r="H27" s="135"/>
      <c r="I27" s="137" t="s">
        <v>717</v>
      </c>
      <c r="J27" s="140">
        <f t="shared" si="1"/>
        <v>300</v>
      </c>
      <c r="K27" s="141">
        <v>0.05</v>
      </c>
      <c r="L27" s="140">
        <f t="shared" si="5"/>
        <v>313.5</v>
      </c>
      <c r="M27" s="140">
        <f t="shared" si="3"/>
        <v>314</v>
      </c>
      <c r="N27" s="9">
        <f t="shared" si="2"/>
        <v>329.7</v>
      </c>
      <c r="O27" s="134">
        <v>0.05</v>
      </c>
      <c r="Q27" s="32">
        <v>315</v>
      </c>
      <c r="R27" s="131"/>
    </row>
    <row r="28" spans="1:18" x14ac:dyDescent="0.3">
      <c r="A28" s="136" t="s">
        <v>645</v>
      </c>
      <c r="B28" s="137" t="s">
        <v>27</v>
      </c>
      <c r="C28" s="137" t="s">
        <v>7</v>
      </c>
      <c r="D28" s="137">
        <v>5</v>
      </c>
      <c r="E28" s="138">
        <v>225</v>
      </c>
      <c r="F28" s="139">
        <v>0.1</v>
      </c>
      <c r="G28" s="138">
        <f t="shared" si="0"/>
        <v>247.50000000000003</v>
      </c>
      <c r="H28" s="135"/>
      <c r="I28" s="137" t="s">
        <v>717</v>
      </c>
      <c r="J28" s="140">
        <f t="shared" si="1"/>
        <v>1125</v>
      </c>
      <c r="K28" s="141">
        <v>0.05</v>
      </c>
      <c r="L28" s="140">
        <f t="shared" si="5"/>
        <v>235.12500000000003</v>
      </c>
      <c r="M28" s="140">
        <f t="shared" si="3"/>
        <v>235</v>
      </c>
      <c r="N28" s="9">
        <f t="shared" si="2"/>
        <v>246.75</v>
      </c>
      <c r="O28" s="134">
        <v>0.05</v>
      </c>
      <c r="Q28" s="32">
        <v>236</v>
      </c>
      <c r="R28" s="131"/>
    </row>
    <row r="29" spans="1:18" x14ac:dyDescent="0.3">
      <c r="A29" s="136" t="s">
        <v>645</v>
      </c>
      <c r="B29" s="137" t="s">
        <v>35</v>
      </c>
      <c r="C29" s="137" t="s">
        <v>7</v>
      </c>
      <c r="D29" s="137">
        <v>3</v>
      </c>
      <c r="E29" s="138">
        <v>300</v>
      </c>
      <c r="F29" s="139">
        <v>0.1</v>
      </c>
      <c r="G29" s="138">
        <f t="shared" si="0"/>
        <v>330</v>
      </c>
      <c r="H29" s="135"/>
      <c r="I29" s="137" t="s">
        <v>717</v>
      </c>
      <c r="J29" s="140">
        <f t="shared" si="1"/>
        <v>900</v>
      </c>
      <c r="K29" s="141">
        <v>0.05</v>
      </c>
      <c r="L29" s="140">
        <f t="shared" si="5"/>
        <v>313.5</v>
      </c>
      <c r="M29" s="140">
        <f t="shared" si="3"/>
        <v>314</v>
      </c>
      <c r="N29" s="9">
        <f t="shared" si="2"/>
        <v>329.7</v>
      </c>
      <c r="O29" s="134">
        <v>0.05</v>
      </c>
      <c r="Q29" s="32">
        <v>315</v>
      </c>
      <c r="R29" s="131"/>
    </row>
    <row r="30" spans="1:18" x14ac:dyDescent="0.3">
      <c r="A30" s="136" t="s">
        <v>42</v>
      </c>
      <c r="B30" s="137" t="s">
        <v>25</v>
      </c>
      <c r="C30" s="137" t="s">
        <v>7</v>
      </c>
      <c r="D30" s="137">
        <v>1</v>
      </c>
      <c r="E30" s="138">
        <v>180</v>
      </c>
      <c r="F30" s="139">
        <v>0.1</v>
      </c>
      <c r="G30" s="138">
        <f t="shared" si="0"/>
        <v>198.00000000000003</v>
      </c>
      <c r="H30" s="135"/>
      <c r="I30" s="137" t="s">
        <v>717</v>
      </c>
      <c r="J30" s="140">
        <f t="shared" si="1"/>
        <v>180</v>
      </c>
      <c r="K30" s="141">
        <v>0.05</v>
      </c>
      <c r="L30" s="140">
        <f t="shared" si="5"/>
        <v>188.10000000000002</v>
      </c>
      <c r="M30" s="140">
        <f t="shared" si="3"/>
        <v>188</v>
      </c>
      <c r="N30" s="9">
        <f t="shared" si="2"/>
        <v>197.4</v>
      </c>
      <c r="O30" s="134">
        <v>0.05</v>
      </c>
      <c r="Q30" s="32">
        <v>189</v>
      </c>
      <c r="R30" s="131"/>
    </row>
    <row r="31" spans="1:18" x14ac:dyDescent="0.3">
      <c r="A31" s="136" t="s">
        <v>42</v>
      </c>
      <c r="B31" s="137" t="s">
        <v>35</v>
      </c>
      <c r="C31" s="137" t="s">
        <v>7</v>
      </c>
      <c r="D31" s="137">
        <v>6</v>
      </c>
      <c r="E31" s="138">
        <v>300</v>
      </c>
      <c r="F31" s="139">
        <v>0.1</v>
      </c>
      <c r="G31" s="138">
        <f t="shared" si="0"/>
        <v>330</v>
      </c>
      <c r="H31" s="135"/>
      <c r="I31" s="137" t="s">
        <v>717</v>
      </c>
      <c r="J31" s="140">
        <f t="shared" si="1"/>
        <v>1800</v>
      </c>
      <c r="K31" s="141">
        <v>0.05</v>
      </c>
      <c r="L31" s="140">
        <f t="shared" si="5"/>
        <v>313.5</v>
      </c>
      <c r="M31" s="140">
        <f t="shared" si="3"/>
        <v>314</v>
      </c>
      <c r="N31" s="9">
        <f t="shared" si="2"/>
        <v>329.7</v>
      </c>
      <c r="O31" s="134">
        <v>0.05</v>
      </c>
      <c r="Q31" s="32">
        <v>315</v>
      </c>
      <c r="R31" s="131"/>
    </row>
    <row r="32" spans="1:18" x14ac:dyDescent="0.3">
      <c r="A32" s="136" t="s">
        <v>42</v>
      </c>
      <c r="B32" s="137" t="s">
        <v>36</v>
      </c>
      <c r="C32" s="137" t="s">
        <v>7</v>
      </c>
      <c r="D32" s="137">
        <v>6</v>
      </c>
      <c r="E32" s="138">
        <v>425</v>
      </c>
      <c r="F32" s="139">
        <v>0.1</v>
      </c>
      <c r="G32" s="138">
        <f t="shared" si="0"/>
        <v>467.50000000000006</v>
      </c>
      <c r="H32" s="135"/>
      <c r="I32" s="137" t="s">
        <v>717</v>
      </c>
      <c r="J32" s="140">
        <f t="shared" si="1"/>
        <v>2550</v>
      </c>
      <c r="K32" s="141">
        <v>0.05</v>
      </c>
      <c r="L32" s="140">
        <f t="shared" si="5"/>
        <v>444.12500000000006</v>
      </c>
      <c r="M32" s="140">
        <f t="shared" si="3"/>
        <v>444</v>
      </c>
      <c r="N32" s="9">
        <f t="shared" si="2"/>
        <v>466.20000000000005</v>
      </c>
      <c r="O32" s="134">
        <v>0.05</v>
      </c>
      <c r="Q32" s="32">
        <v>385</v>
      </c>
      <c r="R32" s="131"/>
    </row>
    <row r="33" spans="1:18" x14ac:dyDescent="0.3">
      <c r="A33" s="136" t="s">
        <v>44</v>
      </c>
      <c r="B33" s="137" t="s">
        <v>613</v>
      </c>
      <c r="C33" s="137" t="s">
        <v>7</v>
      </c>
      <c r="D33" s="137">
        <v>6</v>
      </c>
      <c r="E33" s="138">
        <v>600</v>
      </c>
      <c r="F33" s="139">
        <v>0.1</v>
      </c>
      <c r="G33" s="138">
        <f t="shared" si="0"/>
        <v>660</v>
      </c>
      <c r="H33" s="135"/>
      <c r="I33" s="137" t="s">
        <v>717</v>
      </c>
      <c r="J33" s="140">
        <f t="shared" si="1"/>
        <v>3600</v>
      </c>
      <c r="K33" s="141">
        <v>0.05</v>
      </c>
      <c r="L33" s="140">
        <f t="shared" si="5"/>
        <v>627</v>
      </c>
      <c r="M33" s="140">
        <f t="shared" si="3"/>
        <v>627</v>
      </c>
      <c r="N33" s="9">
        <f t="shared" si="2"/>
        <v>658.35</v>
      </c>
      <c r="O33" s="134">
        <v>0.05</v>
      </c>
      <c r="Q33" s="32">
        <v>630</v>
      </c>
      <c r="R33" s="131"/>
    </row>
    <row r="34" spans="1:18" x14ac:dyDescent="0.3">
      <c r="A34" s="136" t="s">
        <v>49</v>
      </c>
      <c r="B34" s="137" t="s">
        <v>35</v>
      </c>
      <c r="C34" s="137" t="s">
        <v>7</v>
      </c>
      <c r="D34" s="137">
        <v>10</v>
      </c>
      <c r="E34" s="138">
        <v>300</v>
      </c>
      <c r="F34" s="139">
        <v>0.1</v>
      </c>
      <c r="G34" s="138">
        <f t="shared" si="0"/>
        <v>330</v>
      </c>
      <c r="H34" s="135"/>
      <c r="I34" s="137" t="s">
        <v>717</v>
      </c>
      <c r="J34" s="140">
        <f t="shared" si="1"/>
        <v>3000</v>
      </c>
      <c r="K34" s="141">
        <v>0.05</v>
      </c>
      <c r="L34" s="140">
        <f t="shared" si="5"/>
        <v>313.5</v>
      </c>
      <c r="M34" s="140">
        <f t="shared" si="3"/>
        <v>314</v>
      </c>
      <c r="N34" s="9">
        <f t="shared" si="2"/>
        <v>329.7</v>
      </c>
      <c r="O34" s="134">
        <v>0.05</v>
      </c>
      <c r="Q34" s="32">
        <v>315</v>
      </c>
      <c r="R34" s="131"/>
    </row>
    <row r="35" spans="1:18" x14ac:dyDescent="0.3">
      <c r="A35" s="136" t="s">
        <v>49</v>
      </c>
      <c r="B35" s="137" t="s">
        <v>36</v>
      </c>
      <c r="C35" s="137" t="s">
        <v>7</v>
      </c>
      <c r="D35" s="137">
        <v>10</v>
      </c>
      <c r="E35" s="138">
        <v>425</v>
      </c>
      <c r="F35" s="139">
        <v>0.1</v>
      </c>
      <c r="G35" s="138">
        <f t="shared" si="0"/>
        <v>467.50000000000006</v>
      </c>
      <c r="H35" s="135"/>
      <c r="I35" s="137" t="s">
        <v>717</v>
      </c>
      <c r="J35" s="140">
        <f t="shared" si="1"/>
        <v>4250</v>
      </c>
      <c r="K35" s="141">
        <v>0.05</v>
      </c>
      <c r="L35" s="140">
        <f t="shared" si="5"/>
        <v>444.12500000000006</v>
      </c>
      <c r="M35" s="140">
        <f t="shared" si="3"/>
        <v>444</v>
      </c>
      <c r="N35" s="9">
        <f t="shared" si="2"/>
        <v>466.20000000000005</v>
      </c>
      <c r="O35" s="134">
        <v>0.05</v>
      </c>
      <c r="Q35" s="32">
        <v>385</v>
      </c>
      <c r="R35" s="131"/>
    </row>
    <row r="36" spans="1:18" x14ac:dyDescent="0.3">
      <c r="A36" s="136" t="s">
        <v>734</v>
      </c>
      <c r="B36" s="137" t="s">
        <v>27</v>
      </c>
      <c r="C36" s="137" t="s">
        <v>7</v>
      </c>
      <c r="D36" s="137">
        <v>2</v>
      </c>
      <c r="E36" s="138">
        <v>225</v>
      </c>
      <c r="F36" s="139">
        <v>0.1</v>
      </c>
      <c r="G36" s="138">
        <f t="shared" si="0"/>
        <v>247.50000000000003</v>
      </c>
      <c r="H36" s="135"/>
      <c r="I36" s="137" t="s">
        <v>717</v>
      </c>
      <c r="J36" s="140">
        <f t="shared" si="1"/>
        <v>450</v>
      </c>
      <c r="K36" s="141">
        <v>0.05</v>
      </c>
      <c r="L36" s="140">
        <f t="shared" si="5"/>
        <v>235.12500000000003</v>
      </c>
      <c r="M36" s="140">
        <f t="shared" si="3"/>
        <v>235</v>
      </c>
      <c r="N36" s="9">
        <f t="shared" si="2"/>
        <v>246.75</v>
      </c>
      <c r="O36" s="134">
        <v>0.05</v>
      </c>
      <c r="Q36" s="32">
        <v>236</v>
      </c>
      <c r="R36" s="131"/>
    </row>
    <row r="37" spans="1:18" x14ac:dyDescent="0.3">
      <c r="A37" s="136" t="s">
        <v>736</v>
      </c>
      <c r="B37" s="137" t="s">
        <v>35</v>
      </c>
      <c r="C37" s="137" t="s">
        <v>7</v>
      </c>
      <c r="D37" s="137">
        <v>10</v>
      </c>
      <c r="E37" s="138">
        <v>300</v>
      </c>
      <c r="F37" s="139">
        <v>0.1</v>
      </c>
      <c r="G37" s="138">
        <f t="shared" si="0"/>
        <v>330</v>
      </c>
      <c r="H37" s="135"/>
      <c r="I37" s="137" t="s">
        <v>717</v>
      </c>
      <c r="J37" s="140">
        <f t="shared" si="1"/>
        <v>3000</v>
      </c>
      <c r="K37" s="141">
        <v>0.05</v>
      </c>
      <c r="L37" s="140">
        <f t="shared" si="5"/>
        <v>313.5</v>
      </c>
      <c r="M37" s="140">
        <f t="shared" si="3"/>
        <v>314</v>
      </c>
      <c r="N37" s="9">
        <f t="shared" si="2"/>
        <v>329.7</v>
      </c>
      <c r="O37" s="134">
        <v>0.05</v>
      </c>
      <c r="Q37" s="32">
        <v>315</v>
      </c>
      <c r="R37" s="131"/>
    </row>
    <row r="38" spans="1:18" x14ac:dyDescent="0.3">
      <c r="A38" s="136" t="s">
        <v>736</v>
      </c>
      <c r="B38" s="137" t="s">
        <v>36</v>
      </c>
      <c r="C38" s="137" t="s">
        <v>7</v>
      </c>
      <c r="D38" s="137">
        <v>10</v>
      </c>
      <c r="E38" s="138">
        <v>425</v>
      </c>
      <c r="F38" s="139">
        <v>0.1</v>
      </c>
      <c r="G38" s="138">
        <f t="shared" si="0"/>
        <v>467.50000000000006</v>
      </c>
      <c r="H38" s="135"/>
      <c r="I38" s="137" t="s">
        <v>717</v>
      </c>
      <c r="J38" s="140">
        <f t="shared" si="1"/>
        <v>4250</v>
      </c>
      <c r="K38" s="141">
        <v>0.05</v>
      </c>
      <c r="L38" s="140">
        <f t="shared" si="5"/>
        <v>444.12500000000006</v>
      </c>
      <c r="M38" s="140">
        <f t="shared" si="3"/>
        <v>444</v>
      </c>
      <c r="N38" s="9">
        <f t="shared" si="2"/>
        <v>466.20000000000005</v>
      </c>
      <c r="O38" s="134">
        <v>0.05</v>
      </c>
      <c r="Q38" s="32">
        <v>385</v>
      </c>
      <c r="R38" s="131"/>
    </row>
    <row r="39" spans="1:18" x14ac:dyDescent="0.3">
      <c r="A39" s="136" t="s">
        <v>736</v>
      </c>
      <c r="B39" s="137" t="s">
        <v>37</v>
      </c>
      <c r="C39" s="137" t="s">
        <v>7</v>
      </c>
      <c r="D39" s="137">
        <v>2</v>
      </c>
      <c r="E39" s="138">
        <v>500</v>
      </c>
      <c r="F39" s="139">
        <v>0.1</v>
      </c>
      <c r="G39" s="138">
        <f t="shared" si="0"/>
        <v>550</v>
      </c>
      <c r="H39" s="135"/>
      <c r="I39" s="137" t="s">
        <v>717</v>
      </c>
      <c r="J39" s="140">
        <f t="shared" si="1"/>
        <v>1000</v>
      </c>
      <c r="K39" s="141">
        <v>0.05</v>
      </c>
      <c r="L39" s="140">
        <f t="shared" si="5"/>
        <v>522.5</v>
      </c>
      <c r="M39" s="140">
        <f t="shared" si="3"/>
        <v>523</v>
      </c>
      <c r="N39" s="9">
        <f t="shared" si="2"/>
        <v>549.15</v>
      </c>
      <c r="O39" s="134">
        <v>0.05</v>
      </c>
      <c r="Q39" s="32">
        <v>520</v>
      </c>
      <c r="R39" s="131"/>
    </row>
    <row r="40" spans="1:18" x14ac:dyDescent="0.3">
      <c r="A40" s="136" t="s">
        <v>51</v>
      </c>
      <c r="B40" s="137" t="s">
        <v>37</v>
      </c>
      <c r="C40" s="137" t="s">
        <v>7</v>
      </c>
      <c r="D40" s="137">
        <v>6</v>
      </c>
      <c r="E40" s="138">
        <v>500</v>
      </c>
      <c r="F40" s="139">
        <v>0.1</v>
      </c>
      <c r="G40" s="138">
        <f t="shared" si="0"/>
        <v>550</v>
      </c>
      <c r="H40" s="135"/>
      <c r="I40" s="137" t="s">
        <v>717</v>
      </c>
      <c r="J40" s="140">
        <f t="shared" si="1"/>
        <v>3000</v>
      </c>
      <c r="K40" s="141">
        <v>0.05</v>
      </c>
      <c r="L40" s="140">
        <f t="shared" si="5"/>
        <v>522.5</v>
      </c>
      <c r="M40" s="140">
        <f t="shared" si="3"/>
        <v>523</v>
      </c>
      <c r="N40" s="9">
        <f t="shared" si="2"/>
        <v>549.15</v>
      </c>
      <c r="O40" s="134">
        <v>0.05</v>
      </c>
      <c r="Q40" s="32">
        <v>520</v>
      </c>
      <c r="R40" s="131"/>
    </row>
    <row r="41" spans="1:18" x14ac:dyDescent="0.3">
      <c r="A41" s="136" t="s">
        <v>51</v>
      </c>
      <c r="B41" s="137" t="s">
        <v>38</v>
      </c>
      <c r="C41" s="137" t="s">
        <v>7</v>
      </c>
      <c r="D41" s="137">
        <v>4</v>
      </c>
      <c r="E41" s="138">
        <v>600</v>
      </c>
      <c r="F41" s="139">
        <v>0.1</v>
      </c>
      <c r="G41" s="138">
        <f t="shared" si="0"/>
        <v>660</v>
      </c>
      <c r="H41" s="135"/>
      <c r="I41" s="137" t="s">
        <v>717</v>
      </c>
      <c r="J41" s="140">
        <f t="shared" si="1"/>
        <v>2400</v>
      </c>
      <c r="K41" s="141">
        <v>0.05</v>
      </c>
      <c r="L41" s="140">
        <f t="shared" si="5"/>
        <v>627</v>
      </c>
      <c r="M41" s="140">
        <f t="shared" si="3"/>
        <v>627</v>
      </c>
      <c r="N41" s="9">
        <f t="shared" si="2"/>
        <v>658.35</v>
      </c>
      <c r="O41" s="134">
        <v>0.05</v>
      </c>
      <c r="Q41" s="32">
        <v>630</v>
      </c>
      <c r="R41" s="131"/>
    </row>
    <row r="42" spans="1:18" x14ac:dyDescent="0.3">
      <c r="A42" s="136" t="s">
        <v>55</v>
      </c>
      <c r="B42" s="137" t="s">
        <v>9</v>
      </c>
      <c r="C42" s="137" t="s">
        <v>7</v>
      </c>
      <c r="D42" s="137">
        <v>10</v>
      </c>
      <c r="E42" s="138">
        <v>90</v>
      </c>
      <c r="F42" s="139">
        <v>0.1</v>
      </c>
      <c r="G42" s="138">
        <f t="shared" si="0"/>
        <v>99.000000000000014</v>
      </c>
      <c r="H42" s="135"/>
      <c r="I42" s="137" t="s">
        <v>717</v>
      </c>
      <c r="J42" s="140">
        <f t="shared" si="1"/>
        <v>900</v>
      </c>
      <c r="K42" s="141">
        <v>0.05</v>
      </c>
      <c r="L42" s="140">
        <f t="shared" si="5"/>
        <v>94.050000000000011</v>
      </c>
      <c r="M42" s="140">
        <f t="shared" si="3"/>
        <v>94</v>
      </c>
      <c r="N42" s="9">
        <f t="shared" si="2"/>
        <v>98.7</v>
      </c>
      <c r="O42" s="134">
        <v>0.05</v>
      </c>
      <c r="Q42" s="32">
        <v>95</v>
      </c>
      <c r="R42" s="131"/>
    </row>
    <row r="43" spans="1:18" x14ac:dyDescent="0.3">
      <c r="A43" s="136" t="s">
        <v>738</v>
      </c>
      <c r="B43" s="137" t="s">
        <v>35</v>
      </c>
      <c r="C43" s="137" t="s">
        <v>7</v>
      </c>
      <c r="D43" s="137">
        <v>15</v>
      </c>
      <c r="E43" s="138">
        <v>325</v>
      </c>
      <c r="F43" s="139">
        <v>0.1</v>
      </c>
      <c r="G43" s="138">
        <f t="shared" si="0"/>
        <v>357.50000000000006</v>
      </c>
      <c r="H43" s="135"/>
      <c r="I43" s="137" t="s">
        <v>717</v>
      </c>
      <c r="J43" s="140">
        <f t="shared" si="1"/>
        <v>4875</v>
      </c>
      <c r="K43" s="141">
        <v>0.05</v>
      </c>
      <c r="L43" s="140">
        <f t="shared" si="5"/>
        <v>339.62500000000006</v>
      </c>
      <c r="M43" s="140">
        <f t="shared" si="3"/>
        <v>340</v>
      </c>
      <c r="N43" s="9">
        <f t="shared" si="2"/>
        <v>357</v>
      </c>
      <c r="O43" s="134">
        <v>0.05</v>
      </c>
      <c r="Q43" s="32">
        <v>350</v>
      </c>
      <c r="R43" s="131"/>
    </row>
    <row r="44" spans="1:18" x14ac:dyDescent="0.3">
      <c r="A44" s="136" t="s">
        <v>64</v>
      </c>
      <c r="B44" s="137" t="s">
        <v>13</v>
      </c>
      <c r="C44" s="137" t="s">
        <v>24</v>
      </c>
      <c r="D44" s="137">
        <v>5</v>
      </c>
      <c r="E44" s="138">
        <v>170</v>
      </c>
      <c r="F44" s="139">
        <v>0.1</v>
      </c>
      <c r="G44" s="138">
        <f t="shared" si="0"/>
        <v>187.00000000000003</v>
      </c>
      <c r="H44" s="135"/>
      <c r="I44" s="137" t="s">
        <v>717</v>
      </c>
      <c r="J44" s="140">
        <f t="shared" si="1"/>
        <v>850</v>
      </c>
      <c r="K44" s="141">
        <v>0.05</v>
      </c>
      <c r="L44" s="140">
        <f t="shared" si="5"/>
        <v>177.65</v>
      </c>
      <c r="M44" s="140">
        <f t="shared" si="3"/>
        <v>178</v>
      </c>
      <c r="N44" s="9">
        <f t="shared" si="2"/>
        <v>186.9</v>
      </c>
      <c r="O44" s="134">
        <v>0.05</v>
      </c>
      <c r="Q44" s="32">
        <f t="shared" si="4"/>
        <v>187</v>
      </c>
      <c r="R44" s="131" t="s">
        <v>718</v>
      </c>
    </row>
    <row r="45" spans="1:18" x14ac:dyDescent="0.3">
      <c r="A45" s="136" t="s">
        <v>64</v>
      </c>
      <c r="B45" s="137" t="s">
        <v>14</v>
      </c>
      <c r="C45" s="137" t="s">
        <v>24</v>
      </c>
      <c r="D45" s="137">
        <v>5</v>
      </c>
      <c r="E45" s="138">
        <v>195</v>
      </c>
      <c r="F45" s="139">
        <v>0.1</v>
      </c>
      <c r="G45" s="138">
        <f t="shared" si="0"/>
        <v>214.50000000000003</v>
      </c>
      <c r="H45" s="135"/>
      <c r="I45" s="137" t="s">
        <v>717</v>
      </c>
      <c r="J45" s="140">
        <f t="shared" si="1"/>
        <v>975</v>
      </c>
      <c r="K45" s="141">
        <v>0.05</v>
      </c>
      <c r="L45" s="140">
        <f t="shared" si="5"/>
        <v>203.77500000000001</v>
      </c>
      <c r="M45" s="140">
        <f t="shared" si="3"/>
        <v>204</v>
      </c>
      <c r="N45" s="9">
        <f t="shared" si="2"/>
        <v>214.20000000000002</v>
      </c>
      <c r="O45" s="134">
        <v>0.05</v>
      </c>
      <c r="Q45" s="32">
        <f t="shared" si="4"/>
        <v>214</v>
      </c>
      <c r="R45" s="131" t="s">
        <v>718</v>
      </c>
    </row>
    <row r="46" spans="1:18" x14ac:dyDescent="0.3">
      <c r="A46" s="136" t="s">
        <v>64</v>
      </c>
      <c r="B46" s="137" t="s">
        <v>14</v>
      </c>
      <c r="C46" s="137" t="s">
        <v>7</v>
      </c>
      <c r="D46" s="137">
        <v>3</v>
      </c>
      <c r="E46" s="138">
        <v>195</v>
      </c>
      <c r="F46" s="139">
        <v>0.1</v>
      </c>
      <c r="G46" s="138">
        <f t="shared" si="0"/>
        <v>214.50000000000003</v>
      </c>
      <c r="H46" s="135"/>
      <c r="I46" s="137" t="s">
        <v>717</v>
      </c>
      <c r="J46" s="140">
        <f t="shared" si="1"/>
        <v>585</v>
      </c>
      <c r="K46" s="141">
        <v>0.05</v>
      </c>
      <c r="L46" s="140">
        <f t="shared" si="5"/>
        <v>203.77500000000001</v>
      </c>
      <c r="M46" s="140">
        <f t="shared" si="3"/>
        <v>204</v>
      </c>
      <c r="N46" s="9">
        <f t="shared" si="2"/>
        <v>214.20000000000002</v>
      </c>
      <c r="O46" s="134">
        <v>0.05</v>
      </c>
      <c r="Q46" s="32">
        <f t="shared" si="4"/>
        <v>214</v>
      </c>
      <c r="R46" s="131" t="s">
        <v>721</v>
      </c>
    </row>
    <row r="47" spans="1:18" x14ac:dyDescent="0.3">
      <c r="A47" s="136" t="s">
        <v>64</v>
      </c>
      <c r="B47" s="137" t="s">
        <v>14</v>
      </c>
      <c r="C47" s="137" t="s">
        <v>7</v>
      </c>
      <c r="D47" s="137">
        <v>5</v>
      </c>
      <c r="E47" s="138">
        <v>160</v>
      </c>
      <c r="F47" s="139">
        <v>0.1</v>
      </c>
      <c r="G47" s="138">
        <f t="shared" si="0"/>
        <v>176</v>
      </c>
      <c r="H47" s="135"/>
      <c r="I47" s="137" t="s">
        <v>717</v>
      </c>
      <c r="J47" s="140">
        <f t="shared" si="1"/>
        <v>800</v>
      </c>
      <c r="K47" s="141">
        <v>0.05</v>
      </c>
      <c r="L47" s="140">
        <f t="shared" si="5"/>
        <v>167.2</v>
      </c>
      <c r="M47" s="140">
        <f t="shared" si="3"/>
        <v>167</v>
      </c>
      <c r="N47" s="9">
        <f t="shared" si="2"/>
        <v>175.35</v>
      </c>
      <c r="O47" s="134">
        <v>0.05</v>
      </c>
      <c r="Q47" s="32">
        <f t="shared" si="4"/>
        <v>175</v>
      </c>
      <c r="R47" s="131" t="s">
        <v>722</v>
      </c>
    </row>
    <row r="48" spans="1:18" x14ac:dyDescent="0.3">
      <c r="A48" s="136" t="s">
        <v>68</v>
      </c>
      <c r="B48" s="137" t="s">
        <v>34</v>
      </c>
      <c r="C48" s="137" t="s">
        <v>7</v>
      </c>
      <c r="D48" s="137">
        <v>12</v>
      </c>
      <c r="E48" s="138">
        <v>160</v>
      </c>
      <c r="F48" s="139">
        <v>0.1</v>
      </c>
      <c r="G48" s="138">
        <f t="shared" si="0"/>
        <v>176</v>
      </c>
      <c r="H48" s="135"/>
      <c r="I48" s="137" t="s">
        <v>717</v>
      </c>
      <c r="J48" s="140">
        <f t="shared" si="1"/>
        <v>1920</v>
      </c>
      <c r="K48" s="141">
        <v>0.05</v>
      </c>
      <c r="L48" s="140">
        <f t="shared" si="5"/>
        <v>167.2</v>
      </c>
      <c r="M48" s="140">
        <f t="shared" si="3"/>
        <v>167</v>
      </c>
      <c r="N48" s="9">
        <f t="shared" si="2"/>
        <v>175.35</v>
      </c>
      <c r="O48" s="134">
        <v>0.05</v>
      </c>
      <c r="Q48" s="32">
        <f t="shared" si="4"/>
        <v>175</v>
      </c>
      <c r="R48" s="131" t="s">
        <v>607</v>
      </c>
    </row>
    <row r="49" spans="1:18" x14ac:dyDescent="0.3">
      <c r="A49" s="136" t="s">
        <v>68</v>
      </c>
      <c r="B49" s="137" t="s">
        <v>13</v>
      </c>
      <c r="C49" s="137" t="s">
        <v>7</v>
      </c>
      <c r="D49" s="137">
        <v>7</v>
      </c>
      <c r="E49" s="138">
        <v>180</v>
      </c>
      <c r="F49" s="139">
        <v>0.1</v>
      </c>
      <c r="G49" s="138">
        <f t="shared" si="0"/>
        <v>198.00000000000003</v>
      </c>
      <c r="H49" s="135"/>
      <c r="I49" s="137" t="s">
        <v>717</v>
      </c>
      <c r="J49" s="140">
        <f t="shared" si="1"/>
        <v>1260</v>
      </c>
      <c r="K49" s="141">
        <v>0.05</v>
      </c>
      <c r="L49" s="140">
        <f t="shared" si="5"/>
        <v>188.10000000000002</v>
      </c>
      <c r="M49" s="140">
        <f t="shared" si="3"/>
        <v>188</v>
      </c>
      <c r="N49" s="9">
        <f t="shared" si="2"/>
        <v>197.4</v>
      </c>
      <c r="O49" s="134">
        <v>0.05</v>
      </c>
      <c r="Q49" s="32">
        <f t="shared" si="4"/>
        <v>197</v>
      </c>
      <c r="R49" s="131" t="s">
        <v>607</v>
      </c>
    </row>
    <row r="50" spans="1:18" x14ac:dyDescent="0.3">
      <c r="A50" s="136" t="s">
        <v>69</v>
      </c>
      <c r="B50" s="137" t="s">
        <v>10</v>
      </c>
      <c r="C50" s="137" t="s">
        <v>7</v>
      </c>
      <c r="D50" s="137">
        <v>1</v>
      </c>
      <c r="E50" s="138">
        <v>100</v>
      </c>
      <c r="F50" s="139">
        <v>0.1</v>
      </c>
      <c r="G50" s="138">
        <f t="shared" si="0"/>
        <v>110.00000000000001</v>
      </c>
      <c r="H50" s="135"/>
      <c r="I50" s="137" t="s">
        <v>717</v>
      </c>
      <c r="J50" s="140">
        <f t="shared" si="1"/>
        <v>100</v>
      </c>
      <c r="K50" s="141">
        <v>0.05</v>
      </c>
      <c r="L50" s="140">
        <f t="shared" si="5"/>
        <v>104.50000000000001</v>
      </c>
      <c r="M50" s="140">
        <f t="shared" si="3"/>
        <v>105</v>
      </c>
      <c r="N50" s="9">
        <f t="shared" si="2"/>
        <v>110.25</v>
      </c>
      <c r="O50" s="134">
        <v>0.05</v>
      </c>
      <c r="Q50" s="32">
        <f t="shared" si="4"/>
        <v>110</v>
      </c>
      <c r="R50" s="131"/>
    </row>
    <row r="51" spans="1:18" x14ac:dyDescent="0.3">
      <c r="A51" s="136" t="s">
        <v>69</v>
      </c>
      <c r="B51" s="137" t="s">
        <v>34</v>
      </c>
      <c r="C51" s="137" t="s">
        <v>7</v>
      </c>
      <c r="D51" s="137">
        <v>5</v>
      </c>
      <c r="E51" s="138">
        <v>160</v>
      </c>
      <c r="F51" s="139">
        <v>0.1</v>
      </c>
      <c r="G51" s="138">
        <f t="shared" si="0"/>
        <v>176</v>
      </c>
      <c r="H51" s="135"/>
      <c r="I51" s="137" t="s">
        <v>717</v>
      </c>
      <c r="J51" s="140">
        <f t="shared" si="1"/>
        <v>800</v>
      </c>
      <c r="K51" s="141">
        <v>0.05</v>
      </c>
      <c r="L51" s="140">
        <f t="shared" si="5"/>
        <v>167.2</v>
      </c>
      <c r="M51" s="140">
        <f t="shared" si="3"/>
        <v>167</v>
      </c>
      <c r="N51" s="9">
        <f t="shared" si="2"/>
        <v>175.35</v>
      </c>
      <c r="O51" s="134">
        <v>0.05</v>
      </c>
      <c r="Q51" s="32">
        <f t="shared" si="4"/>
        <v>175</v>
      </c>
      <c r="R51" s="131" t="s">
        <v>607</v>
      </c>
    </row>
    <row r="52" spans="1:18" x14ac:dyDescent="0.3">
      <c r="A52" s="136" t="s">
        <v>69</v>
      </c>
      <c r="B52" s="137" t="s">
        <v>45</v>
      </c>
      <c r="C52" s="137" t="s">
        <v>7</v>
      </c>
      <c r="D52" s="137">
        <v>5</v>
      </c>
      <c r="E52" s="138">
        <v>130</v>
      </c>
      <c r="F52" s="139">
        <v>0.1</v>
      </c>
      <c r="G52" s="138">
        <f t="shared" si="0"/>
        <v>143</v>
      </c>
      <c r="H52" s="135"/>
      <c r="I52" s="137" t="s">
        <v>717</v>
      </c>
      <c r="J52" s="140">
        <f t="shared" si="1"/>
        <v>650</v>
      </c>
      <c r="K52" s="141">
        <v>0.05</v>
      </c>
      <c r="L52" s="140">
        <f t="shared" si="5"/>
        <v>135.85</v>
      </c>
      <c r="M52" s="140">
        <f t="shared" si="3"/>
        <v>136</v>
      </c>
      <c r="N52" s="9">
        <f t="shared" si="2"/>
        <v>142.80000000000001</v>
      </c>
      <c r="O52" s="134">
        <v>0.05</v>
      </c>
      <c r="Q52" s="32">
        <f t="shared" si="4"/>
        <v>143</v>
      </c>
      <c r="R52" s="131" t="s">
        <v>721</v>
      </c>
    </row>
    <row r="53" spans="1:18" x14ac:dyDescent="0.3">
      <c r="A53" s="136" t="s">
        <v>70</v>
      </c>
      <c r="B53" s="137" t="s">
        <v>14</v>
      </c>
      <c r="C53" s="137" t="s">
        <v>7</v>
      </c>
      <c r="D53" s="137">
        <v>1</v>
      </c>
      <c r="E53" s="138">
        <v>195</v>
      </c>
      <c r="F53" s="139">
        <v>0.1</v>
      </c>
      <c r="G53" s="138">
        <f t="shared" si="0"/>
        <v>214.50000000000003</v>
      </c>
      <c r="H53" s="135"/>
      <c r="I53" s="137" t="s">
        <v>717</v>
      </c>
      <c r="J53" s="140">
        <f t="shared" si="1"/>
        <v>195</v>
      </c>
      <c r="K53" s="141">
        <v>0.05</v>
      </c>
      <c r="L53" s="140">
        <f t="shared" si="5"/>
        <v>203.77500000000001</v>
      </c>
      <c r="M53" s="140">
        <f t="shared" si="3"/>
        <v>204</v>
      </c>
      <c r="N53" s="9">
        <f t="shared" si="2"/>
        <v>214.20000000000002</v>
      </c>
      <c r="O53" s="134">
        <v>0.05</v>
      </c>
      <c r="Q53" s="32">
        <f t="shared" si="4"/>
        <v>214</v>
      </c>
      <c r="R53" s="131" t="s">
        <v>721</v>
      </c>
    </row>
    <row r="54" spans="1:18" x14ac:dyDescent="0.3">
      <c r="A54" s="136" t="s">
        <v>70</v>
      </c>
      <c r="B54" s="137" t="s">
        <v>15</v>
      </c>
      <c r="C54" s="137" t="s">
        <v>24</v>
      </c>
      <c r="D54" s="137">
        <v>1</v>
      </c>
      <c r="E54" s="138">
        <v>235</v>
      </c>
      <c r="F54" s="139">
        <v>0.1</v>
      </c>
      <c r="G54" s="138">
        <f t="shared" si="0"/>
        <v>258.5</v>
      </c>
      <c r="H54" s="135"/>
      <c r="I54" s="137" t="s">
        <v>717</v>
      </c>
      <c r="J54" s="140">
        <f t="shared" si="1"/>
        <v>235</v>
      </c>
      <c r="K54" s="141">
        <v>0.05</v>
      </c>
      <c r="L54" s="140">
        <f t="shared" si="5"/>
        <v>245.57499999999999</v>
      </c>
      <c r="M54" s="140">
        <f t="shared" si="3"/>
        <v>246</v>
      </c>
      <c r="N54" s="9">
        <f t="shared" si="2"/>
        <v>258.3</v>
      </c>
      <c r="O54" s="134">
        <v>0.05</v>
      </c>
      <c r="Q54" s="32">
        <f t="shared" si="4"/>
        <v>258</v>
      </c>
      <c r="R54" s="131" t="s">
        <v>718</v>
      </c>
    </row>
    <row r="55" spans="1:18" x14ac:dyDescent="0.3">
      <c r="A55" s="136" t="s">
        <v>77</v>
      </c>
      <c r="B55" s="137" t="s">
        <v>27</v>
      </c>
      <c r="C55" s="137" t="s">
        <v>7</v>
      </c>
      <c r="D55" s="137">
        <v>10</v>
      </c>
      <c r="E55" s="138">
        <v>225</v>
      </c>
      <c r="F55" s="139">
        <v>0.1</v>
      </c>
      <c r="G55" s="138">
        <f t="shared" si="0"/>
        <v>247.50000000000003</v>
      </c>
      <c r="H55" s="135"/>
      <c r="I55" s="137" t="s">
        <v>717</v>
      </c>
      <c r="J55" s="140">
        <f t="shared" si="1"/>
        <v>2250</v>
      </c>
      <c r="K55" s="141">
        <v>0.05</v>
      </c>
      <c r="L55" s="140">
        <f t="shared" si="5"/>
        <v>235.12500000000003</v>
      </c>
      <c r="M55" s="140">
        <f t="shared" si="3"/>
        <v>235</v>
      </c>
      <c r="N55" s="9">
        <f t="shared" si="2"/>
        <v>246.75</v>
      </c>
      <c r="O55" s="134">
        <v>0.05</v>
      </c>
      <c r="Q55" s="32">
        <f t="shared" si="4"/>
        <v>247</v>
      </c>
      <c r="R55" s="131"/>
    </row>
    <row r="56" spans="1:18" x14ac:dyDescent="0.3">
      <c r="A56" s="136" t="s">
        <v>707</v>
      </c>
      <c r="B56" s="137" t="s">
        <v>11</v>
      </c>
      <c r="C56" s="137" t="s">
        <v>7</v>
      </c>
      <c r="D56" s="137">
        <v>1</v>
      </c>
      <c r="E56" s="138">
        <v>245</v>
      </c>
      <c r="F56" s="139">
        <v>0.1</v>
      </c>
      <c r="G56" s="138">
        <f t="shared" si="0"/>
        <v>269.5</v>
      </c>
      <c r="H56" s="135"/>
      <c r="I56" s="137" t="s">
        <v>713</v>
      </c>
      <c r="J56" s="140">
        <f t="shared" si="1"/>
        <v>245</v>
      </c>
      <c r="K56" s="141">
        <v>0.05</v>
      </c>
      <c r="L56" s="140">
        <f t="shared" si="5"/>
        <v>256.02499999999998</v>
      </c>
      <c r="M56" s="140">
        <f t="shared" si="3"/>
        <v>256</v>
      </c>
      <c r="N56" s="9">
        <f t="shared" si="2"/>
        <v>268.8</v>
      </c>
      <c r="O56" s="134">
        <v>0.05</v>
      </c>
      <c r="Q56" s="32">
        <v>260</v>
      </c>
      <c r="R56" s="131"/>
    </row>
    <row r="57" spans="1:18" x14ac:dyDescent="0.3">
      <c r="A57" s="136" t="s">
        <v>81</v>
      </c>
      <c r="B57" s="137" t="s">
        <v>10</v>
      </c>
      <c r="C57" s="137" t="s">
        <v>7</v>
      </c>
      <c r="D57" s="137">
        <v>2</v>
      </c>
      <c r="E57" s="138">
        <v>85</v>
      </c>
      <c r="F57" s="139">
        <v>0.1</v>
      </c>
      <c r="G57" s="138">
        <f t="shared" si="0"/>
        <v>93.500000000000014</v>
      </c>
      <c r="H57" s="135"/>
      <c r="I57" s="137" t="s">
        <v>716</v>
      </c>
      <c r="J57" s="140">
        <f t="shared" si="1"/>
        <v>170</v>
      </c>
      <c r="K57" s="141">
        <v>0.05</v>
      </c>
      <c r="L57" s="140">
        <f t="shared" si="5"/>
        <v>88.825000000000003</v>
      </c>
      <c r="M57" s="140">
        <f t="shared" si="3"/>
        <v>89</v>
      </c>
      <c r="N57" s="9">
        <f t="shared" si="2"/>
        <v>93.45</v>
      </c>
      <c r="O57" s="134">
        <v>0.05</v>
      </c>
      <c r="Q57" s="32">
        <f t="shared" si="4"/>
        <v>93</v>
      </c>
      <c r="R57" s="131"/>
    </row>
    <row r="58" spans="1:18" x14ac:dyDescent="0.3">
      <c r="A58" s="136" t="s">
        <v>81</v>
      </c>
      <c r="B58" s="137" t="s">
        <v>12</v>
      </c>
      <c r="C58" s="137" t="s">
        <v>7</v>
      </c>
      <c r="D58" s="137">
        <v>2</v>
      </c>
      <c r="E58" s="138">
        <v>185</v>
      </c>
      <c r="F58" s="139">
        <v>0.1</v>
      </c>
      <c r="G58" s="138">
        <f t="shared" si="0"/>
        <v>203.50000000000003</v>
      </c>
      <c r="H58" s="135"/>
      <c r="I58" s="137" t="s">
        <v>716</v>
      </c>
      <c r="J58" s="140">
        <f t="shared" si="1"/>
        <v>370</v>
      </c>
      <c r="K58" s="141">
        <v>0.05</v>
      </c>
      <c r="L58" s="140">
        <f t="shared" si="5"/>
        <v>193.32500000000002</v>
      </c>
      <c r="M58" s="140">
        <f t="shared" si="3"/>
        <v>193</v>
      </c>
      <c r="N58" s="9">
        <f t="shared" si="2"/>
        <v>202.65</v>
      </c>
      <c r="O58" s="134">
        <v>0.05</v>
      </c>
      <c r="Q58" s="32">
        <f t="shared" si="4"/>
        <v>203</v>
      </c>
      <c r="R58" s="131"/>
    </row>
    <row r="59" spans="1:18" x14ac:dyDescent="0.3">
      <c r="A59" s="136" t="s">
        <v>81</v>
      </c>
      <c r="B59" s="137" t="s">
        <v>13</v>
      </c>
      <c r="C59" s="137" t="s">
        <v>7</v>
      </c>
      <c r="D59" s="137">
        <v>2</v>
      </c>
      <c r="E59" s="138">
        <v>230</v>
      </c>
      <c r="F59" s="139">
        <v>0.1</v>
      </c>
      <c r="G59" s="138">
        <f t="shared" si="0"/>
        <v>253.00000000000003</v>
      </c>
      <c r="H59" s="135"/>
      <c r="I59" s="137" t="s">
        <v>716</v>
      </c>
      <c r="J59" s="140">
        <f t="shared" si="1"/>
        <v>460</v>
      </c>
      <c r="K59" s="141">
        <v>0.05</v>
      </c>
      <c r="L59" s="140">
        <f t="shared" si="5"/>
        <v>240.35000000000002</v>
      </c>
      <c r="M59" s="140">
        <f t="shared" si="3"/>
        <v>240</v>
      </c>
      <c r="N59" s="9">
        <f t="shared" si="2"/>
        <v>252</v>
      </c>
      <c r="O59" s="134">
        <v>0.05</v>
      </c>
      <c r="Q59" s="32">
        <f t="shared" si="4"/>
        <v>252</v>
      </c>
      <c r="R59" s="131"/>
    </row>
    <row r="60" spans="1:18" x14ac:dyDescent="0.3">
      <c r="A60" s="136" t="s">
        <v>83</v>
      </c>
      <c r="B60" s="137" t="s">
        <v>468</v>
      </c>
      <c r="C60" s="137" t="s">
        <v>24</v>
      </c>
      <c r="D60" s="137">
        <v>4</v>
      </c>
      <c r="E60" s="138">
        <v>60</v>
      </c>
      <c r="F60" s="139">
        <v>0.1</v>
      </c>
      <c r="G60" s="138">
        <f t="shared" si="0"/>
        <v>66</v>
      </c>
      <c r="H60" s="135"/>
      <c r="I60" s="137">
        <v>5</v>
      </c>
      <c r="J60" s="140">
        <f t="shared" si="1"/>
        <v>240</v>
      </c>
      <c r="K60" s="141">
        <v>0.05</v>
      </c>
      <c r="L60" s="140">
        <f t="shared" si="5"/>
        <v>62.699999999999996</v>
      </c>
      <c r="M60" s="140">
        <f t="shared" si="3"/>
        <v>63</v>
      </c>
      <c r="N60" s="9">
        <f t="shared" si="2"/>
        <v>66.150000000000006</v>
      </c>
      <c r="O60" s="134">
        <v>0.05</v>
      </c>
      <c r="Q60" s="32">
        <f t="shared" si="4"/>
        <v>66</v>
      </c>
      <c r="R60" s="131" t="s">
        <v>685</v>
      </c>
    </row>
    <row r="61" spans="1:18" x14ac:dyDescent="0.3">
      <c r="A61" s="136" t="s">
        <v>676</v>
      </c>
      <c r="B61" s="137" t="s">
        <v>9</v>
      </c>
      <c r="C61" s="137" t="s">
        <v>7</v>
      </c>
      <c r="D61" s="137">
        <v>6</v>
      </c>
      <c r="E61" s="138">
        <v>120</v>
      </c>
      <c r="F61" s="139">
        <v>0.1</v>
      </c>
      <c r="G61" s="138">
        <f t="shared" si="0"/>
        <v>132</v>
      </c>
      <c r="H61" s="135"/>
      <c r="I61" s="137" t="s">
        <v>717</v>
      </c>
      <c r="J61" s="140">
        <f t="shared" si="1"/>
        <v>720</v>
      </c>
      <c r="K61" s="141">
        <v>0.05</v>
      </c>
      <c r="L61" s="140">
        <f t="shared" si="5"/>
        <v>125.39999999999999</v>
      </c>
      <c r="M61" s="140">
        <f t="shared" si="3"/>
        <v>125</v>
      </c>
      <c r="N61" s="9">
        <f t="shared" si="2"/>
        <v>131.25</v>
      </c>
      <c r="O61" s="134">
        <v>0.05</v>
      </c>
      <c r="Q61" s="32">
        <f t="shared" si="4"/>
        <v>131</v>
      </c>
      <c r="R61" s="131"/>
    </row>
    <row r="62" spans="1:18" hidden="1" x14ac:dyDescent="0.3">
      <c r="A62" s="136" t="s">
        <v>676</v>
      </c>
      <c r="B62" s="137" t="s">
        <v>10</v>
      </c>
      <c r="C62" s="137" t="s">
        <v>7</v>
      </c>
      <c r="D62" s="137">
        <v>3</v>
      </c>
      <c r="E62" s="138"/>
      <c r="F62" s="139">
        <v>0.1</v>
      </c>
      <c r="G62" s="138">
        <f t="shared" si="0"/>
        <v>0</v>
      </c>
      <c r="H62" s="135"/>
      <c r="I62" s="137" t="s">
        <v>717</v>
      </c>
      <c r="J62" s="140">
        <f t="shared" si="1"/>
        <v>0</v>
      </c>
      <c r="K62" s="141">
        <v>0.05</v>
      </c>
      <c r="L62" s="140">
        <f t="shared" si="5"/>
        <v>0</v>
      </c>
      <c r="M62" s="140">
        <f t="shared" si="3"/>
        <v>0</v>
      </c>
      <c r="N62" s="9">
        <f t="shared" si="2"/>
        <v>0</v>
      </c>
      <c r="O62" s="134">
        <v>0.05</v>
      </c>
      <c r="Q62" s="32">
        <f t="shared" si="4"/>
        <v>0</v>
      </c>
      <c r="R62" s="131"/>
    </row>
    <row r="63" spans="1:18" x14ac:dyDescent="0.3">
      <c r="A63" s="136" t="s">
        <v>450</v>
      </c>
      <c r="B63" s="137" t="s">
        <v>10</v>
      </c>
      <c r="C63" s="137" t="s">
        <v>7</v>
      </c>
      <c r="D63" s="137">
        <v>13</v>
      </c>
      <c r="E63" s="138">
        <v>135</v>
      </c>
      <c r="F63" s="139">
        <v>0.1</v>
      </c>
      <c r="G63" s="138">
        <f t="shared" si="0"/>
        <v>148.5</v>
      </c>
      <c r="H63" s="135"/>
      <c r="I63" s="137" t="s">
        <v>717</v>
      </c>
      <c r="J63" s="140">
        <f t="shared" si="1"/>
        <v>1755</v>
      </c>
      <c r="K63" s="141">
        <v>0.05</v>
      </c>
      <c r="L63" s="140">
        <f t="shared" si="5"/>
        <v>141.07499999999999</v>
      </c>
      <c r="M63" s="140">
        <f t="shared" si="3"/>
        <v>141</v>
      </c>
      <c r="N63" s="9">
        <f t="shared" si="2"/>
        <v>148.05000000000001</v>
      </c>
      <c r="O63" s="134">
        <v>0.05</v>
      </c>
      <c r="Q63" s="32">
        <f t="shared" si="4"/>
        <v>148</v>
      </c>
      <c r="R63" s="131"/>
    </row>
    <row r="64" spans="1:18" x14ac:dyDescent="0.3">
      <c r="A64" s="136" t="s">
        <v>450</v>
      </c>
      <c r="B64" s="137" t="s">
        <v>11</v>
      </c>
      <c r="C64" s="137" t="s">
        <v>7</v>
      </c>
      <c r="D64" s="137">
        <v>10</v>
      </c>
      <c r="E64" s="138">
        <v>150</v>
      </c>
      <c r="F64" s="139">
        <v>0.1</v>
      </c>
      <c r="G64" s="138">
        <f t="shared" si="0"/>
        <v>165</v>
      </c>
      <c r="H64" s="135"/>
      <c r="I64" s="137" t="s">
        <v>717</v>
      </c>
      <c r="J64" s="140">
        <f t="shared" si="1"/>
        <v>1500</v>
      </c>
      <c r="K64" s="141">
        <v>0.05</v>
      </c>
      <c r="L64" s="140">
        <f t="shared" si="5"/>
        <v>156.75</v>
      </c>
      <c r="M64" s="140">
        <f t="shared" si="3"/>
        <v>157</v>
      </c>
      <c r="N64" s="9">
        <f t="shared" si="2"/>
        <v>164.85</v>
      </c>
      <c r="O64" s="134">
        <v>0.05</v>
      </c>
      <c r="Q64" s="32">
        <f t="shared" si="4"/>
        <v>165</v>
      </c>
      <c r="R64" s="131"/>
    </row>
    <row r="65" spans="1:18" x14ac:dyDescent="0.3">
      <c r="A65" s="136" t="s">
        <v>450</v>
      </c>
      <c r="B65" s="137" t="s">
        <v>12</v>
      </c>
      <c r="C65" s="137" t="s">
        <v>7</v>
      </c>
      <c r="D65" s="137">
        <v>1</v>
      </c>
      <c r="E65" s="138">
        <v>165</v>
      </c>
      <c r="F65" s="139">
        <v>0.1</v>
      </c>
      <c r="G65" s="138">
        <f t="shared" si="0"/>
        <v>181.50000000000003</v>
      </c>
      <c r="H65" s="135"/>
      <c r="I65" s="137" t="s">
        <v>717</v>
      </c>
      <c r="J65" s="140">
        <f t="shared" si="1"/>
        <v>165</v>
      </c>
      <c r="K65" s="141">
        <v>0.05</v>
      </c>
      <c r="L65" s="140">
        <f t="shared" si="5"/>
        <v>172.42500000000001</v>
      </c>
      <c r="M65" s="140">
        <f t="shared" si="3"/>
        <v>172</v>
      </c>
      <c r="N65" s="9">
        <f t="shared" si="2"/>
        <v>180.6</v>
      </c>
      <c r="O65" s="134">
        <v>0.05</v>
      </c>
      <c r="Q65" s="32">
        <f t="shared" si="4"/>
        <v>181</v>
      </c>
      <c r="R65" s="131"/>
    </row>
    <row r="66" spans="1:18" x14ac:dyDescent="0.3">
      <c r="A66" s="136" t="s">
        <v>94</v>
      </c>
      <c r="B66" s="137" t="s">
        <v>8</v>
      </c>
      <c r="C66" s="137" t="s">
        <v>7</v>
      </c>
      <c r="D66" s="137">
        <v>15</v>
      </c>
      <c r="E66" s="138">
        <v>40</v>
      </c>
      <c r="F66" s="139">
        <v>0.1</v>
      </c>
      <c r="G66" s="138">
        <f t="shared" ref="G66:G129" si="6">E66*(1+F66)</f>
        <v>44</v>
      </c>
      <c r="H66" s="135"/>
      <c r="I66" s="137" t="s">
        <v>717</v>
      </c>
      <c r="J66" s="140">
        <f t="shared" ref="J66:J129" si="7">D66*E66</f>
        <v>600</v>
      </c>
      <c r="K66" s="141">
        <v>0.05</v>
      </c>
      <c r="L66" s="140">
        <f t="shared" si="5"/>
        <v>41.8</v>
      </c>
      <c r="M66" s="140">
        <f t="shared" ref="M66:M129" si="8">ROUND(L66,0)</f>
        <v>42</v>
      </c>
      <c r="N66" s="9">
        <f t="shared" ref="N66:N129" si="9">M66*(1+O66)</f>
        <v>44.1</v>
      </c>
      <c r="O66" s="134">
        <v>0.05</v>
      </c>
      <c r="Q66" s="32">
        <f t="shared" si="4"/>
        <v>44</v>
      </c>
      <c r="R66" s="131"/>
    </row>
    <row r="67" spans="1:18" x14ac:dyDescent="0.3">
      <c r="A67" s="136" t="s">
        <v>94</v>
      </c>
      <c r="B67" s="137" t="s">
        <v>9</v>
      </c>
      <c r="C67" s="137" t="s">
        <v>7</v>
      </c>
      <c r="D67" s="137">
        <v>6</v>
      </c>
      <c r="E67" s="138">
        <v>50</v>
      </c>
      <c r="F67" s="139">
        <v>0.1</v>
      </c>
      <c r="G67" s="138">
        <f t="shared" si="6"/>
        <v>55.000000000000007</v>
      </c>
      <c r="H67" s="135"/>
      <c r="I67" s="137" t="s">
        <v>717</v>
      </c>
      <c r="J67" s="140">
        <f t="shared" si="7"/>
        <v>300</v>
      </c>
      <c r="K67" s="141">
        <v>0.05</v>
      </c>
      <c r="L67" s="140">
        <f t="shared" si="5"/>
        <v>52.250000000000007</v>
      </c>
      <c r="M67" s="140">
        <f t="shared" si="8"/>
        <v>52</v>
      </c>
      <c r="N67" s="9">
        <f t="shared" si="9"/>
        <v>54.6</v>
      </c>
      <c r="O67" s="134">
        <v>0.05</v>
      </c>
      <c r="Q67" s="32">
        <f t="shared" ref="Q67:Q130" si="10">ROUND(N67,0)</f>
        <v>55</v>
      </c>
      <c r="R67" s="131"/>
    </row>
    <row r="68" spans="1:18" x14ac:dyDescent="0.3">
      <c r="A68" s="136" t="s">
        <v>96</v>
      </c>
      <c r="B68" s="137" t="s">
        <v>10</v>
      </c>
      <c r="C68" s="137" t="s">
        <v>24</v>
      </c>
      <c r="D68" s="137">
        <v>5</v>
      </c>
      <c r="E68" s="138">
        <v>100</v>
      </c>
      <c r="F68" s="139">
        <v>0.1</v>
      </c>
      <c r="G68" s="138">
        <f t="shared" si="6"/>
        <v>110.00000000000001</v>
      </c>
      <c r="H68" s="135"/>
      <c r="I68" s="137" t="s">
        <v>717</v>
      </c>
      <c r="J68" s="140">
        <f t="shared" si="7"/>
        <v>500</v>
      </c>
      <c r="K68" s="141">
        <v>0.05</v>
      </c>
      <c r="L68" s="140">
        <f t="shared" si="5"/>
        <v>104.50000000000001</v>
      </c>
      <c r="M68" s="140">
        <f t="shared" si="8"/>
        <v>105</v>
      </c>
      <c r="N68" s="9">
        <f t="shared" si="9"/>
        <v>110.25</v>
      </c>
      <c r="O68" s="134">
        <v>0.05</v>
      </c>
      <c r="Q68" s="32">
        <f t="shared" si="10"/>
        <v>110</v>
      </c>
      <c r="R68" s="131"/>
    </row>
    <row r="69" spans="1:18" x14ac:dyDescent="0.3">
      <c r="A69" s="136" t="s">
        <v>96</v>
      </c>
      <c r="B69" s="137" t="s">
        <v>10</v>
      </c>
      <c r="C69" s="137" t="s">
        <v>7</v>
      </c>
      <c r="D69" s="137">
        <v>5</v>
      </c>
      <c r="E69" s="138">
        <v>100</v>
      </c>
      <c r="F69" s="139">
        <v>0.1</v>
      </c>
      <c r="G69" s="138">
        <f t="shared" si="6"/>
        <v>110.00000000000001</v>
      </c>
      <c r="H69" s="135"/>
      <c r="I69" s="137" t="s">
        <v>717</v>
      </c>
      <c r="J69" s="140">
        <f t="shared" si="7"/>
        <v>500</v>
      </c>
      <c r="K69" s="141">
        <v>0.05</v>
      </c>
      <c r="L69" s="140">
        <f t="shared" si="5"/>
        <v>104.50000000000001</v>
      </c>
      <c r="M69" s="140">
        <f t="shared" si="8"/>
        <v>105</v>
      </c>
      <c r="N69" s="9">
        <f t="shared" si="9"/>
        <v>110.25</v>
      </c>
      <c r="O69" s="134">
        <v>0.05</v>
      </c>
      <c r="Q69" s="32">
        <f t="shared" si="10"/>
        <v>110</v>
      </c>
      <c r="R69" s="131"/>
    </row>
    <row r="70" spans="1:18" x14ac:dyDescent="0.3">
      <c r="A70" s="136" t="s">
        <v>96</v>
      </c>
      <c r="B70" s="137" t="s">
        <v>34</v>
      </c>
      <c r="C70" s="137" t="s">
        <v>24</v>
      </c>
      <c r="D70" s="137">
        <v>8</v>
      </c>
      <c r="E70" s="138">
        <v>150</v>
      </c>
      <c r="F70" s="139">
        <v>0.1</v>
      </c>
      <c r="G70" s="138">
        <f t="shared" si="6"/>
        <v>165</v>
      </c>
      <c r="H70" s="135"/>
      <c r="I70" s="137" t="s">
        <v>717</v>
      </c>
      <c r="J70" s="140">
        <f t="shared" si="7"/>
        <v>1200</v>
      </c>
      <c r="K70" s="141">
        <v>0.05</v>
      </c>
      <c r="L70" s="140">
        <f t="shared" si="5"/>
        <v>156.75</v>
      </c>
      <c r="M70" s="140">
        <f t="shared" si="8"/>
        <v>157</v>
      </c>
      <c r="N70" s="9">
        <f t="shared" si="9"/>
        <v>164.85</v>
      </c>
      <c r="O70" s="134">
        <v>0.05</v>
      </c>
      <c r="Q70" s="32">
        <f t="shared" si="10"/>
        <v>165</v>
      </c>
      <c r="R70" s="131"/>
    </row>
    <row r="71" spans="1:18" x14ac:dyDescent="0.3">
      <c r="A71" s="136" t="s">
        <v>96</v>
      </c>
      <c r="B71" s="137" t="s">
        <v>34</v>
      </c>
      <c r="C71" s="137" t="s">
        <v>7</v>
      </c>
      <c r="D71" s="137">
        <v>5</v>
      </c>
      <c r="E71" s="138">
        <v>150</v>
      </c>
      <c r="F71" s="139">
        <v>0.1</v>
      </c>
      <c r="G71" s="138">
        <f t="shared" si="6"/>
        <v>165</v>
      </c>
      <c r="H71" s="135"/>
      <c r="I71" s="137" t="s">
        <v>717</v>
      </c>
      <c r="J71" s="140">
        <f t="shared" si="7"/>
        <v>750</v>
      </c>
      <c r="K71" s="141">
        <v>0.05</v>
      </c>
      <c r="L71" s="140">
        <f t="shared" si="5"/>
        <v>156.75</v>
      </c>
      <c r="M71" s="140">
        <f t="shared" si="8"/>
        <v>157</v>
      </c>
      <c r="N71" s="9">
        <f t="shared" si="9"/>
        <v>164.85</v>
      </c>
      <c r="O71" s="134">
        <v>0.05</v>
      </c>
      <c r="Q71" s="32">
        <f t="shared" si="10"/>
        <v>165</v>
      </c>
      <c r="R71" s="131"/>
    </row>
    <row r="72" spans="1:18" x14ac:dyDescent="0.3">
      <c r="A72" s="136" t="s">
        <v>96</v>
      </c>
      <c r="B72" s="137" t="s">
        <v>13</v>
      </c>
      <c r="C72" s="137" t="s">
        <v>7</v>
      </c>
      <c r="D72" s="137">
        <v>11</v>
      </c>
      <c r="E72" s="138">
        <v>185</v>
      </c>
      <c r="F72" s="139">
        <v>0.1</v>
      </c>
      <c r="G72" s="138">
        <f t="shared" si="6"/>
        <v>203.50000000000003</v>
      </c>
      <c r="H72" s="135"/>
      <c r="I72" s="137" t="s">
        <v>717</v>
      </c>
      <c r="J72" s="140">
        <f t="shared" si="7"/>
        <v>2035</v>
      </c>
      <c r="K72" s="141">
        <v>0.05</v>
      </c>
      <c r="L72" s="140">
        <f t="shared" si="5"/>
        <v>193.32500000000002</v>
      </c>
      <c r="M72" s="140">
        <f t="shared" si="8"/>
        <v>193</v>
      </c>
      <c r="N72" s="9">
        <f t="shared" si="9"/>
        <v>202.65</v>
      </c>
      <c r="O72" s="134">
        <v>0.05</v>
      </c>
      <c r="Q72" s="32">
        <f t="shared" si="10"/>
        <v>203</v>
      </c>
      <c r="R72" s="131"/>
    </row>
    <row r="73" spans="1:18" x14ac:dyDescent="0.3">
      <c r="A73" s="136" t="s">
        <v>658</v>
      </c>
      <c r="B73" s="137" t="s">
        <v>34</v>
      </c>
      <c r="C73" s="137" t="s">
        <v>7</v>
      </c>
      <c r="D73" s="137">
        <v>7</v>
      </c>
      <c r="E73" s="138">
        <v>125</v>
      </c>
      <c r="F73" s="139">
        <v>0.1</v>
      </c>
      <c r="G73" s="138">
        <f t="shared" si="6"/>
        <v>137.5</v>
      </c>
      <c r="H73" s="135"/>
      <c r="I73" s="137" t="s">
        <v>717</v>
      </c>
      <c r="J73" s="140">
        <f t="shared" si="7"/>
        <v>875</v>
      </c>
      <c r="K73" s="141">
        <v>0.05</v>
      </c>
      <c r="L73" s="140">
        <f t="shared" si="5"/>
        <v>130.625</v>
      </c>
      <c r="M73" s="140">
        <f t="shared" si="8"/>
        <v>131</v>
      </c>
      <c r="N73" s="9">
        <f t="shared" si="9"/>
        <v>137.55000000000001</v>
      </c>
      <c r="O73" s="134">
        <v>0.05</v>
      </c>
      <c r="Q73" s="32">
        <f t="shared" si="10"/>
        <v>138</v>
      </c>
      <c r="R73" s="131"/>
    </row>
    <row r="74" spans="1:18" x14ac:dyDescent="0.3">
      <c r="A74" s="136" t="s">
        <v>106</v>
      </c>
      <c r="B74" s="137" t="s">
        <v>665</v>
      </c>
      <c r="C74" s="137" t="s">
        <v>7</v>
      </c>
      <c r="D74" s="137">
        <v>4</v>
      </c>
      <c r="E74" s="138">
        <v>100</v>
      </c>
      <c r="F74" s="139">
        <v>0.1</v>
      </c>
      <c r="G74" s="138">
        <f t="shared" si="6"/>
        <v>110.00000000000001</v>
      </c>
      <c r="H74" s="135"/>
      <c r="I74" s="137" t="s">
        <v>714</v>
      </c>
      <c r="J74" s="140">
        <f t="shared" si="7"/>
        <v>400</v>
      </c>
      <c r="K74" s="141">
        <v>0.05</v>
      </c>
      <c r="L74" s="140">
        <f t="shared" si="5"/>
        <v>104.50000000000001</v>
      </c>
      <c r="M74" s="140">
        <f t="shared" si="8"/>
        <v>105</v>
      </c>
      <c r="N74" s="9">
        <f t="shared" si="9"/>
        <v>110.25</v>
      </c>
      <c r="O74" s="134">
        <v>0.05</v>
      </c>
      <c r="Q74" s="32">
        <f t="shared" si="10"/>
        <v>110</v>
      </c>
      <c r="R74" s="131" t="s">
        <v>685</v>
      </c>
    </row>
    <row r="75" spans="1:18" x14ac:dyDescent="0.3">
      <c r="A75" s="136" t="s">
        <v>108</v>
      </c>
      <c r="B75" s="137" t="s">
        <v>10</v>
      </c>
      <c r="C75" s="137" t="s">
        <v>7</v>
      </c>
      <c r="D75" s="137">
        <v>2</v>
      </c>
      <c r="E75" s="138">
        <v>175</v>
      </c>
      <c r="F75" s="139">
        <v>0.1</v>
      </c>
      <c r="G75" s="138">
        <f t="shared" si="6"/>
        <v>192.50000000000003</v>
      </c>
      <c r="H75" s="135"/>
      <c r="I75" s="137" t="s">
        <v>717</v>
      </c>
      <c r="J75" s="140">
        <f t="shared" si="7"/>
        <v>350</v>
      </c>
      <c r="K75" s="141">
        <v>0.05</v>
      </c>
      <c r="L75" s="140">
        <f t="shared" si="5"/>
        <v>182.87500000000003</v>
      </c>
      <c r="M75" s="140">
        <f t="shared" si="8"/>
        <v>183</v>
      </c>
      <c r="N75" s="9">
        <f t="shared" si="9"/>
        <v>192.15</v>
      </c>
      <c r="O75" s="134">
        <v>0.05</v>
      </c>
      <c r="Q75" s="32">
        <f t="shared" si="10"/>
        <v>192</v>
      </c>
      <c r="R75" s="131"/>
    </row>
    <row r="76" spans="1:18" x14ac:dyDescent="0.3">
      <c r="A76" s="136" t="s">
        <v>574</v>
      </c>
      <c r="B76" s="137" t="s">
        <v>10</v>
      </c>
      <c r="C76" s="137" t="s">
        <v>7</v>
      </c>
      <c r="D76" s="137">
        <v>5</v>
      </c>
      <c r="E76" s="138">
        <v>100</v>
      </c>
      <c r="F76" s="139">
        <v>0.1</v>
      </c>
      <c r="G76" s="138">
        <f t="shared" si="6"/>
        <v>110.00000000000001</v>
      </c>
      <c r="H76" s="135"/>
      <c r="I76" s="137" t="s">
        <v>717</v>
      </c>
      <c r="J76" s="140">
        <f t="shared" si="7"/>
        <v>500</v>
      </c>
      <c r="K76" s="141">
        <v>0.05</v>
      </c>
      <c r="L76" s="140">
        <f t="shared" si="5"/>
        <v>104.50000000000001</v>
      </c>
      <c r="M76" s="140">
        <f t="shared" si="8"/>
        <v>105</v>
      </c>
      <c r="N76" s="9">
        <f t="shared" si="9"/>
        <v>110.25</v>
      </c>
      <c r="O76" s="134">
        <v>0.05</v>
      </c>
      <c r="Q76" s="32">
        <f t="shared" si="10"/>
        <v>110</v>
      </c>
      <c r="R76" s="131"/>
    </row>
    <row r="77" spans="1:18" x14ac:dyDescent="0.3">
      <c r="A77" s="136" t="s">
        <v>574</v>
      </c>
      <c r="B77" s="137" t="s">
        <v>34</v>
      </c>
      <c r="C77" s="137" t="s">
        <v>7</v>
      </c>
      <c r="D77" s="137">
        <v>5</v>
      </c>
      <c r="E77" s="138">
        <v>135</v>
      </c>
      <c r="F77" s="139">
        <v>0.1</v>
      </c>
      <c r="G77" s="138">
        <f t="shared" si="6"/>
        <v>148.5</v>
      </c>
      <c r="H77" s="135"/>
      <c r="I77" s="137" t="s">
        <v>717</v>
      </c>
      <c r="J77" s="140">
        <f t="shared" si="7"/>
        <v>675</v>
      </c>
      <c r="K77" s="141">
        <v>0.05</v>
      </c>
      <c r="L77" s="140">
        <f t="shared" si="5"/>
        <v>141.07499999999999</v>
      </c>
      <c r="M77" s="140">
        <f t="shared" si="8"/>
        <v>141</v>
      </c>
      <c r="N77" s="9">
        <f t="shared" si="9"/>
        <v>148.05000000000001</v>
      </c>
      <c r="O77" s="134">
        <v>0.05</v>
      </c>
      <c r="Q77" s="32">
        <f t="shared" si="10"/>
        <v>148</v>
      </c>
      <c r="R77" s="131"/>
    </row>
    <row r="78" spans="1:18" x14ac:dyDescent="0.3">
      <c r="A78" s="136" t="s">
        <v>115</v>
      </c>
      <c r="B78" s="137" t="s">
        <v>9</v>
      </c>
      <c r="C78" s="137" t="s">
        <v>7</v>
      </c>
      <c r="D78" s="137">
        <v>6</v>
      </c>
      <c r="E78" s="138">
        <v>75</v>
      </c>
      <c r="F78" s="139">
        <v>0.1</v>
      </c>
      <c r="G78" s="138">
        <f t="shared" si="6"/>
        <v>82.5</v>
      </c>
      <c r="H78" s="135"/>
      <c r="I78" s="137" t="s">
        <v>717</v>
      </c>
      <c r="J78" s="140">
        <f t="shared" si="7"/>
        <v>450</v>
      </c>
      <c r="K78" s="141">
        <v>0.05</v>
      </c>
      <c r="L78" s="140">
        <f t="shared" si="5"/>
        <v>78.375</v>
      </c>
      <c r="M78" s="140">
        <f t="shared" si="8"/>
        <v>78</v>
      </c>
      <c r="N78" s="9">
        <f t="shared" si="9"/>
        <v>81.900000000000006</v>
      </c>
      <c r="O78" s="134">
        <v>0.05</v>
      </c>
      <c r="Q78" s="32">
        <f t="shared" si="10"/>
        <v>82</v>
      </c>
      <c r="R78" s="131"/>
    </row>
    <row r="79" spans="1:18" x14ac:dyDescent="0.3">
      <c r="A79" s="136" t="s">
        <v>115</v>
      </c>
      <c r="B79" s="137" t="s">
        <v>11</v>
      </c>
      <c r="C79" s="137" t="s">
        <v>7</v>
      </c>
      <c r="D79" s="137">
        <v>2</v>
      </c>
      <c r="E79" s="138">
        <v>135</v>
      </c>
      <c r="F79" s="139">
        <v>0.1</v>
      </c>
      <c r="G79" s="138">
        <f t="shared" si="6"/>
        <v>148.5</v>
      </c>
      <c r="H79" s="135"/>
      <c r="I79" s="137" t="s">
        <v>717</v>
      </c>
      <c r="J79" s="140">
        <f t="shared" si="7"/>
        <v>270</v>
      </c>
      <c r="K79" s="141">
        <v>0.05</v>
      </c>
      <c r="L79" s="140">
        <f t="shared" ref="L79:L142" si="11">G79*(1-K79)</f>
        <v>141.07499999999999</v>
      </c>
      <c r="M79" s="140">
        <f t="shared" si="8"/>
        <v>141</v>
      </c>
      <c r="N79" s="9">
        <f t="shared" si="9"/>
        <v>148.05000000000001</v>
      </c>
      <c r="O79" s="134">
        <v>0.05</v>
      </c>
      <c r="Q79" s="32">
        <f t="shared" si="10"/>
        <v>148</v>
      </c>
      <c r="R79" s="131"/>
    </row>
    <row r="80" spans="1:18" x14ac:dyDescent="0.3">
      <c r="A80" s="136" t="s">
        <v>131</v>
      </c>
      <c r="B80" s="137" t="s">
        <v>10</v>
      </c>
      <c r="C80" s="137" t="s">
        <v>7</v>
      </c>
      <c r="D80" s="137">
        <v>4</v>
      </c>
      <c r="E80" s="138">
        <v>120</v>
      </c>
      <c r="F80" s="139">
        <v>0.1</v>
      </c>
      <c r="G80" s="138">
        <f t="shared" si="6"/>
        <v>132</v>
      </c>
      <c r="H80" s="135"/>
      <c r="I80" s="137">
        <v>5</v>
      </c>
      <c r="J80" s="140">
        <f t="shared" si="7"/>
        <v>480</v>
      </c>
      <c r="K80" s="141">
        <v>0.05</v>
      </c>
      <c r="L80" s="140">
        <f t="shared" si="11"/>
        <v>125.39999999999999</v>
      </c>
      <c r="M80" s="140">
        <f t="shared" si="8"/>
        <v>125</v>
      </c>
      <c r="N80" s="9">
        <f t="shared" si="9"/>
        <v>131.25</v>
      </c>
      <c r="O80" s="134">
        <v>0.05</v>
      </c>
      <c r="Q80" s="32">
        <f t="shared" si="10"/>
        <v>131</v>
      </c>
      <c r="R80" s="131"/>
    </row>
    <row r="81" spans="1:18" x14ac:dyDescent="0.3">
      <c r="A81" s="136" t="s">
        <v>131</v>
      </c>
      <c r="B81" s="137" t="s">
        <v>11</v>
      </c>
      <c r="C81" s="137" t="s">
        <v>7</v>
      </c>
      <c r="D81" s="137">
        <v>4</v>
      </c>
      <c r="E81" s="138">
        <v>175</v>
      </c>
      <c r="F81" s="139">
        <v>0.1</v>
      </c>
      <c r="G81" s="138">
        <f t="shared" si="6"/>
        <v>192.50000000000003</v>
      </c>
      <c r="H81" s="135"/>
      <c r="I81" s="137">
        <v>5</v>
      </c>
      <c r="J81" s="140">
        <f t="shared" si="7"/>
        <v>700</v>
      </c>
      <c r="K81" s="141">
        <v>0.05</v>
      </c>
      <c r="L81" s="140">
        <f t="shared" si="11"/>
        <v>182.87500000000003</v>
      </c>
      <c r="M81" s="140">
        <f t="shared" si="8"/>
        <v>183</v>
      </c>
      <c r="N81" s="9">
        <f t="shared" si="9"/>
        <v>192.15</v>
      </c>
      <c r="O81" s="134">
        <v>0.05</v>
      </c>
      <c r="Q81" s="32">
        <f t="shared" si="10"/>
        <v>192</v>
      </c>
      <c r="R81" s="131"/>
    </row>
    <row r="82" spans="1:18" x14ac:dyDescent="0.3">
      <c r="A82" s="136" t="s">
        <v>139</v>
      </c>
      <c r="B82" s="137" t="s">
        <v>9</v>
      </c>
      <c r="C82" s="137" t="s">
        <v>7</v>
      </c>
      <c r="D82" s="137">
        <v>30</v>
      </c>
      <c r="E82" s="138">
        <v>100</v>
      </c>
      <c r="F82" s="139">
        <v>0.1</v>
      </c>
      <c r="G82" s="138">
        <f t="shared" si="6"/>
        <v>110.00000000000001</v>
      </c>
      <c r="H82" s="135"/>
      <c r="I82" s="137">
        <v>5</v>
      </c>
      <c r="J82" s="140">
        <f t="shared" si="7"/>
        <v>3000</v>
      </c>
      <c r="K82" s="141">
        <v>0.05</v>
      </c>
      <c r="L82" s="140">
        <f t="shared" si="11"/>
        <v>104.50000000000001</v>
      </c>
      <c r="M82" s="140">
        <f t="shared" si="8"/>
        <v>105</v>
      </c>
      <c r="N82" s="9">
        <f t="shared" si="9"/>
        <v>110.25</v>
      </c>
      <c r="O82" s="134">
        <v>0.05</v>
      </c>
      <c r="Q82" s="32">
        <f t="shared" si="10"/>
        <v>110</v>
      </c>
      <c r="R82" s="131"/>
    </row>
    <row r="83" spans="1:18" x14ac:dyDescent="0.3">
      <c r="A83" s="136" t="s">
        <v>139</v>
      </c>
      <c r="B83" s="137" t="s">
        <v>10</v>
      </c>
      <c r="C83" s="137" t="s">
        <v>7</v>
      </c>
      <c r="D83" s="137">
        <v>30</v>
      </c>
      <c r="E83" s="138">
        <v>170</v>
      </c>
      <c r="F83" s="139">
        <v>0.1</v>
      </c>
      <c r="G83" s="138">
        <f t="shared" si="6"/>
        <v>187.00000000000003</v>
      </c>
      <c r="H83" s="135"/>
      <c r="I83" s="137">
        <v>5</v>
      </c>
      <c r="J83" s="140">
        <f t="shared" si="7"/>
        <v>5100</v>
      </c>
      <c r="K83" s="141">
        <v>0.05</v>
      </c>
      <c r="L83" s="140">
        <f t="shared" si="11"/>
        <v>177.65</v>
      </c>
      <c r="M83" s="140">
        <f t="shared" si="8"/>
        <v>178</v>
      </c>
      <c r="N83" s="9">
        <f t="shared" si="9"/>
        <v>186.9</v>
      </c>
      <c r="O83" s="134">
        <v>0.05</v>
      </c>
      <c r="Q83" s="32">
        <f t="shared" si="10"/>
        <v>187</v>
      </c>
      <c r="R83" s="131"/>
    </row>
    <row r="84" spans="1:18" x14ac:dyDescent="0.3">
      <c r="A84" s="136" t="s">
        <v>139</v>
      </c>
      <c r="B84" s="137" t="s">
        <v>11</v>
      </c>
      <c r="C84" s="137" t="s">
        <v>7</v>
      </c>
      <c r="D84" s="137">
        <v>5</v>
      </c>
      <c r="E84" s="138">
        <v>200</v>
      </c>
      <c r="F84" s="139">
        <v>0.1</v>
      </c>
      <c r="G84" s="138">
        <f t="shared" si="6"/>
        <v>220.00000000000003</v>
      </c>
      <c r="H84" s="135"/>
      <c r="I84" s="137">
        <v>5</v>
      </c>
      <c r="J84" s="140">
        <f t="shared" si="7"/>
        <v>1000</v>
      </c>
      <c r="K84" s="141">
        <v>0.05</v>
      </c>
      <c r="L84" s="140">
        <f t="shared" si="11"/>
        <v>209.00000000000003</v>
      </c>
      <c r="M84" s="140">
        <f t="shared" si="8"/>
        <v>209</v>
      </c>
      <c r="N84" s="9">
        <f t="shared" si="9"/>
        <v>219.45000000000002</v>
      </c>
      <c r="O84" s="134">
        <v>0.05</v>
      </c>
      <c r="Q84" s="32">
        <f t="shared" si="10"/>
        <v>219</v>
      </c>
      <c r="R84" s="131"/>
    </row>
    <row r="85" spans="1:18" x14ac:dyDescent="0.3">
      <c r="A85" s="136" t="s">
        <v>150</v>
      </c>
      <c r="B85" s="137" t="s">
        <v>11</v>
      </c>
      <c r="C85" s="137" t="s">
        <v>7</v>
      </c>
      <c r="D85" s="137">
        <v>3</v>
      </c>
      <c r="E85" s="138">
        <v>185</v>
      </c>
      <c r="F85" s="139">
        <v>0.1</v>
      </c>
      <c r="G85" s="138">
        <f t="shared" si="6"/>
        <v>203.50000000000003</v>
      </c>
      <c r="H85" s="135"/>
      <c r="I85" s="137" t="s">
        <v>717</v>
      </c>
      <c r="J85" s="140">
        <f t="shared" si="7"/>
        <v>555</v>
      </c>
      <c r="K85" s="141">
        <v>0.05</v>
      </c>
      <c r="L85" s="140">
        <f t="shared" si="11"/>
        <v>193.32500000000002</v>
      </c>
      <c r="M85" s="140">
        <f t="shared" si="8"/>
        <v>193</v>
      </c>
      <c r="N85" s="9">
        <f t="shared" si="9"/>
        <v>202.65</v>
      </c>
      <c r="O85" s="134">
        <v>0.05</v>
      </c>
      <c r="Q85" s="32">
        <f t="shared" si="10"/>
        <v>203</v>
      </c>
      <c r="R85" s="131"/>
    </row>
    <row r="86" spans="1:18" x14ac:dyDescent="0.3">
      <c r="A86" s="136" t="s">
        <v>154</v>
      </c>
      <c r="B86" s="137" t="s">
        <v>35</v>
      </c>
      <c r="C86" s="137" t="s">
        <v>7</v>
      </c>
      <c r="D86" s="137">
        <v>2</v>
      </c>
      <c r="E86" s="138">
        <v>280</v>
      </c>
      <c r="F86" s="139">
        <v>0.1</v>
      </c>
      <c r="G86" s="138">
        <f t="shared" si="6"/>
        <v>308</v>
      </c>
      <c r="H86" s="135"/>
      <c r="I86" s="137" t="s">
        <v>717</v>
      </c>
      <c r="J86" s="140">
        <f t="shared" si="7"/>
        <v>560</v>
      </c>
      <c r="K86" s="141">
        <v>0.05</v>
      </c>
      <c r="L86" s="140">
        <f t="shared" si="11"/>
        <v>292.59999999999997</v>
      </c>
      <c r="M86" s="140">
        <f t="shared" si="8"/>
        <v>293</v>
      </c>
      <c r="N86" s="9">
        <f t="shared" si="9"/>
        <v>307.65000000000003</v>
      </c>
      <c r="O86" s="134">
        <v>0.05</v>
      </c>
      <c r="Q86" s="32">
        <v>285</v>
      </c>
      <c r="R86" s="131"/>
    </row>
    <row r="87" spans="1:18" x14ac:dyDescent="0.3">
      <c r="A87" s="136" t="s">
        <v>154</v>
      </c>
      <c r="B87" s="137" t="s">
        <v>36</v>
      </c>
      <c r="C87" s="137" t="s">
        <v>7</v>
      </c>
      <c r="D87" s="137">
        <v>2</v>
      </c>
      <c r="E87" s="138">
        <v>325</v>
      </c>
      <c r="F87" s="139">
        <v>0.1</v>
      </c>
      <c r="G87" s="138">
        <f t="shared" si="6"/>
        <v>357.50000000000006</v>
      </c>
      <c r="H87" s="135"/>
      <c r="I87" s="137" t="s">
        <v>717</v>
      </c>
      <c r="J87" s="140">
        <f t="shared" si="7"/>
        <v>650</v>
      </c>
      <c r="K87" s="141">
        <v>0.05</v>
      </c>
      <c r="L87" s="140">
        <f t="shared" si="11"/>
        <v>339.62500000000006</v>
      </c>
      <c r="M87" s="140">
        <f t="shared" si="8"/>
        <v>340</v>
      </c>
      <c r="N87" s="9">
        <f t="shared" si="9"/>
        <v>357</v>
      </c>
      <c r="O87" s="134">
        <v>0.05</v>
      </c>
      <c r="Q87" s="32">
        <v>340</v>
      </c>
      <c r="R87" s="131"/>
    </row>
    <row r="88" spans="1:18" x14ac:dyDescent="0.3">
      <c r="A88" s="136" t="s">
        <v>154</v>
      </c>
      <c r="B88" s="137" t="s">
        <v>37</v>
      </c>
      <c r="C88" s="137" t="s">
        <v>7</v>
      </c>
      <c r="D88" s="137">
        <v>1</v>
      </c>
      <c r="E88" s="138">
        <v>375</v>
      </c>
      <c r="F88" s="139">
        <v>0.1</v>
      </c>
      <c r="G88" s="138">
        <f t="shared" si="6"/>
        <v>412.50000000000006</v>
      </c>
      <c r="H88" s="135"/>
      <c r="I88" s="137" t="s">
        <v>717</v>
      </c>
      <c r="J88" s="140">
        <f t="shared" si="7"/>
        <v>375</v>
      </c>
      <c r="K88" s="141">
        <v>0.05</v>
      </c>
      <c r="L88" s="140">
        <f t="shared" si="11"/>
        <v>391.87500000000006</v>
      </c>
      <c r="M88" s="140">
        <f t="shared" si="8"/>
        <v>392</v>
      </c>
      <c r="N88" s="9">
        <f t="shared" si="9"/>
        <v>411.6</v>
      </c>
      <c r="O88" s="134">
        <v>0.05</v>
      </c>
      <c r="Q88" s="32">
        <v>390</v>
      </c>
      <c r="R88" s="131"/>
    </row>
    <row r="89" spans="1:18" x14ac:dyDescent="0.3">
      <c r="A89" s="136" t="s">
        <v>155</v>
      </c>
      <c r="B89" s="137" t="s">
        <v>35</v>
      </c>
      <c r="C89" s="137" t="s">
        <v>7</v>
      </c>
      <c r="D89" s="137">
        <v>2</v>
      </c>
      <c r="E89" s="138">
        <v>300</v>
      </c>
      <c r="F89" s="139">
        <v>0.1</v>
      </c>
      <c r="G89" s="138">
        <f t="shared" si="6"/>
        <v>330</v>
      </c>
      <c r="H89" s="135"/>
      <c r="I89" s="137" t="s">
        <v>717</v>
      </c>
      <c r="J89" s="140">
        <f t="shared" si="7"/>
        <v>600</v>
      </c>
      <c r="K89" s="141">
        <v>0.05</v>
      </c>
      <c r="L89" s="140">
        <f t="shared" si="11"/>
        <v>313.5</v>
      </c>
      <c r="M89" s="140">
        <f t="shared" si="8"/>
        <v>314</v>
      </c>
      <c r="N89" s="9">
        <f t="shared" si="9"/>
        <v>329.7</v>
      </c>
      <c r="O89" s="134">
        <v>0.05</v>
      </c>
      <c r="Q89" s="32">
        <f t="shared" si="10"/>
        <v>330</v>
      </c>
      <c r="R89" s="131"/>
    </row>
    <row r="90" spans="1:18" x14ac:dyDescent="0.3">
      <c r="A90" s="136" t="s">
        <v>156</v>
      </c>
      <c r="B90" s="137" t="s">
        <v>36</v>
      </c>
      <c r="C90" s="137" t="s">
        <v>7</v>
      </c>
      <c r="D90" s="137">
        <v>1</v>
      </c>
      <c r="E90" s="138">
        <v>325</v>
      </c>
      <c r="F90" s="139">
        <v>0.1</v>
      </c>
      <c r="G90" s="138">
        <f t="shared" si="6"/>
        <v>357.50000000000006</v>
      </c>
      <c r="H90" s="135"/>
      <c r="I90" s="137" t="s">
        <v>717</v>
      </c>
      <c r="J90" s="140">
        <f t="shared" si="7"/>
        <v>325</v>
      </c>
      <c r="K90" s="141">
        <v>0.05</v>
      </c>
      <c r="L90" s="140">
        <f t="shared" si="11"/>
        <v>339.62500000000006</v>
      </c>
      <c r="M90" s="140">
        <f t="shared" si="8"/>
        <v>340</v>
      </c>
      <c r="N90" s="9">
        <f t="shared" si="9"/>
        <v>357</v>
      </c>
      <c r="O90" s="134">
        <v>0.05</v>
      </c>
      <c r="Q90" s="32">
        <v>340</v>
      </c>
      <c r="R90" s="131"/>
    </row>
    <row r="91" spans="1:18" x14ac:dyDescent="0.3">
      <c r="A91" s="136" t="s">
        <v>156</v>
      </c>
      <c r="B91" s="137" t="s">
        <v>37</v>
      </c>
      <c r="C91" s="137" t="s">
        <v>7</v>
      </c>
      <c r="D91" s="137">
        <v>1</v>
      </c>
      <c r="E91" s="138">
        <v>375</v>
      </c>
      <c r="F91" s="139">
        <v>0.1</v>
      </c>
      <c r="G91" s="138">
        <f t="shared" si="6"/>
        <v>412.50000000000006</v>
      </c>
      <c r="H91" s="135"/>
      <c r="I91" s="137" t="s">
        <v>717</v>
      </c>
      <c r="J91" s="140">
        <f t="shared" si="7"/>
        <v>375</v>
      </c>
      <c r="K91" s="141">
        <v>0.05</v>
      </c>
      <c r="L91" s="140">
        <f t="shared" si="11"/>
        <v>391.87500000000006</v>
      </c>
      <c r="M91" s="140">
        <f t="shared" si="8"/>
        <v>392</v>
      </c>
      <c r="N91" s="9">
        <f t="shared" si="9"/>
        <v>411.6</v>
      </c>
      <c r="O91" s="134">
        <v>0.05</v>
      </c>
      <c r="Q91" s="32">
        <v>390</v>
      </c>
      <c r="R91" s="131"/>
    </row>
    <row r="92" spans="1:18" x14ac:dyDescent="0.3">
      <c r="A92" s="136" t="s">
        <v>159</v>
      </c>
      <c r="B92" s="137" t="s">
        <v>27</v>
      </c>
      <c r="C92" s="137" t="s">
        <v>7</v>
      </c>
      <c r="D92" s="137">
        <v>6</v>
      </c>
      <c r="E92" s="138">
        <v>250</v>
      </c>
      <c r="F92" s="139">
        <v>0.1</v>
      </c>
      <c r="G92" s="138">
        <f t="shared" si="6"/>
        <v>275</v>
      </c>
      <c r="H92" s="135"/>
      <c r="I92" s="137" t="s">
        <v>717</v>
      </c>
      <c r="J92" s="140">
        <f t="shared" si="7"/>
        <v>1500</v>
      </c>
      <c r="K92" s="141">
        <v>0.05</v>
      </c>
      <c r="L92" s="140">
        <f t="shared" si="11"/>
        <v>261.25</v>
      </c>
      <c r="M92" s="140">
        <f t="shared" si="8"/>
        <v>261</v>
      </c>
      <c r="N92" s="9">
        <f t="shared" si="9"/>
        <v>274.05</v>
      </c>
      <c r="O92" s="134">
        <v>0.05</v>
      </c>
      <c r="Q92" s="32">
        <v>210</v>
      </c>
      <c r="R92" s="131"/>
    </row>
    <row r="93" spans="1:18" hidden="1" x14ac:dyDescent="0.3">
      <c r="A93" s="136" t="s">
        <v>159</v>
      </c>
      <c r="B93" s="137" t="s">
        <v>35</v>
      </c>
      <c r="C93" s="137" t="s">
        <v>7</v>
      </c>
      <c r="D93" s="137">
        <v>5</v>
      </c>
      <c r="E93" s="138"/>
      <c r="F93" s="139">
        <v>0.1</v>
      </c>
      <c r="G93" s="138">
        <f t="shared" si="6"/>
        <v>0</v>
      </c>
      <c r="H93" s="135"/>
      <c r="I93" s="137" t="s">
        <v>717</v>
      </c>
      <c r="J93" s="140">
        <f t="shared" si="7"/>
        <v>0</v>
      </c>
      <c r="K93" s="141">
        <v>0.05</v>
      </c>
      <c r="L93" s="140">
        <f t="shared" si="11"/>
        <v>0</v>
      </c>
      <c r="M93" s="140">
        <f t="shared" si="8"/>
        <v>0</v>
      </c>
      <c r="N93" s="9">
        <f t="shared" si="9"/>
        <v>0</v>
      </c>
      <c r="O93" s="134">
        <v>0.05</v>
      </c>
      <c r="Q93" s="32">
        <f t="shared" si="10"/>
        <v>0</v>
      </c>
      <c r="R93" s="131"/>
    </row>
    <row r="94" spans="1:18" x14ac:dyDescent="0.3">
      <c r="A94" s="136" t="s">
        <v>159</v>
      </c>
      <c r="B94" s="137" t="s">
        <v>35</v>
      </c>
      <c r="C94" s="137" t="s">
        <v>7</v>
      </c>
      <c r="D94" s="137">
        <v>6</v>
      </c>
      <c r="E94" s="138">
        <v>300</v>
      </c>
      <c r="F94" s="139">
        <v>0.1</v>
      </c>
      <c r="G94" s="138">
        <f t="shared" si="6"/>
        <v>330</v>
      </c>
      <c r="H94" s="135"/>
      <c r="I94" s="137" t="s">
        <v>717</v>
      </c>
      <c r="J94" s="140">
        <f t="shared" si="7"/>
        <v>1800</v>
      </c>
      <c r="K94" s="141">
        <v>0.05</v>
      </c>
      <c r="L94" s="140">
        <f t="shared" si="11"/>
        <v>313.5</v>
      </c>
      <c r="M94" s="140">
        <f t="shared" si="8"/>
        <v>314</v>
      </c>
      <c r="N94" s="9">
        <f t="shared" si="9"/>
        <v>329.7</v>
      </c>
      <c r="O94" s="134">
        <v>0.05</v>
      </c>
      <c r="Q94" s="32">
        <v>285</v>
      </c>
      <c r="R94" s="131"/>
    </row>
    <row r="95" spans="1:18" x14ac:dyDescent="0.3">
      <c r="A95" s="136" t="s">
        <v>572</v>
      </c>
      <c r="B95" s="137" t="s">
        <v>27</v>
      </c>
      <c r="C95" s="137" t="s">
        <v>7</v>
      </c>
      <c r="D95" s="137">
        <v>4</v>
      </c>
      <c r="E95" s="138">
        <v>250</v>
      </c>
      <c r="F95" s="139">
        <v>0.1</v>
      </c>
      <c r="G95" s="138">
        <f t="shared" si="6"/>
        <v>275</v>
      </c>
      <c r="H95" s="135"/>
      <c r="I95" s="137" t="s">
        <v>717</v>
      </c>
      <c r="J95" s="140">
        <f t="shared" si="7"/>
        <v>1000</v>
      </c>
      <c r="K95" s="141">
        <v>0.05</v>
      </c>
      <c r="L95" s="140">
        <f t="shared" si="11"/>
        <v>261.25</v>
      </c>
      <c r="M95" s="140">
        <f t="shared" si="8"/>
        <v>261</v>
      </c>
      <c r="N95" s="9">
        <f t="shared" si="9"/>
        <v>274.05</v>
      </c>
      <c r="O95" s="134">
        <v>0.05</v>
      </c>
      <c r="Q95" s="32">
        <f t="shared" si="10"/>
        <v>274</v>
      </c>
      <c r="R95" s="131"/>
    </row>
    <row r="96" spans="1:18" x14ac:dyDescent="0.3">
      <c r="A96" s="136" t="s">
        <v>160</v>
      </c>
      <c r="B96" s="137" t="s">
        <v>27</v>
      </c>
      <c r="C96" s="137" t="s">
        <v>7</v>
      </c>
      <c r="D96" s="137">
        <v>8</v>
      </c>
      <c r="E96" s="138">
        <v>250</v>
      </c>
      <c r="F96" s="139">
        <v>0.1</v>
      </c>
      <c r="G96" s="138">
        <f t="shared" si="6"/>
        <v>275</v>
      </c>
      <c r="H96" s="135"/>
      <c r="I96" s="137" t="s">
        <v>717</v>
      </c>
      <c r="J96" s="140">
        <f t="shared" si="7"/>
        <v>2000</v>
      </c>
      <c r="K96" s="141">
        <v>0.05</v>
      </c>
      <c r="L96" s="140">
        <f t="shared" si="11"/>
        <v>261.25</v>
      </c>
      <c r="M96" s="140">
        <f t="shared" si="8"/>
        <v>261</v>
      </c>
      <c r="N96" s="9">
        <f t="shared" si="9"/>
        <v>274.05</v>
      </c>
      <c r="O96" s="134">
        <v>0.05</v>
      </c>
      <c r="Q96" s="32">
        <f t="shared" si="10"/>
        <v>274</v>
      </c>
      <c r="R96" s="131"/>
    </row>
    <row r="97" spans="1:18" x14ac:dyDescent="0.3">
      <c r="A97" s="136" t="s">
        <v>160</v>
      </c>
      <c r="B97" s="137" t="s">
        <v>35</v>
      </c>
      <c r="C97" s="137" t="s">
        <v>7</v>
      </c>
      <c r="D97" s="137">
        <v>5</v>
      </c>
      <c r="E97" s="138">
        <v>300</v>
      </c>
      <c r="F97" s="139">
        <v>0.1</v>
      </c>
      <c r="G97" s="138">
        <f t="shared" si="6"/>
        <v>330</v>
      </c>
      <c r="H97" s="135"/>
      <c r="I97" s="137" t="s">
        <v>717</v>
      </c>
      <c r="J97" s="140">
        <f t="shared" si="7"/>
        <v>1500</v>
      </c>
      <c r="K97" s="141">
        <v>0.05</v>
      </c>
      <c r="L97" s="140">
        <f t="shared" si="11"/>
        <v>313.5</v>
      </c>
      <c r="M97" s="140">
        <f t="shared" si="8"/>
        <v>314</v>
      </c>
      <c r="N97" s="9">
        <f t="shared" si="9"/>
        <v>329.7</v>
      </c>
      <c r="O97" s="134">
        <v>0.05</v>
      </c>
      <c r="Q97" s="32">
        <v>285</v>
      </c>
      <c r="R97" s="131"/>
    </row>
    <row r="98" spans="1:18" x14ac:dyDescent="0.3">
      <c r="A98" s="136" t="s">
        <v>160</v>
      </c>
      <c r="B98" s="137" t="s">
        <v>36</v>
      </c>
      <c r="C98" s="137" t="s">
        <v>7</v>
      </c>
      <c r="D98" s="137">
        <v>4</v>
      </c>
      <c r="E98" s="138">
        <v>325</v>
      </c>
      <c r="F98" s="139">
        <v>0.1</v>
      </c>
      <c r="G98" s="138">
        <f t="shared" si="6"/>
        <v>357.50000000000006</v>
      </c>
      <c r="H98" s="135"/>
      <c r="I98" s="137" t="s">
        <v>717</v>
      </c>
      <c r="J98" s="140">
        <f t="shared" si="7"/>
        <v>1300</v>
      </c>
      <c r="K98" s="141">
        <v>0.05</v>
      </c>
      <c r="L98" s="140">
        <f t="shared" si="11"/>
        <v>339.62500000000006</v>
      </c>
      <c r="M98" s="140">
        <f t="shared" si="8"/>
        <v>340</v>
      </c>
      <c r="N98" s="9">
        <f t="shared" si="9"/>
        <v>357</v>
      </c>
      <c r="O98" s="134">
        <v>0.05</v>
      </c>
      <c r="Q98" s="32">
        <v>340</v>
      </c>
      <c r="R98" s="131"/>
    </row>
    <row r="99" spans="1:18" x14ac:dyDescent="0.3">
      <c r="A99" s="136" t="s">
        <v>160</v>
      </c>
      <c r="B99" s="137" t="s">
        <v>37</v>
      </c>
      <c r="C99" s="137" t="s">
        <v>7</v>
      </c>
      <c r="D99" s="137">
        <v>2</v>
      </c>
      <c r="E99" s="138">
        <v>375</v>
      </c>
      <c r="F99" s="139">
        <v>0.1</v>
      </c>
      <c r="G99" s="138">
        <f t="shared" si="6"/>
        <v>412.50000000000006</v>
      </c>
      <c r="H99" s="135"/>
      <c r="I99" s="137" t="s">
        <v>717</v>
      </c>
      <c r="J99" s="140">
        <f t="shared" si="7"/>
        <v>750</v>
      </c>
      <c r="K99" s="141">
        <v>0.05</v>
      </c>
      <c r="L99" s="140">
        <f t="shared" si="11"/>
        <v>391.87500000000006</v>
      </c>
      <c r="M99" s="140">
        <f t="shared" si="8"/>
        <v>392</v>
      </c>
      <c r="N99" s="9">
        <f t="shared" si="9"/>
        <v>411.6</v>
      </c>
      <c r="O99" s="134">
        <v>0.05</v>
      </c>
      <c r="Q99" s="32">
        <v>390</v>
      </c>
      <c r="R99" s="131"/>
    </row>
    <row r="100" spans="1:18" hidden="1" x14ac:dyDescent="0.3">
      <c r="A100" s="136" t="s">
        <v>160</v>
      </c>
      <c r="B100" s="137" t="s">
        <v>36</v>
      </c>
      <c r="C100" s="137" t="s">
        <v>7</v>
      </c>
      <c r="D100" s="137">
        <v>2</v>
      </c>
      <c r="E100" s="138"/>
      <c r="F100" s="139">
        <v>0.1</v>
      </c>
      <c r="G100" s="138">
        <f t="shared" si="6"/>
        <v>0</v>
      </c>
      <c r="H100" s="135"/>
      <c r="I100" s="137" t="s">
        <v>717</v>
      </c>
      <c r="J100" s="140">
        <f t="shared" si="7"/>
        <v>0</v>
      </c>
      <c r="K100" s="141">
        <v>0.05</v>
      </c>
      <c r="L100" s="140">
        <f t="shared" si="11"/>
        <v>0</v>
      </c>
      <c r="M100" s="140">
        <f t="shared" si="8"/>
        <v>0</v>
      </c>
      <c r="N100" s="9">
        <f t="shared" si="9"/>
        <v>0</v>
      </c>
      <c r="O100" s="134">
        <v>0.05</v>
      </c>
      <c r="Q100" s="32">
        <f t="shared" si="10"/>
        <v>0</v>
      </c>
      <c r="R100" s="131"/>
    </row>
    <row r="101" spans="1:18" x14ac:dyDescent="0.3">
      <c r="A101" s="136" t="s">
        <v>163</v>
      </c>
      <c r="B101" s="137" t="s">
        <v>27</v>
      </c>
      <c r="C101" s="137" t="s">
        <v>7</v>
      </c>
      <c r="D101" s="137">
        <v>14</v>
      </c>
      <c r="E101" s="138">
        <v>250</v>
      </c>
      <c r="F101" s="139">
        <v>0.1</v>
      </c>
      <c r="G101" s="138">
        <f t="shared" si="6"/>
        <v>275</v>
      </c>
      <c r="H101" s="135"/>
      <c r="I101" s="137" t="s">
        <v>717</v>
      </c>
      <c r="J101" s="140">
        <f t="shared" si="7"/>
        <v>3500</v>
      </c>
      <c r="K101" s="141">
        <v>0.05</v>
      </c>
      <c r="L101" s="140">
        <f t="shared" si="11"/>
        <v>261.25</v>
      </c>
      <c r="M101" s="140">
        <f t="shared" si="8"/>
        <v>261</v>
      </c>
      <c r="N101" s="9">
        <f t="shared" si="9"/>
        <v>274.05</v>
      </c>
      <c r="O101" s="134">
        <v>0.05</v>
      </c>
      <c r="Q101" s="32">
        <v>210</v>
      </c>
      <c r="R101" s="131"/>
    </row>
    <row r="102" spans="1:18" x14ac:dyDescent="0.3">
      <c r="A102" s="136" t="s">
        <v>163</v>
      </c>
      <c r="B102" s="137" t="s">
        <v>35</v>
      </c>
      <c r="C102" s="137" t="s">
        <v>7</v>
      </c>
      <c r="D102" s="137">
        <v>2</v>
      </c>
      <c r="E102" s="138">
        <v>300</v>
      </c>
      <c r="F102" s="139">
        <v>0.1</v>
      </c>
      <c r="G102" s="138">
        <f t="shared" si="6"/>
        <v>330</v>
      </c>
      <c r="H102" s="135"/>
      <c r="I102" s="137" t="s">
        <v>717</v>
      </c>
      <c r="J102" s="140">
        <f t="shared" si="7"/>
        <v>600</v>
      </c>
      <c r="K102" s="141">
        <v>0.05</v>
      </c>
      <c r="L102" s="140">
        <f t="shared" si="11"/>
        <v>313.5</v>
      </c>
      <c r="M102" s="140">
        <f t="shared" si="8"/>
        <v>314</v>
      </c>
      <c r="N102" s="9">
        <f t="shared" si="9"/>
        <v>329.7</v>
      </c>
      <c r="O102" s="134">
        <v>0.05</v>
      </c>
      <c r="Q102" s="32">
        <v>285</v>
      </c>
      <c r="R102" s="131"/>
    </row>
    <row r="103" spans="1:18" hidden="1" x14ac:dyDescent="0.3">
      <c r="A103" s="136" t="s">
        <v>163</v>
      </c>
      <c r="B103" s="137" t="s">
        <v>27</v>
      </c>
      <c r="C103" s="137" t="s">
        <v>7</v>
      </c>
      <c r="D103" s="137">
        <v>8</v>
      </c>
      <c r="E103" s="138"/>
      <c r="F103" s="139">
        <v>0.1</v>
      </c>
      <c r="G103" s="138">
        <f t="shared" si="6"/>
        <v>0</v>
      </c>
      <c r="H103" s="135"/>
      <c r="I103" s="137" t="s">
        <v>717</v>
      </c>
      <c r="J103" s="140">
        <f t="shared" si="7"/>
        <v>0</v>
      </c>
      <c r="K103" s="141">
        <v>0.05</v>
      </c>
      <c r="L103" s="140">
        <f t="shared" si="11"/>
        <v>0</v>
      </c>
      <c r="M103" s="140">
        <f t="shared" si="8"/>
        <v>0</v>
      </c>
      <c r="N103" s="9">
        <f t="shared" si="9"/>
        <v>0</v>
      </c>
      <c r="O103" s="134">
        <v>0.05</v>
      </c>
      <c r="Q103" s="32">
        <f t="shared" si="10"/>
        <v>0</v>
      </c>
      <c r="R103" s="131"/>
    </row>
    <row r="104" spans="1:18" x14ac:dyDescent="0.3">
      <c r="A104" s="136" t="s">
        <v>729</v>
      </c>
      <c r="B104" s="137" t="s">
        <v>34</v>
      </c>
      <c r="C104" s="137" t="s">
        <v>7</v>
      </c>
      <c r="D104" s="137">
        <v>6</v>
      </c>
      <c r="E104" s="138">
        <v>75</v>
      </c>
      <c r="F104" s="139">
        <v>0.1</v>
      </c>
      <c r="G104" s="138">
        <f t="shared" si="6"/>
        <v>82.5</v>
      </c>
      <c r="H104" s="135"/>
      <c r="I104" s="137" t="s">
        <v>717</v>
      </c>
      <c r="J104" s="140">
        <f t="shared" si="7"/>
        <v>450</v>
      </c>
      <c r="K104" s="141">
        <v>0.05</v>
      </c>
      <c r="L104" s="140">
        <f t="shared" si="11"/>
        <v>78.375</v>
      </c>
      <c r="M104" s="140">
        <f t="shared" si="8"/>
        <v>78</v>
      </c>
      <c r="N104" s="9">
        <f t="shared" si="9"/>
        <v>81.900000000000006</v>
      </c>
      <c r="O104" s="134">
        <v>0.05</v>
      </c>
      <c r="Q104" s="32">
        <f t="shared" si="10"/>
        <v>82</v>
      </c>
      <c r="R104" s="131"/>
    </row>
    <row r="105" spans="1:18" x14ac:dyDescent="0.3">
      <c r="A105" s="136" t="s">
        <v>178</v>
      </c>
      <c r="B105" s="137" t="s">
        <v>10</v>
      </c>
      <c r="C105" s="137" t="s">
        <v>7</v>
      </c>
      <c r="D105" s="137">
        <v>5</v>
      </c>
      <c r="E105" s="138">
        <v>110</v>
      </c>
      <c r="F105" s="139">
        <v>0.1</v>
      </c>
      <c r="G105" s="138">
        <f t="shared" si="6"/>
        <v>121.00000000000001</v>
      </c>
      <c r="H105" s="135"/>
      <c r="I105" s="137" t="s">
        <v>716</v>
      </c>
      <c r="J105" s="140">
        <f t="shared" si="7"/>
        <v>550</v>
      </c>
      <c r="K105" s="141">
        <v>0.05</v>
      </c>
      <c r="L105" s="140">
        <f t="shared" si="11"/>
        <v>114.95</v>
      </c>
      <c r="M105" s="140">
        <f t="shared" si="8"/>
        <v>115</v>
      </c>
      <c r="N105" s="9">
        <f t="shared" si="9"/>
        <v>120.75</v>
      </c>
      <c r="O105" s="134">
        <v>0.05</v>
      </c>
      <c r="Q105" s="32">
        <f t="shared" si="10"/>
        <v>121</v>
      </c>
      <c r="R105" s="131"/>
    </row>
    <row r="106" spans="1:18" hidden="1" x14ac:dyDescent="0.3">
      <c r="A106" s="136" t="s">
        <v>178</v>
      </c>
      <c r="B106" s="137" t="s">
        <v>10</v>
      </c>
      <c r="C106" s="137" t="s">
        <v>7</v>
      </c>
      <c r="D106" s="137">
        <v>3</v>
      </c>
      <c r="E106" s="138">
        <v>105</v>
      </c>
      <c r="F106" s="139">
        <v>0.1</v>
      </c>
      <c r="G106" s="138">
        <f t="shared" si="6"/>
        <v>115.50000000000001</v>
      </c>
      <c r="H106" s="135"/>
      <c r="I106" s="137" t="s">
        <v>716</v>
      </c>
      <c r="J106" s="140">
        <f t="shared" si="7"/>
        <v>315</v>
      </c>
      <c r="K106" s="141">
        <v>0.05</v>
      </c>
      <c r="L106" s="140">
        <f t="shared" si="11"/>
        <v>109.72500000000001</v>
      </c>
      <c r="M106" s="140">
        <f t="shared" si="8"/>
        <v>110</v>
      </c>
      <c r="N106" s="9">
        <f t="shared" si="9"/>
        <v>115.5</v>
      </c>
      <c r="O106" s="134">
        <v>0.05</v>
      </c>
      <c r="Q106" s="32">
        <f t="shared" si="10"/>
        <v>116</v>
      </c>
      <c r="R106" s="131"/>
    </row>
    <row r="107" spans="1:18" hidden="1" x14ac:dyDescent="0.3">
      <c r="A107" s="136" t="s">
        <v>178</v>
      </c>
      <c r="B107" s="137" t="s">
        <v>11</v>
      </c>
      <c r="C107" s="137" t="s">
        <v>7</v>
      </c>
      <c r="D107" s="137">
        <v>2</v>
      </c>
      <c r="E107" s="138">
        <v>170</v>
      </c>
      <c r="F107" s="139">
        <v>0.1</v>
      </c>
      <c r="G107" s="138">
        <f t="shared" si="6"/>
        <v>187.00000000000003</v>
      </c>
      <c r="H107" s="135"/>
      <c r="I107" s="137" t="s">
        <v>716</v>
      </c>
      <c r="J107" s="140">
        <f t="shared" si="7"/>
        <v>340</v>
      </c>
      <c r="K107" s="141">
        <v>0.05</v>
      </c>
      <c r="L107" s="140">
        <f t="shared" si="11"/>
        <v>177.65</v>
      </c>
      <c r="M107" s="140">
        <f t="shared" si="8"/>
        <v>178</v>
      </c>
      <c r="N107" s="9">
        <f t="shared" si="9"/>
        <v>186.9</v>
      </c>
      <c r="O107" s="134">
        <v>0.05</v>
      </c>
      <c r="Q107" s="32">
        <f t="shared" si="10"/>
        <v>187</v>
      </c>
      <c r="R107" s="131"/>
    </row>
    <row r="108" spans="1:18" x14ac:dyDescent="0.3">
      <c r="A108" s="136" t="s">
        <v>178</v>
      </c>
      <c r="B108" s="137" t="s">
        <v>11</v>
      </c>
      <c r="C108" s="137" t="s">
        <v>7</v>
      </c>
      <c r="D108" s="137">
        <v>14</v>
      </c>
      <c r="E108" s="138">
        <v>170</v>
      </c>
      <c r="F108" s="139">
        <v>0.1</v>
      </c>
      <c r="G108" s="138">
        <f t="shared" si="6"/>
        <v>187.00000000000003</v>
      </c>
      <c r="H108" s="135"/>
      <c r="I108" s="137" t="s">
        <v>716</v>
      </c>
      <c r="J108" s="140">
        <f t="shared" si="7"/>
        <v>2380</v>
      </c>
      <c r="K108" s="141">
        <v>0.05</v>
      </c>
      <c r="L108" s="140">
        <f t="shared" si="11"/>
        <v>177.65</v>
      </c>
      <c r="M108" s="140">
        <f t="shared" si="8"/>
        <v>178</v>
      </c>
      <c r="N108" s="9">
        <f t="shared" si="9"/>
        <v>186.9</v>
      </c>
      <c r="O108" s="134">
        <v>0.05</v>
      </c>
      <c r="Q108" s="32">
        <f t="shared" si="10"/>
        <v>187</v>
      </c>
      <c r="R108" s="131"/>
    </row>
    <row r="109" spans="1:18" x14ac:dyDescent="0.3">
      <c r="A109" s="136" t="s">
        <v>178</v>
      </c>
      <c r="B109" s="137" t="s">
        <v>12</v>
      </c>
      <c r="C109" s="137" t="s">
        <v>7</v>
      </c>
      <c r="D109" s="137">
        <v>3</v>
      </c>
      <c r="E109" s="138">
        <v>195</v>
      </c>
      <c r="F109" s="139">
        <v>0.1</v>
      </c>
      <c r="G109" s="138">
        <f t="shared" si="6"/>
        <v>214.50000000000003</v>
      </c>
      <c r="H109" s="135"/>
      <c r="I109" s="137">
        <v>6</v>
      </c>
      <c r="J109" s="140">
        <f t="shared" si="7"/>
        <v>585</v>
      </c>
      <c r="K109" s="141">
        <v>0.05</v>
      </c>
      <c r="L109" s="140">
        <f t="shared" si="11"/>
        <v>203.77500000000001</v>
      </c>
      <c r="M109" s="140">
        <f t="shared" si="8"/>
        <v>204</v>
      </c>
      <c r="N109" s="9">
        <f t="shared" si="9"/>
        <v>214.20000000000002</v>
      </c>
      <c r="O109" s="134">
        <v>0.05</v>
      </c>
      <c r="Q109" s="32">
        <f t="shared" si="10"/>
        <v>214</v>
      </c>
      <c r="R109" s="131"/>
    </row>
    <row r="110" spans="1:18" x14ac:dyDescent="0.3">
      <c r="A110" s="136" t="s">
        <v>178</v>
      </c>
      <c r="B110" s="137" t="s">
        <v>12</v>
      </c>
      <c r="C110" s="137" t="s">
        <v>7</v>
      </c>
      <c r="D110" s="137">
        <v>6</v>
      </c>
      <c r="E110" s="138">
        <v>200</v>
      </c>
      <c r="F110" s="139">
        <v>0.1</v>
      </c>
      <c r="G110" s="138">
        <f t="shared" si="6"/>
        <v>220.00000000000003</v>
      </c>
      <c r="H110" s="135"/>
      <c r="I110" s="137" t="s">
        <v>714</v>
      </c>
      <c r="J110" s="140">
        <f t="shared" si="7"/>
        <v>1200</v>
      </c>
      <c r="K110" s="141">
        <v>0.05</v>
      </c>
      <c r="L110" s="140">
        <f t="shared" si="11"/>
        <v>209.00000000000003</v>
      </c>
      <c r="M110" s="140">
        <f t="shared" si="8"/>
        <v>209</v>
      </c>
      <c r="N110" s="9">
        <f t="shared" si="9"/>
        <v>219.45000000000002</v>
      </c>
      <c r="O110" s="134">
        <v>0.05</v>
      </c>
      <c r="Q110" s="32">
        <f t="shared" si="10"/>
        <v>219</v>
      </c>
      <c r="R110" s="131"/>
    </row>
    <row r="111" spans="1:18" hidden="1" x14ac:dyDescent="0.3">
      <c r="A111" s="136" t="s">
        <v>178</v>
      </c>
      <c r="B111" s="137" t="s">
        <v>12</v>
      </c>
      <c r="C111" s="137" t="s">
        <v>7</v>
      </c>
      <c r="D111" s="137">
        <v>4</v>
      </c>
      <c r="E111" s="138">
        <v>200</v>
      </c>
      <c r="F111" s="139">
        <v>0.1</v>
      </c>
      <c r="G111" s="138">
        <f t="shared" si="6"/>
        <v>220.00000000000003</v>
      </c>
      <c r="H111" s="135"/>
      <c r="I111" s="137" t="s">
        <v>716</v>
      </c>
      <c r="J111" s="140">
        <f t="shared" si="7"/>
        <v>800</v>
      </c>
      <c r="K111" s="141">
        <v>0.05</v>
      </c>
      <c r="L111" s="140">
        <f t="shared" si="11"/>
        <v>209.00000000000003</v>
      </c>
      <c r="M111" s="140">
        <f t="shared" si="8"/>
        <v>209</v>
      </c>
      <c r="N111" s="9">
        <f t="shared" si="9"/>
        <v>219.45000000000002</v>
      </c>
      <c r="O111" s="134">
        <v>0.05</v>
      </c>
      <c r="Q111" s="32">
        <f t="shared" si="10"/>
        <v>219</v>
      </c>
      <c r="R111" s="131"/>
    </row>
    <row r="112" spans="1:18" x14ac:dyDescent="0.3">
      <c r="A112" s="136" t="s">
        <v>178</v>
      </c>
      <c r="B112" s="137" t="s">
        <v>12</v>
      </c>
      <c r="C112" s="137" t="s">
        <v>7</v>
      </c>
      <c r="D112" s="137">
        <v>12</v>
      </c>
      <c r="E112" s="138">
        <v>200</v>
      </c>
      <c r="F112" s="139">
        <v>0.1</v>
      </c>
      <c r="G112" s="138">
        <f t="shared" si="6"/>
        <v>220.00000000000003</v>
      </c>
      <c r="H112" s="135"/>
      <c r="I112" s="137" t="s">
        <v>716</v>
      </c>
      <c r="J112" s="140">
        <f t="shared" si="7"/>
        <v>2400</v>
      </c>
      <c r="K112" s="141">
        <v>0.05</v>
      </c>
      <c r="L112" s="140">
        <f t="shared" si="11"/>
        <v>209.00000000000003</v>
      </c>
      <c r="M112" s="140">
        <f t="shared" si="8"/>
        <v>209</v>
      </c>
      <c r="N112" s="9">
        <f t="shared" si="9"/>
        <v>219.45000000000002</v>
      </c>
      <c r="O112" s="134">
        <v>0.05</v>
      </c>
      <c r="Q112" s="32">
        <f t="shared" si="10"/>
        <v>219</v>
      </c>
      <c r="R112" s="131"/>
    </row>
    <row r="113" spans="1:18" x14ac:dyDescent="0.3">
      <c r="A113" s="136" t="s">
        <v>178</v>
      </c>
      <c r="B113" s="137" t="s">
        <v>13</v>
      </c>
      <c r="C113" s="137" t="s">
        <v>7</v>
      </c>
      <c r="D113" s="137">
        <v>2</v>
      </c>
      <c r="E113" s="138">
        <v>275</v>
      </c>
      <c r="F113" s="139">
        <v>0.1</v>
      </c>
      <c r="G113" s="138">
        <f t="shared" si="6"/>
        <v>302.5</v>
      </c>
      <c r="H113" s="135"/>
      <c r="I113" s="137">
        <v>6</v>
      </c>
      <c r="J113" s="140">
        <f t="shared" si="7"/>
        <v>550</v>
      </c>
      <c r="K113" s="141">
        <v>0.05</v>
      </c>
      <c r="L113" s="140">
        <f t="shared" si="11"/>
        <v>287.375</v>
      </c>
      <c r="M113" s="140">
        <f t="shared" si="8"/>
        <v>287</v>
      </c>
      <c r="N113" s="9">
        <f t="shared" si="9"/>
        <v>301.35000000000002</v>
      </c>
      <c r="O113" s="134">
        <v>0.05</v>
      </c>
      <c r="Q113" s="32">
        <f t="shared" si="10"/>
        <v>301</v>
      </c>
      <c r="R113" s="131"/>
    </row>
    <row r="114" spans="1:18" x14ac:dyDescent="0.3">
      <c r="A114" s="136" t="s">
        <v>178</v>
      </c>
      <c r="B114" s="137" t="s">
        <v>13</v>
      </c>
      <c r="C114" s="137" t="s">
        <v>7</v>
      </c>
      <c r="D114" s="137">
        <v>5</v>
      </c>
      <c r="E114" s="138">
        <v>275</v>
      </c>
      <c r="F114" s="139">
        <v>0.1</v>
      </c>
      <c r="G114" s="138">
        <f t="shared" si="6"/>
        <v>302.5</v>
      </c>
      <c r="H114" s="135"/>
      <c r="I114" s="137" t="s">
        <v>714</v>
      </c>
      <c r="J114" s="140">
        <f t="shared" si="7"/>
        <v>1375</v>
      </c>
      <c r="K114" s="141">
        <v>0.05</v>
      </c>
      <c r="L114" s="140">
        <f t="shared" si="11"/>
        <v>287.375</v>
      </c>
      <c r="M114" s="140">
        <f t="shared" si="8"/>
        <v>287</v>
      </c>
      <c r="N114" s="9">
        <f t="shared" si="9"/>
        <v>301.35000000000002</v>
      </c>
      <c r="O114" s="134">
        <v>0.05</v>
      </c>
      <c r="Q114" s="32">
        <f t="shared" si="10"/>
        <v>301</v>
      </c>
      <c r="R114" s="131"/>
    </row>
    <row r="115" spans="1:18" hidden="1" x14ac:dyDescent="0.3">
      <c r="A115" s="136" t="s">
        <v>178</v>
      </c>
      <c r="B115" s="137" t="s">
        <v>13</v>
      </c>
      <c r="C115" s="137" t="s">
        <v>7</v>
      </c>
      <c r="D115" s="137">
        <v>1</v>
      </c>
      <c r="E115" s="138">
        <v>275</v>
      </c>
      <c r="F115" s="139">
        <v>0.1</v>
      </c>
      <c r="G115" s="138">
        <f t="shared" si="6"/>
        <v>302.5</v>
      </c>
      <c r="H115" s="135"/>
      <c r="I115" s="137" t="s">
        <v>716</v>
      </c>
      <c r="J115" s="140">
        <f t="shared" si="7"/>
        <v>275</v>
      </c>
      <c r="K115" s="141">
        <v>0.05</v>
      </c>
      <c r="L115" s="140">
        <f t="shared" si="11"/>
        <v>287.375</v>
      </c>
      <c r="M115" s="140">
        <f t="shared" si="8"/>
        <v>287</v>
      </c>
      <c r="N115" s="9">
        <f t="shared" si="9"/>
        <v>301.35000000000002</v>
      </c>
      <c r="O115" s="134">
        <v>0.05</v>
      </c>
      <c r="Q115" s="32">
        <f t="shared" si="10"/>
        <v>301</v>
      </c>
      <c r="R115" s="131"/>
    </row>
    <row r="116" spans="1:18" x14ac:dyDescent="0.3">
      <c r="A116" s="136" t="s">
        <v>178</v>
      </c>
      <c r="B116" s="137" t="s">
        <v>13</v>
      </c>
      <c r="C116" s="137" t="s">
        <v>7</v>
      </c>
      <c r="D116" s="137">
        <v>2</v>
      </c>
      <c r="E116" s="138">
        <v>275</v>
      </c>
      <c r="F116" s="139">
        <v>0.1</v>
      </c>
      <c r="G116" s="138">
        <f t="shared" si="6"/>
        <v>302.5</v>
      </c>
      <c r="H116" s="135"/>
      <c r="I116" s="137" t="s">
        <v>716</v>
      </c>
      <c r="J116" s="140">
        <f t="shared" si="7"/>
        <v>550</v>
      </c>
      <c r="K116" s="141">
        <v>0.05</v>
      </c>
      <c r="L116" s="140">
        <f t="shared" si="11"/>
        <v>287.375</v>
      </c>
      <c r="M116" s="140">
        <f t="shared" si="8"/>
        <v>287</v>
      </c>
      <c r="N116" s="9">
        <f t="shared" si="9"/>
        <v>301.35000000000002</v>
      </c>
      <c r="O116" s="134">
        <v>0.05</v>
      </c>
      <c r="Q116" s="32">
        <f t="shared" si="10"/>
        <v>301</v>
      </c>
      <c r="R116" s="131"/>
    </row>
    <row r="117" spans="1:18" x14ac:dyDescent="0.3">
      <c r="A117" s="136" t="s">
        <v>178</v>
      </c>
      <c r="B117" s="137" t="s">
        <v>14</v>
      </c>
      <c r="C117" s="137" t="s">
        <v>7</v>
      </c>
      <c r="D117" s="137">
        <v>6</v>
      </c>
      <c r="E117" s="138">
        <v>350</v>
      </c>
      <c r="F117" s="139">
        <v>0.1</v>
      </c>
      <c r="G117" s="138">
        <f t="shared" si="6"/>
        <v>385.00000000000006</v>
      </c>
      <c r="H117" s="135"/>
      <c r="I117" s="137" t="s">
        <v>714</v>
      </c>
      <c r="J117" s="140">
        <f t="shared" si="7"/>
        <v>2100</v>
      </c>
      <c r="K117" s="141">
        <v>0.05</v>
      </c>
      <c r="L117" s="140">
        <f t="shared" si="11"/>
        <v>365.75000000000006</v>
      </c>
      <c r="M117" s="140">
        <f t="shared" si="8"/>
        <v>366</v>
      </c>
      <c r="N117" s="9">
        <f t="shared" si="9"/>
        <v>384.3</v>
      </c>
      <c r="O117" s="134">
        <v>0.05</v>
      </c>
      <c r="Q117" s="32">
        <f t="shared" si="10"/>
        <v>384</v>
      </c>
      <c r="R117" s="131"/>
    </row>
    <row r="118" spans="1:18" x14ac:dyDescent="0.3">
      <c r="A118" s="136" t="s">
        <v>178</v>
      </c>
      <c r="B118" s="137" t="s">
        <v>14</v>
      </c>
      <c r="C118" s="137" t="s">
        <v>7</v>
      </c>
      <c r="D118" s="137">
        <v>1</v>
      </c>
      <c r="E118" s="138">
        <v>275</v>
      </c>
      <c r="F118" s="139">
        <v>0.1</v>
      </c>
      <c r="G118" s="138">
        <f t="shared" si="6"/>
        <v>302.5</v>
      </c>
      <c r="H118" s="135"/>
      <c r="I118" s="137" t="s">
        <v>716</v>
      </c>
      <c r="J118" s="140">
        <f t="shared" si="7"/>
        <v>275</v>
      </c>
      <c r="K118" s="141">
        <v>0.05</v>
      </c>
      <c r="L118" s="140">
        <f t="shared" si="11"/>
        <v>287.375</v>
      </c>
      <c r="M118" s="140">
        <f t="shared" si="8"/>
        <v>287</v>
      </c>
      <c r="N118" s="9">
        <f t="shared" si="9"/>
        <v>301.35000000000002</v>
      </c>
      <c r="O118" s="134">
        <v>0.05</v>
      </c>
      <c r="Q118" s="32">
        <f t="shared" si="10"/>
        <v>301</v>
      </c>
      <c r="R118" s="131"/>
    </row>
    <row r="119" spans="1:18" x14ac:dyDescent="0.3">
      <c r="A119" s="136" t="s">
        <v>180</v>
      </c>
      <c r="B119" s="137" t="s">
        <v>9</v>
      </c>
      <c r="C119" s="137" t="s">
        <v>7</v>
      </c>
      <c r="D119" s="137">
        <v>10</v>
      </c>
      <c r="E119" s="138">
        <v>90</v>
      </c>
      <c r="F119" s="139">
        <v>0.1</v>
      </c>
      <c r="G119" s="138">
        <f t="shared" si="6"/>
        <v>99.000000000000014</v>
      </c>
      <c r="H119" s="135"/>
      <c r="I119" s="137" t="s">
        <v>716</v>
      </c>
      <c r="J119" s="140">
        <f t="shared" si="7"/>
        <v>900</v>
      </c>
      <c r="K119" s="141">
        <v>0.05</v>
      </c>
      <c r="L119" s="140">
        <f t="shared" si="11"/>
        <v>94.050000000000011</v>
      </c>
      <c r="M119" s="140">
        <f t="shared" si="8"/>
        <v>94</v>
      </c>
      <c r="N119" s="9">
        <f t="shared" si="9"/>
        <v>98.7</v>
      </c>
      <c r="O119" s="134">
        <v>0.05</v>
      </c>
      <c r="Q119" s="32">
        <f t="shared" si="10"/>
        <v>99</v>
      </c>
      <c r="R119" s="131"/>
    </row>
    <row r="120" spans="1:18" x14ac:dyDescent="0.3">
      <c r="A120" s="136" t="s">
        <v>180</v>
      </c>
      <c r="B120" s="137" t="s">
        <v>10</v>
      </c>
      <c r="C120" s="137" t="s">
        <v>7</v>
      </c>
      <c r="D120" s="137">
        <v>15</v>
      </c>
      <c r="E120" s="138">
        <v>105</v>
      </c>
      <c r="F120" s="139">
        <v>0.1</v>
      </c>
      <c r="G120" s="138">
        <f t="shared" si="6"/>
        <v>115.50000000000001</v>
      </c>
      <c r="H120" s="135"/>
      <c r="I120" s="137" t="s">
        <v>716</v>
      </c>
      <c r="J120" s="140">
        <f t="shared" si="7"/>
        <v>1575</v>
      </c>
      <c r="K120" s="141">
        <v>0.05</v>
      </c>
      <c r="L120" s="140">
        <f t="shared" si="11"/>
        <v>109.72500000000001</v>
      </c>
      <c r="M120" s="140">
        <f t="shared" si="8"/>
        <v>110</v>
      </c>
      <c r="N120" s="9">
        <f t="shared" si="9"/>
        <v>115.5</v>
      </c>
      <c r="O120" s="134">
        <v>0.05</v>
      </c>
      <c r="Q120" s="32">
        <f t="shared" si="10"/>
        <v>116</v>
      </c>
      <c r="R120" s="131"/>
    </row>
    <row r="121" spans="1:18" x14ac:dyDescent="0.3">
      <c r="A121" s="136" t="s">
        <v>180</v>
      </c>
      <c r="B121" s="137" t="s">
        <v>11</v>
      </c>
      <c r="C121" s="137" t="s">
        <v>7</v>
      </c>
      <c r="D121" s="137">
        <v>1</v>
      </c>
      <c r="E121" s="138">
        <v>170</v>
      </c>
      <c r="F121" s="139">
        <v>0.1</v>
      </c>
      <c r="G121" s="138">
        <f t="shared" si="6"/>
        <v>187.00000000000003</v>
      </c>
      <c r="H121" s="135"/>
      <c r="I121" s="137" t="s">
        <v>714</v>
      </c>
      <c r="J121" s="140">
        <f t="shared" si="7"/>
        <v>170</v>
      </c>
      <c r="K121" s="141">
        <v>0.05</v>
      </c>
      <c r="L121" s="140">
        <f t="shared" si="11"/>
        <v>177.65</v>
      </c>
      <c r="M121" s="140">
        <f t="shared" si="8"/>
        <v>178</v>
      </c>
      <c r="N121" s="9">
        <f t="shared" si="9"/>
        <v>186.9</v>
      </c>
      <c r="O121" s="134">
        <v>0.05</v>
      </c>
      <c r="Q121" s="32">
        <f t="shared" si="10"/>
        <v>187</v>
      </c>
      <c r="R121" s="131"/>
    </row>
    <row r="122" spans="1:18" x14ac:dyDescent="0.3">
      <c r="A122" s="136" t="s">
        <v>180</v>
      </c>
      <c r="B122" s="137" t="s">
        <v>11</v>
      </c>
      <c r="C122" s="137" t="s">
        <v>7</v>
      </c>
      <c r="D122" s="137">
        <v>15</v>
      </c>
      <c r="E122" s="138">
        <v>170</v>
      </c>
      <c r="F122" s="139">
        <v>0.1</v>
      </c>
      <c r="G122" s="138">
        <f t="shared" si="6"/>
        <v>187.00000000000003</v>
      </c>
      <c r="H122" s="135"/>
      <c r="I122" s="137" t="s">
        <v>716</v>
      </c>
      <c r="J122" s="140">
        <f t="shared" si="7"/>
        <v>2550</v>
      </c>
      <c r="K122" s="141">
        <v>0.05</v>
      </c>
      <c r="L122" s="140">
        <f t="shared" si="11"/>
        <v>177.65</v>
      </c>
      <c r="M122" s="140">
        <f t="shared" si="8"/>
        <v>178</v>
      </c>
      <c r="N122" s="9">
        <f t="shared" si="9"/>
        <v>186.9</v>
      </c>
      <c r="O122" s="134">
        <v>0.05</v>
      </c>
      <c r="Q122" s="32">
        <f t="shared" si="10"/>
        <v>187</v>
      </c>
      <c r="R122" s="131"/>
    </row>
    <row r="123" spans="1:18" x14ac:dyDescent="0.3">
      <c r="A123" s="136" t="s">
        <v>180</v>
      </c>
      <c r="B123" s="137" t="s">
        <v>12</v>
      </c>
      <c r="C123" s="137" t="s">
        <v>7</v>
      </c>
      <c r="D123" s="137">
        <v>2</v>
      </c>
      <c r="E123" s="138">
        <v>195</v>
      </c>
      <c r="F123" s="139">
        <v>0.1</v>
      </c>
      <c r="G123" s="138">
        <f t="shared" si="6"/>
        <v>214.50000000000003</v>
      </c>
      <c r="H123" s="135"/>
      <c r="I123" s="137">
        <v>6</v>
      </c>
      <c r="J123" s="140">
        <f t="shared" si="7"/>
        <v>390</v>
      </c>
      <c r="K123" s="141">
        <v>0.05</v>
      </c>
      <c r="L123" s="140">
        <f t="shared" si="11"/>
        <v>203.77500000000001</v>
      </c>
      <c r="M123" s="140">
        <f t="shared" si="8"/>
        <v>204</v>
      </c>
      <c r="N123" s="9">
        <f t="shared" si="9"/>
        <v>214.20000000000002</v>
      </c>
      <c r="O123" s="134">
        <v>0.05</v>
      </c>
      <c r="Q123" s="32">
        <f t="shared" si="10"/>
        <v>214</v>
      </c>
      <c r="R123" s="131"/>
    </row>
    <row r="124" spans="1:18" x14ac:dyDescent="0.3">
      <c r="A124" s="136" t="s">
        <v>180</v>
      </c>
      <c r="B124" s="137" t="s">
        <v>12</v>
      </c>
      <c r="C124" s="137" t="s">
        <v>7</v>
      </c>
      <c r="D124" s="137">
        <v>3</v>
      </c>
      <c r="E124" s="138">
        <v>195</v>
      </c>
      <c r="F124" s="139">
        <v>0.1</v>
      </c>
      <c r="G124" s="138">
        <f t="shared" si="6"/>
        <v>214.50000000000003</v>
      </c>
      <c r="H124" s="135"/>
      <c r="I124" s="137" t="s">
        <v>714</v>
      </c>
      <c r="J124" s="140">
        <f t="shared" si="7"/>
        <v>585</v>
      </c>
      <c r="K124" s="141">
        <v>0.05</v>
      </c>
      <c r="L124" s="140">
        <f t="shared" si="11"/>
        <v>203.77500000000001</v>
      </c>
      <c r="M124" s="140">
        <f t="shared" si="8"/>
        <v>204</v>
      </c>
      <c r="N124" s="9">
        <f t="shared" si="9"/>
        <v>214.20000000000002</v>
      </c>
      <c r="O124" s="134">
        <v>0.05</v>
      </c>
      <c r="Q124" s="32">
        <f t="shared" si="10"/>
        <v>214</v>
      </c>
      <c r="R124" s="131"/>
    </row>
    <row r="125" spans="1:18" x14ac:dyDescent="0.3">
      <c r="A125" s="136" t="s">
        <v>180</v>
      </c>
      <c r="B125" s="137" t="s">
        <v>13</v>
      </c>
      <c r="C125" s="137" t="s">
        <v>7</v>
      </c>
      <c r="D125" s="137">
        <v>1</v>
      </c>
      <c r="E125" s="138">
        <v>275</v>
      </c>
      <c r="F125" s="139">
        <v>0.1</v>
      </c>
      <c r="G125" s="138">
        <f t="shared" si="6"/>
        <v>302.5</v>
      </c>
      <c r="H125" s="135"/>
      <c r="I125" s="137">
        <v>6</v>
      </c>
      <c r="J125" s="140">
        <f t="shared" si="7"/>
        <v>275</v>
      </c>
      <c r="K125" s="141">
        <v>0.05</v>
      </c>
      <c r="L125" s="140">
        <f t="shared" si="11"/>
        <v>287.375</v>
      </c>
      <c r="M125" s="140">
        <f t="shared" si="8"/>
        <v>287</v>
      </c>
      <c r="N125" s="9">
        <f t="shared" si="9"/>
        <v>301.35000000000002</v>
      </c>
      <c r="O125" s="134">
        <v>0.05</v>
      </c>
      <c r="Q125" s="32">
        <f t="shared" si="10"/>
        <v>301</v>
      </c>
      <c r="R125" s="131"/>
    </row>
    <row r="126" spans="1:18" x14ac:dyDescent="0.3">
      <c r="A126" s="136" t="s">
        <v>180</v>
      </c>
      <c r="B126" s="137" t="s">
        <v>13</v>
      </c>
      <c r="C126" s="137" t="s">
        <v>7</v>
      </c>
      <c r="D126" s="137">
        <v>5</v>
      </c>
      <c r="E126" s="138">
        <v>275</v>
      </c>
      <c r="F126" s="139">
        <v>0.1</v>
      </c>
      <c r="G126" s="138">
        <f t="shared" si="6"/>
        <v>302.5</v>
      </c>
      <c r="H126" s="135"/>
      <c r="I126" s="137" t="s">
        <v>714</v>
      </c>
      <c r="J126" s="140">
        <f t="shared" si="7"/>
        <v>1375</v>
      </c>
      <c r="K126" s="141">
        <v>0.05</v>
      </c>
      <c r="L126" s="140">
        <f t="shared" si="11"/>
        <v>287.375</v>
      </c>
      <c r="M126" s="140">
        <f t="shared" si="8"/>
        <v>287</v>
      </c>
      <c r="N126" s="9">
        <f t="shared" si="9"/>
        <v>301.35000000000002</v>
      </c>
      <c r="O126" s="134">
        <v>0.05</v>
      </c>
      <c r="Q126" s="32">
        <f t="shared" si="10"/>
        <v>301</v>
      </c>
      <c r="R126" s="131"/>
    </row>
    <row r="127" spans="1:18" x14ac:dyDescent="0.3">
      <c r="A127" s="136" t="s">
        <v>180</v>
      </c>
      <c r="B127" s="137" t="s">
        <v>727</v>
      </c>
      <c r="C127" s="137" t="s">
        <v>7</v>
      </c>
      <c r="D127" s="137">
        <v>6</v>
      </c>
      <c r="E127" s="138">
        <v>425</v>
      </c>
      <c r="F127" s="139">
        <v>0.1</v>
      </c>
      <c r="G127" s="138">
        <f t="shared" si="6"/>
        <v>467.50000000000006</v>
      </c>
      <c r="H127" s="135"/>
      <c r="I127" s="137" t="s">
        <v>717</v>
      </c>
      <c r="J127" s="140">
        <f t="shared" si="7"/>
        <v>2550</v>
      </c>
      <c r="K127" s="141">
        <v>0.05</v>
      </c>
      <c r="L127" s="140">
        <f t="shared" si="11"/>
        <v>444.12500000000006</v>
      </c>
      <c r="M127" s="140">
        <f t="shared" si="8"/>
        <v>444</v>
      </c>
      <c r="N127" s="9">
        <f t="shared" si="9"/>
        <v>466.20000000000005</v>
      </c>
      <c r="O127" s="134">
        <v>0.05</v>
      </c>
      <c r="Q127" s="32">
        <f t="shared" si="10"/>
        <v>466</v>
      </c>
      <c r="R127" s="131" t="s">
        <v>685</v>
      </c>
    </row>
    <row r="128" spans="1:18" x14ac:dyDescent="0.3">
      <c r="A128" s="136" t="s">
        <v>183</v>
      </c>
      <c r="B128" s="137" t="s">
        <v>12</v>
      </c>
      <c r="C128" s="137" t="s">
        <v>7</v>
      </c>
      <c r="D128" s="137">
        <v>12</v>
      </c>
      <c r="E128" s="138">
        <v>195</v>
      </c>
      <c r="F128" s="139">
        <v>0.1</v>
      </c>
      <c r="G128" s="138">
        <f t="shared" si="6"/>
        <v>214.50000000000003</v>
      </c>
      <c r="H128" s="135"/>
      <c r="I128" s="137">
        <v>5</v>
      </c>
      <c r="J128" s="140">
        <f t="shared" si="7"/>
        <v>2340</v>
      </c>
      <c r="K128" s="141">
        <v>0.05</v>
      </c>
      <c r="L128" s="140">
        <f t="shared" si="11"/>
        <v>203.77500000000001</v>
      </c>
      <c r="M128" s="140">
        <f t="shared" si="8"/>
        <v>204</v>
      </c>
      <c r="N128" s="9">
        <f t="shared" si="9"/>
        <v>214.20000000000002</v>
      </c>
      <c r="O128" s="134">
        <v>0.05</v>
      </c>
      <c r="Q128" s="32">
        <f t="shared" si="10"/>
        <v>214</v>
      </c>
      <c r="R128" s="131"/>
    </row>
    <row r="129" spans="1:18" x14ac:dyDescent="0.3">
      <c r="A129" s="136" t="s">
        <v>183</v>
      </c>
      <c r="B129" s="137" t="s">
        <v>13</v>
      </c>
      <c r="C129" s="137" t="s">
        <v>7</v>
      </c>
      <c r="D129" s="137">
        <v>8</v>
      </c>
      <c r="E129" s="138">
        <v>275</v>
      </c>
      <c r="F129" s="139">
        <v>0.1</v>
      </c>
      <c r="G129" s="138">
        <f t="shared" si="6"/>
        <v>302.5</v>
      </c>
      <c r="H129" s="135"/>
      <c r="I129" s="137">
        <v>5</v>
      </c>
      <c r="J129" s="140">
        <f t="shared" si="7"/>
        <v>2200</v>
      </c>
      <c r="K129" s="141">
        <v>0.05</v>
      </c>
      <c r="L129" s="140">
        <f t="shared" si="11"/>
        <v>287.375</v>
      </c>
      <c r="M129" s="140">
        <f t="shared" si="8"/>
        <v>287</v>
      </c>
      <c r="N129" s="9">
        <f t="shared" si="9"/>
        <v>301.35000000000002</v>
      </c>
      <c r="O129" s="134">
        <v>0.05</v>
      </c>
      <c r="Q129" s="32">
        <f t="shared" si="10"/>
        <v>301</v>
      </c>
      <c r="R129" s="131"/>
    </row>
    <row r="130" spans="1:18" x14ac:dyDescent="0.3">
      <c r="A130" s="136" t="s">
        <v>183</v>
      </c>
      <c r="B130" s="137" t="s">
        <v>13</v>
      </c>
      <c r="C130" s="137" t="s">
        <v>7</v>
      </c>
      <c r="D130" s="137">
        <v>2</v>
      </c>
      <c r="E130" s="138">
        <v>275</v>
      </c>
      <c r="F130" s="139">
        <v>0.1</v>
      </c>
      <c r="G130" s="138">
        <f t="shared" ref="G130:G193" si="12">E130*(1+F130)</f>
        <v>302.5</v>
      </c>
      <c r="H130" s="135"/>
      <c r="I130" s="137" t="s">
        <v>716</v>
      </c>
      <c r="J130" s="140">
        <f t="shared" ref="J130:J193" si="13">D130*E130</f>
        <v>550</v>
      </c>
      <c r="K130" s="141">
        <v>0.05</v>
      </c>
      <c r="L130" s="140">
        <f t="shared" si="11"/>
        <v>287.375</v>
      </c>
      <c r="M130" s="140">
        <f t="shared" ref="M130:M193" si="14">ROUND(L130,0)</f>
        <v>287</v>
      </c>
      <c r="N130" s="9">
        <f t="shared" ref="N130:N193" si="15">M130*(1+O130)</f>
        <v>301.35000000000002</v>
      </c>
      <c r="O130" s="134">
        <v>0.05</v>
      </c>
      <c r="Q130" s="32">
        <f t="shared" si="10"/>
        <v>301</v>
      </c>
      <c r="R130" s="131"/>
    </row>
    <row r="131" spans="1:18" x14ac:dyDescent="0.3">
      <c r="A131" s="136" t="s">
        <v>715</v>
      </c>
      <c r="B131" s="137" t="s">
        <v>20</v>
      </c>
      <c r="C131" s="137" t="s">
        <v>7</v>
      </c>
      <c r="D131" s="137">
        <v>6</v>
      </c>
      <c r="E131" s="138">
        <v>32</v>
      </c>
      <c r="F131" s="139">
        <v>0.1</v>
      </c>
      <c r="G131" s="138">
        <f t="shared" si="12"/>
        <v>35.200000000000003</v>
      </c>
      <c r="H131" s="135"/>
      <c r="I131" s="137">
        <v>6</v>
      </c>
      <c r="J131" s="140">
        <f t="shared" si="13"/>
        <v>192</v>
      </c>
      <c r="K131" s="141">
        <v>0.05</v>
      </c>
      <c r="L131" s="140">
        <f t="shared" si="11"/>
        <v>33.44</v>
      </c>
      <c r="M131" s="140">
        <f t="shared" si="14"/>
        <v>33</v>
      </c>
      <c r="N131" s="9">
        <f t="shared" si="15"/>
        <v>34.65</v>
      </c>
      <c r="O131" s="134">
        <v>0.05</v>
      </c>
      <c r="Q131" s="32">
        <f t="shared" ref="Q131:Q194" si="16">ROUND(N131,0)</f>
        <v>35</v>
      </c>
      <c r="R131" s="131"/>
    </row>
    <row r="132" spans="1:18" x14ac:dyDescent="0.3">
      <c r="A132" s="136" t="s">
        <v>189</v>
      </c>
      <c r="B132" s="137" t="s">
        <v>10</v>
      </c>
      <c r="C132" s="137" t="s">
        <v>7</v>
      </c>
      <c r="D132" s="137">
        <v>1</v>
      </c>
      <c r="E132" s="138">
        <v>110</v>
      </c>
      <c r="F132" s="139">
        <v>0.1</v>
      </c>
      <c r="G132" s="138">
        <f t="shared" si="12"/>
        <v>121.00000000000001</v>
      </c>
      <c r="H132" s="135"/>
      <c r="I132" s="137" t="s">
        <v>716</v>
      </c>
      <c r="J132" s="140">
        <f t="shared" si="13"/>
        <v>110</v>
      </c>
      <c r="K132" s="141">
        <v>0.05</v>
      </c>
      <c r="L132" s="140">
        <f t="shared" si="11"/>
        <v>114.95</v>
      </c>
      <c r="M132" s="140">
        <f t="shared" si="14"/>
        <v>115</v>
      </c>
      <c r="N132" s="9">
        <f t="shared" si="15"/>
        <v>120.75</v>
      </c>
      <c r="O132" s="134">
        <v>0.05</v>
      </c>
      <c r="Q132" s="32">
        <f t="shared" si="16"/>
        <v>121</v>
      </c>
      <c r="R132" s="131" t="s">
        <v>685</v>
      </c>
    </row>
    <row r="133" spans="1:18" x14ac:dyDescent="0.3">
      <c r="A133" s="136" t="s">
        <v>710</v>
      </c>
      <c r="B133" s="137" t="s">
        <v>10</v>
      </c>
      <c r="C133" s="137" t="s">
        <v>7</v>
      </c>
      <c r="D133" s="137">
        <v>20</v>
      </c>
      <c r="E133" s="138">
        <v>110</v>
      </c>
      <c r="F133" s="139">
        <v>0.1</v>
      </c>
      <c r="G133" s="138">
        <f t="shared" si="12"/>
        <v>121.00000000000001</v>
      </c>
      <c r="H133" s="135"/>
      <c r="I133" s="137">
        <v>5</v>
      </c>
      <c r="J133" s="140">
        <f t="shared" si="13"/>
        <v>2200</v>
      </c>
      <c r="K133" s="141">
        <v>0.05</v>
      </c>
      <c r="L133" s="140">
        <f t="shared" si="11"/>
        <v>114.95</v>
      </c>
      <c r="M133" s="140">
        <f t="shared" si="14"/>
        <v>115</v>
      </c>
      <c r="N133" s="9">
        <f t="shared" si="15"/>
        <v>120.75</v>
      </c>
      <c r="O133" s="134">
        <v>0.05</v>
      </c>
      <c r="Q133" s="32">
        <f t="shared" si="16"/>
        <v>121</v>
      </c>
      <c r="R133" s="131"/>
    </row>
    <row r="134" spans="1:18" x14ac:dyDescent="0.3">
      <c r="A134" s="136" t="s">
        <v>189</v>
      </c>
      <c r="B134" s="137" t="s">
        <v>11</v>
      </c>
      <c r="C134" s="137" t="s">
        <v>7</v>
      </c>
      <c r="D134" s="137">
        <v>2</v>
      </c>
      <c r="E134" s="138">
        <v>150</v>
      </c>
      <c r="F134" s="139">
        <v>0.1</v>
      </c>
      <c r="G134" s="138">
        <f t="shared" si="12"/>
        <v>165</v>
      </c>
      <c r="H134" s="135"/>
      <c r="I134" s="137" t="s">
        <v>716</v>
      </c>
      <c r="J134" s="140">
        <f t="shared" si="13"/>
        <v>300</v>
      </c>
      <c r="K134" s="141">
        <v>0.05</v>
      </c>
      <c r="L134" s="140">
        <f t="shared" si="11"/>
        <v>156.75</v>
      </c>
      <c r="M134" s="140">
        <f t="shared" si="14"/>
        <v>157</v>
      </c>
      <c r="N134" s="9">
        <f t="shared" si="15"/>
        <v>164.85</v>
      </c>
      <c r="O134" s="134">
        <v>0.05</v>
      </c>
      <c r="Q134" s="32">
        <f t="shared" si="16"/>
        <v>165</v>
      </c>
      <c r="R134" s="131" t="s">
        <v>685</v>
      </c>
    </row>
    <row r="135" spans="1:18" x14ac:dyDescent="0.3">
      <c r="A135" s="136" t="s">
        <v>711</v>
      </c>
      <c r="B135" s="137" t="s">
        <v>11</v>
      </c>
      <c r="C135" s="137" t="s">
        <v>7</v>
      </c>
      <c r="D135" s="137">
        <v>6</v>
      </c>
      <c r="E135" s="138">
        <v>150</v>
      </c>
      <c r="F135" s="139">
        <v>0.1</v>
      </c>
      <c r="G135" s="138">
        <f t="shared" si="12"/>
        <v>165</v>
      </c>
      <c r="H135" s="135"/>
      <c r="I135" s="137">
        <v>5</v>
      </c>
      <c r="J135" s="140">
        <f t="shared" si="13"/>
        <v>900</v>
      </c>
      <c r="K135" s="141">
        <v>0.05</v>
      </c>
      <c r="L135" s="140">
        <f t="shared" si="11"/>
        <v>156.75</v>
      </c>
      <c r="M135" s="140">
        <f t="shared" si="14"/>
        <v>157</v>
      </c>
      <c r="N135" s="9">
        <f t="shared" si="15"/>
        <v>164.85</v>
      </c>
      <c r="O135" s="134">
        <v>0.05</v>
      </c>
      <c r="Q135" s="32">
        <f t="shared" si="16"/>
        <v>165</v>
      </c>
      <c r="R135" s="131"/>
    </row>
    <row r="136" spans="1:18" x14ac:dyDescent="0.3">
      <c r="A136" s="136" t="s">
        <v>189</v>
      </c>
      <c r="B136" s="137" t="s">
        <v>12</v>
      </c>
      <c r="C136" s="137" t="s">
        <v>7</v>
      </c>
      <c r="D136" s="137">
        <v>4</v>
      </c>
      <c r="E136" s="138">
        <v>195</v>
      </c>
      <c r="F136" s="139">
        <v>0.1</v>
      </c>
      <c r="G136" s="138">
        <f t="shared" si="12"/>
        <v>214.50000000000003</v>
      </c>
      <c r="H136" s="135"/>
      <c r="I136" s="137" t="s">
        <v>716</v>
      </c>
      <c r="J136" s="140">
        <f t="shared" si="13"/>
        <v>780</v>
      </c>
      <c r="K136" s="141">
        <v>0.05</v>
      </c>
      <c r="L136" s="140">
        <f t="shared" si="11"/>
        <v>203.77500000000001</v>
      </c>
      <c r="M136" s="140">
        <f t="shared" si="14"/>
        <v>204</v>
      </c>
      <c r="N136" s="9">
        <f t="shared" si="15"/>
        <v>214.20000000000002</v>
      </c>
      <c r="O136" s="134">
        <v>0.05</v>
      </c>
      <c r="Q136" s="32">
        <f t="shared" si="16"/>
        <v>214</v>
      </c>
      <c r="R136" s="131" t="s">
        <v>685</v>
      </c>
    </row>
    <row r="137" spans="1:18" x14ac:dyDescent="0.3">
      <c r="A137" s="136" t="s">
        <v>189</v>
      </c>
      <c r="B137" s="137" t="s">
        <v>13</v>
      </c>
      <c r="C137" s="137" t="s">
        <v>7</v>
      </c>
      <c r="D137" s="137">
        <v>3</v>
      </c>
      <c r="E137" s="138">
        <v>265</v>
      </c>
      <c r="F137" s="139">
        <v>0.1</v>
      </c>
      <c r="G137" s="138">
        <f t="shared" si="12"/>
        <v>291.5</v>
      </c>
      <c r="H137" s="135"/>
      <c r="I137" s="137" t="s">
        <v>716</v>
      </c>
      <c r="J137" s="140">
        <f t="shared" si="13"/>
        <v>795</v>
      </c>
      <c r="K137" s="141">
        <v>0.05</v>
      </c>
      <c r="L137" s="140">
        <f t="shared" si="11"/>
        <v>276.92500000000001</v>
      </c>
      <c r="M137" s="140">
        <f t="shared" si="14"/>
        <v>277</v>
      </c>
      <c r="N137" s="9">
        <f t="shared" si="15"/>
        <v>290.85000000000002</v>
      </c>
      <c r="O137" s="134">
        <v>0.05</v>
      </c>
      <c r="Q137" s="32">
        <f t="shared" si="16"/>
        <v>291</v>
      </c>
      <c r="R137" s="131" t="s">
        <v>685</v>
      </c>
    </row>
    <row r="138" spans="1:18" x14ac:dyDescent="0.3">
      <c r="A138" s="136" t="s">
        <v>189</v>
      </c>
      <c r="B138" s="137" t="s">
        <v>14</v>
      </c>
      <c r="C138" s="137" t="s">
        <v>7</v>
      </c>
      <c r="D138" s="137">
        <v>1</v>
      </c>
      <c r="E138" s="138">
        <v>325</v>
      </c>
      <c r="F138" s="139">
        <v>0.1</v>
      </c>
      <c r="G138" s="138">
        <f t="shared" si="12"/>
        <v>357.50000000000006</v>
      </c>
      <c r="H138" s="135"/>
      <c r="I138" s="137" t="s">
        <v>716</v>
      </c>
      <c r="J138" s="140">
        <f t="shared" si="13"/>
        <v>325</v>
      </c>
      <c r="K138" s="141">
        <v>0.05</v>
      </c>
      <c r="L138" s="140">
        <f t="shared" si="11"/>
        <v>339.62500000000006</v>
      </c>
      <c r="M138" s="140">
        <f t="shared" si="14"/>
        <v>340</v>
      </c>
      <c r="N138" s="9">
        <f t="shared" si="15"/>
        <v>357</v>
      </c>
      <c r="O138" s="134">
        <v>0.05</v>
      </c>
      <c r="Q138" s="32">
        <f t="shared" si="16"/>
        <v>357</v>
      </c>
      <c r="R138" s="131" t="s">
        <v>685</v>
      </c>
    </row>
    <row r="139" spans="1:18" x14ac:dyDescent="0.3">
      <c r="A139" s="136" t="s">
        <v>708</v>
      </c>
      <c r="B139" s="137" t="s">
        <v>8</v>
      </c>
      <c r="C139" s="137" t="s">
        <v>7</v>
      </c>
      <c r="D139" s="137">
        <v>2</v>
      </c>
      <c r="E139" s="138">
        <v>225</v>
      </c>
      <c r="F139" s="139">
        <v>0.1</v>
      </c>
      <c r="G139" s="138">
        <f t="shared" si="12"/>
        <v>247.50000000000003</v>
      </c>
      <c r="H139" s="135"/>
      <c r="I139" s="137" t="s">
        <v>713</v>
      </c>
      <c r="J139" s="140">
        <f t="shared" si="13"/>
        <v>450</v>
      </c>
      <c r="K139" s="141">
        <v>0.05</v>
      </c>
      <c r="L139" s="140">
        <f t="shared" si="11"/>
        <v>235.12500000000003</v>
      </c>
      <c r="M139" s="140">
        <f t="shared" si="14"/>
        <v>235</v>
      </c>
      <c r="N139" s="9">
        <f t="shared" si="15"/>
        <v>246.75</v>
      </c>
      <c r="O139" s="134">
        <v>0.05</v>
      </c>
      <c r="Q139" s="32">
        <f t="shared" si="16"/>
        <v>247</v>
      </c>
      <c r="R139" s="131"/>
    </row>
    <row r="140" spans="1:18" x14ac:dyDescent="0.3">
      <c r="A140" s="136" t="s">
        <v>190</v>
      </c>
      <c r="B140" s="137" t="s">
        <v>35</v>
      </c>
      <c r="C140" s="137" t="s">
        <v>7</v>
      </c>
      <c r="D140" s="137">
        <v>2</v>
      </c>
      <c r="E140" s="138">
        <v>325</v>
      </c>
      <c r="F140" s="139">
        <v>0.1</v>
      </c>
      <c r="G140" s="138">
        <f t="shared" si="12"/>
        <v>357.50000000000006</v>
      </c>
      <c r="H140" s="135"/>
      <c r="I140" s="137" t="s">
        <v>717</v>
      </c>
      <c r="J140" s="140">
        <f t="shared" si="13"/>
        <v>650</v>
      </c>
      <c r="K140" s="141">
        <v>0.05</v>
      </c>
      <c r="L140" s="140">
        <f t="shared" si="11"/>
        <v>339.62500000000006</v>
      </c>
      <c r="M140" s="140">
        <f t="shared" si="14"/>
        <v>340</v>
      </c>
      <c r="N140" s="9">
        <f t="shared" si="15"/>
        <v>357</v>
      </c>
      <c r="O140" s="134">
        <v>0.05</v>
      </c>
      <c r="Q140" s="32">
        <v>341</v>
      </c>
      <c r="R140" s="131"/>
    </row>
    <row r="141" spans="1:18" x14ac:dyDescent="0.3">
      <c r="A141" s="136" t="s">
        <v>190</v>
      </c>
      <c r="B141" s="137" t="s">
        <v>38</v>
      </c>
      <c r="C141" s="137" t="s">
        <v>7</v>
      </c>
      <c r="D141" s="137">
        <v>1</v>
      </c>
      <c r="E141" s="138">
        <v>425</v>
      </c>
      <c r="F141" s="139">
        <v>0.1</v>
      </c>
      <c r="G141" s="138">
        <f t="shared" si="12"/>
        <v>467.50000000000006</v>
      </c>
      <c r="H141" s="135"/>
      <c r="I141" s="137" t="s">
        <v>717</v>
      </c>
      <c r="J141" s="140">
        <f t="shared" si="13"/>
        <v>425</v>
      </c>
      <c r="K141" s="141">
        <v>0.05</v>
      </c>
      <c r="L141" s="140">
        <f t="shared" si="11"/>
        <v>444.12500000000006</v>
      </c>
      <c r="M141" s="140">
        <f t="shared" si="14"/>
        <v>444</v>
      </c>
      <c r="N141" s="9">
        <f t="shared" si="15"/>
        <v>466.20000000000005</v>
      </c>
      <c r="O141" s="134">
        <v>0.05</v>
      </c>
      <c r="Q141" s="32">
        <v>445</v>
      </c>
      <c r="R141" s="131"/>
    </row>
    <row r="142" spans="1:18" x14ac:dyDescent="0.3">
      <c r="A142" s="136" t="s">
        <v>190</v>
      </c>
      <c r="B142" s="137" t="s">
        <v>613</v>
      </c>
      <c r="C142" s="137" t="s">
        <v>7</v>
      </c>
      <c r="D142" s="137">
        <v>2</v>
      </c>
      <c r="E142" s="138">
        <v>425</v>
      </c>
      <c r="F142" s="139">
        <v>0.1</v>
      </c>
      <c r="G142" s="138">
        <f t="shared" si="12"/>
        <v>467.50000000000006</v>
      </c>
      <c r="H142" s="135"/>
      <c r="I142" s="137" t="s">
        <v>717</v>
      </c>
      <c r="J142" s="140">
        <f t="shared" si="13"/>
        <v>850</v>
      </c>
      <c r="K142" s="141">
        <v>0.05</v>
      </c>
      <c r="L142" s="140">
        <f t="shared" si="11"/>
        <v>444.12500000000006</v>
      </c>
      <c r="M142" s="140">
        <f t="shared" si="14"/>
        <v>444</v>
      </c>
      <c r="N142" s="9">
        <f t="shared" si="15"/>
        <v>466.20000000000005</v>
      </c>
      <c r="O142" s="134">
        <v>0.05</v>
      </c>
      <c r="Q142" s="32">
        <v>445</v>
      </c>
      <c r="R142" s="131"/>
    </row>
    <row r="143" spans="1:18" x14ac:dyDescent="0.3">
      <c r="A143" s="136" t="s">
        <v>190</v>
      </c>
      <c r="B143" s="137" t="s">
        <v>39</v>
      </c>
      <c r="C143" s="137" t="s">
        <v>7</v>
      </c>
      <c r="D143" s="137">
        <v>1</v>
      </c>
      <c r="E143" s="138">
        <v>450</v>
      </c>
      <c r="F143" s="139">
        <v>0.1</v>
      </c>
      <c r="G143" s="138">
        <f t="shared" si="12"/>
        <v>495.00000000000006</v>
      </c>
      <c r="H143" s="135"/>
      <c r="I143" s="137" t="s">
        <v>717</v>
      </c>
      <c r="J143" s="140">
        <f t="shared" si="13"/>
        <v>450</v>
      </c>
      <c r="K143" s="141">
        <v>0.05</v>
      </c>
      <c r="L143" s="140">
        <f t="shared" ref="L143:L206" si="17">G143*(1-K143)</f>
        <v>470.25000000000006</v>
      </c>
      <c r="M143" s="140">
        <f t="shared" si="14"/>
        <v>470</v>
      </c>
      <c r="N143" s="9">
        <f t="shared" si="15"/>
        <v>493.5</v>
      </c>
      <c r="O143" s="134">
        <v>0.05</v>
      </c>
      <c r="Q143" s="32">
        <v>470</v>
      </c>
      <c r="R143" s="131"/>
    </row>
    <row r="144" spans="1:18" x14ac:dyDescent="0.3">
      <c r="A144" s="136" t="s">
        <v>650</v>
      </c>
      <c r="B144" s="137" t="s">
        <v>27</v>
      </c>
      <c r="C144" s="137" t="s">
        <v>7</v>
      </c>
      <c r="D144" s="137">
        <v>4</v>
      </c>
      <c r="E144" s="138">
        <v>200</v>
      </c>
      <c r="F144" s="139">
        <v>0.1</v>
      </c>
      <c r="G144" s="138">
        <f t="shared" si="12"/>
        <v>220.00000000000003</v>
      </c>
      <c r="H144" s="135"/>
      <c r="I144" s="137" t="s">
        <v>717</v>
      </c>
      <c r="J144" s="140">
        <f t="shared" si="13"/>
        <v>800</v>
      </c>
      <c r="K144" s="141">
        <v>0.05</v>
      </c>
      <c r="L144" s="140">
        <f t="shared" si="17"/>
        <v>209.00000000000003</v>
      </c>
      <c r="M144" s="140">
        <f t="shared" si="14"/>
        <v>209</v>
      </c>
      <c r="N144" s="9">
        <f t="shared" si="15"/>
        <v>219.45000000000002</v>
      </c>
      <c r="O144" s="134">
        <v>0.05</v>
      </c>
      <c r="Q144" s="32">
        <v>210</v>
      </c>
      <c r="R144" s="131"/>
    </row>
    <row r="145" spans="1:18" x14ac:dyDescent="0.3">
      <c r="A145" s="136" t="s">
        <v>650</v>
      </c>
      <c r="B145" s="137" t="s">
        <v>35</v>
      </c>
      <c r="C145" s="137" t="s">
        <v>7</v>
      </c>
      <c r="D145" s="137">
        <v>6</v>
      </c>
      <c r="E145" s="138">
        <v>235</v>
      </c>
      <c r="F145" s="139">
        <v>0.1</v>
      </c>
      <c r="G145" s="138">
        <f t="shared" si="12"/>
        <v>258.5</v>
      </c>
      <c r="H145" s="135"/>
      <c r="I145" s="137" t="s">
        <v>717</v>
      </c>
      <c r="J145" s="140">
        <f t="shared" si="13"/>
        <v>1410</v>
      </c>
      <c r="K145" s="141">
        <v>0.05</v>
      </c>
      <c r="L145" s="140">
        <f t="shared" si="17"/>
        <v>245.57499999999999</v>
      </c>
      <c r="M145" s="140">
        <f t="shared" si="14"/>
        <v>246</v>
      </c>
      <c r="N145" s="9">
        <f t="shared" si="15"/>
        <v>258.3</v>
      </c>
      <c r="O145" s="134">
        <v>0.05</v>
      </c>
      <c r="Q145" s="32">
        <v>245</v>
      </c>
      <c r="R145" s="131"/>
    </row>
    <row r="146" spans="1:18" x14ac:dyDescent="0.3">
      <c r="A146" s="136" t="s">
        <v>203</v>
      </c>
      <c r="B146" s="137" t="s">
        <v>439</v>
      </c>
      <c r="C146" s="137" t="s">
        <v>24</v>
      </c>
      <c r="D146" s="137">
        <v>3</v>
      </c>
      <c r="E146" s="138">
        <v>180</v>
      </c>
      <c r="F146" s="139">
        <v>0.1</v>
      </c>
      <c r="G146" s="138">
        <f t="shared" si="12"/>
        <v>198.00000000000003</v>
      </c>
      <c r="H146" s="135"/>
      <c r="I146" s="137">
        <v>5</v>
      </c>
      <c r="J146" s="140">
        <f t="shared" si="13"/>
        <v>540</v>
      </c>
      <c r="K146" s="141">
        <v>0.05</v>
      </c>
      <c r="L146" s="140">
        <f t="shared" si="17"/>
        <v>188.10000000000002</v>
      </c>
      <c r="M146" s="140">
        <f t="shared" si="14"/>
        <v>188</v>
      </c>
      <c r="N146" s="9">
        <f t="shared" si="15"/>
        <v>197.4</v>
      </c>
      <c r="O146" s="134">
        <v>0.05</v>
      </c>
      <c r="Q146" s="32">
        <v>187</v>
      </c>
      <c r="R146" s="131"/>
    </row>
    <row r="147" spans="1:18" x14ac:dyDescent="0.3">
      <c r="A147" s="136" t="s">
        <v>208</v>
      </c>
      <c r="B147" s="137" t="s">
        <v>569</v>
      </c>
      <c r="C147" s="137" t="s">
        <v>7</v>
      </c>
      <c r="D147" s="137">
        <v>1</v>
      </c>
      <c r="E147" s="138">
        <v>425</v>
      </c>
      <c r="F147" s="139">
        <v>0.1</v>
      </c>
      <c r="G147" s="138">
        <f t="shared" si="12"/>
        <v>467.50000000000006</v>
      </c>
      <c r="H147" s="135"/>
      <c r="I147" s="137" t="s">
        <v>717</v>
      </c>
      <c r="J147" s="140">
        <f t="shared" si="13"/>
        <v>425</v>
      </c>
      <c r="K147" s="141">
        <v>0.05</v>
      </c>
      <c r="L147" s="140">
        <f t="shared" si="17"/>
        <v>444.12500000000006</v>
      </c>
      <c r="M147" s="140">
        <f t="shared" si="14"/>
        <v>444</v>
      </c>
      <c r="N147" s="9">
        <f t="shared" si="15"/>
        <v>466.20000000000005</v>
      </c>
      <c r="O147" s="134">
        <v>0.05</v>
      </c>
      <c r="Q147" s="32">
        <v>445</v>
      </c>
      <c r="R147" s="131"/>
    </row>
    <row r="148" spans="1:18" x14ac:dyDescent="0.3">
      <c r="A148" s="136" t="s">
        <v>735</v>
      </c>
      <c r="B148" s="137" t="s">
        <v>36</v>
      </c>
      <c r="C148" s="137" t="s">
        <v>7</v>
      </c>
      <c r="D148" s="137">
        <v>10</v>
      </c>
      <c r="E148" s="138">
        <v>290</v>
      </c>
      <c r="F148" s="139">
        <v>0.1</v>
      </c>
      <c r="G148" s="138">
        <f t="shared" si="12"/>
        <v>319</v>
      </c>
      <c r="H148" s="135"/>
      <c r="I148" s="137" t="s">
        <v>717</v>
      </c>
      <c r="J148" s="140">
        <f t="shared" si="13"/>
        <v>2900</v>
      </c>
      <c r="K148" s="141">
        <v>0.05</v>
      </c>
      <c r="L148" s="140">
        <f t="shared" si="17"/>
        <v>303.05</v>
      </c>
      <c r="M148" s="140">
        <f t="shared" si="14"/>
        <v>303</v>
      </c>
      <c r="N148" s="9">
        <f t="shared" si="15"/>
        <v>318.15000000000003</v>
      </c>
      <c r="O148" s="134">
        <v>0.05</v>
      </c>
      <c r="Q148" s="32">
        <v>302</v>
      </c>
      <c r="R148" s="131"/>
    </row>
    <row r="149" spans="1:18" x14ac:dyDescent="0.3">
      <c r="A149" s="136" t="s">
        <v>213</v>
      </c>
      <c r="B149" s="137" t="s">
        <v>27</v>
      </c>
      <c r="C149" s="137" t="s">
        <v>7</v>
      </c>
      <c r="D149" s="137">
        <v>10</v>
      </c>
      <c r="E149" s="138">
        <v>180</v>
      </c>
      <c r="F149" s="139">
        <v>0.1</v>
      </c>
      <c r="G149" s="138">
        <f t="shared" si="12"/>
        <v>198.00000000000003</v>
      </c>
      <c r="H149" s="135"/>
      <c r="I149" s="137" t="s">
        <v>717</v>
      </c>
      <c r="J149" s="140">
        <f t="shared" si="13"/>
        <v>1800</v>
      </c>
      <c r="K149" s="141">
        <v>0.05</v>
      </c>
      <c r="L149" s="140">
        <f t="shared" si="17"/>
        <v>188.10000000000002</v>
      </c>
      <c r="M149" s="140">
        <f t="shared" si="14"/>
        <v>188</v>
      </c>
      <c r="N149" s="9">
        <f t="shared" si="15"/>
        <v>197.4</v>
      </c>
      <c r="O149" s="134">
        <v>0.05</v>
      </c>
      <c r="Q149" s="32">
        <f t="shared" si="16"/>
        <v>197</v>
      </c>
      <c r="R149" s="131" t="s">
        <v>739</v>
      </c>
    </row>
    <row r="150" spans="1:18" x14ac:dyDescent="0.3">
      <c r="A150" s="136" t="s">
        <v>213</v>
      </c>
      <c r="B150" s="137" t="s">
        <v>36</v>
      </c>
      <c r="C150" s="137" t="s">
        <v>7</v>
      </c>
      <c r="D150" s="137">
        <v>3</v>
      </c>
      <c r="E150" s="138">
        <v>370</v>
      </c>
      <c r="F150" s="139">
        <v>0.1</v>
      </c>
      <c r="G150" s="138">
        <f t="shared" si="12"/>
        <v>407.00000000000006</v>
      </c>
      <c r="H150" s="135"/>
      <c r="I150" s="137">
        <v>5</v>
      </c>
      <c r="J150" s="140">
        <f t="shared" si="13"/>
        <v>1110</v>
      </c>
      <c r="K150" s="141">
        <v>0.05</v>
      </c>
      <c r="L150" s="140">
        <f t="shared" si="17"/>
        <v>386.65000000000003</v>
      </c>
      <c r="M150" s="140">
        <f t="shared" si="14"/>
        <v>387</v>
      </c>
      <c r="N150" s="9">
        <f t="shared" si="15"/>
        <v>406.35</v>
      </c>
      <c r="O150" s="134">
        <v>0.05</v>
      </c>
      <c r="Q150" s="32">
        <v>390</v>
      </c>
      <c r="R150" s="131"/>
    </row>
    <row r="151" spans="1:18" x14ac:dyDescent="0.3">
      <c r="A151" s="136" t="s">
        <v>215</v>
      </c>
      <c r="B151" s="137" t="s">
        <v>629</v>
      </c>
      <c r="C151" s="137" t="s">
        <v>7</v>
      </c>
      <c r="D151" s="137">
        <v>25</v>
      </c>
      <c r="E151" s="138">
        <v>70</v>
      </c>
      <c r="F151" s="139">
        <v>0.1</v>
      </c>
      <c r="G151" s="138">
        <f t="shared" si="12"/>
        <v>77</v>
      </c>
      <c r="H151" s="135"/>
      <c r="I151" s="137">
        <v>6</v>
      </c>
      <c r="J151" s="140">
        <f t="shared" si="13"/>
        <v>1750</v>
      </c>
      <c r="K151" s="141">
        <v>0.05</v>
      </c>
      <c r="L151" s="140">
        <f t="shared" si="17"/>
        <v>73.149999999999991</v>
      </c>
      <c r="M151" s="140">
        <f t="shared" si="14"/>
        <v>73</v>
      </c>
      <c r="N151" s="9">
        <f t="shared" si="15"/>
        <v>76.650000000000006</v>
      </c>
      <c r="O151" s="134">
        <v>0.05</v>
      </c>
      <c r="Q151" s="32">
        <f t="shared" si="16"/>
        <v>77</v>
      </c>
      <c r="R151" s="131"/>
    </row>
    <row r="152" spans="1:18" x14ac:dyDescent="0.3">
      <c r="A152" s="136" t="s">
        <v>464</v>
      </c>
      <c r="B152" s="137" t="s">
        <v>20</v>
      </c>
      <c r="C152" s="137" t="s">
        <v>7</v>
      </c>
      <c r="D152" s="137">
        <v>3</v>
      </c>
      <c r="E152" s="138">
        <v>36</v>
      </c>
      <c r="F152" s="139">
        <v>0.1</v>
      </c>
      <c r="G152" s="138">
        <f t="shared" si="12"/>
        <v>39.6</v>
      </c>
      <c r="H152" s="135"/>
      <c r="I152" s="137">
        <v>6</v>
      </c>
      <c r="J152" s="140">
        <f t="shared" si="13"/>
        <v>108</v>
      </c>
      <c r="K152" s="141">
        <v>0.05</v>
      </c>
      <c r="L152" s="140">
        <f t="shared" si="17"/>
        <v>37.619999999999997</v>
      </c>
      <c r="M152" s="140">
        <f t="shared" si="14"/>
        <v>38</v>
      </c>
      <c r="N152" s="9">
        <f t="shared" si="15"/>
        <v>39.9</v>
      </c>
      <c r="O152" s="134">
        <v>0.05</v>
      </c>
      <c r="Q152" s="32">
        <v>55</v>
      </c>
      <c r="R152" s="131"/>
    </row>
    <row r="153" spans="1:18" x14ac:dyDescent="0.3">
      <c r="A153" s="136" t="s">
        <v>217</v>
      </c>
      <c r="B153" s="137" t="s">
        <v>10</v>
      </c>
      <c r="C153" s="137" t="s">
        <v>7</v>
      </c>
      <c r="D153" s="137">
        <v>12</v>
      </c>
      <c r="E153" s="138">
        <v>250</v>
      </c>
      <c r="F153" s="139">
        <v>0.1</v>
      </c>
      <c r="G153" s="138">
        <f t="shared" si="12"/>
        <v>275</v>
      </c>
      <c r="H153" s="135"/>
      <c r="I153" s="137">
        <v>4</v>
      </c>
      <c r="J153" s="140">
        <f t="shared" si="13"/>
        <v>3000</v>
      </c>
      <c r="K153" s="141">
        <v>0.05</v>
      </c>
      <c r="L153" s="140">
        <f t="shared" si="17"/>
        <v>261.25</v>
      </c>
      <c r="M153" s="140">
        <f t="shared" si="14"/>
        <v>261</v>
      </c>
      <c r="N153" s="9">
        <f t="shared" si="15"/>
        <v>274.05</v>
      </c>
      <c r="O153" s="134">
        <v>0.05</v>
      </c>
      <c r="Q153" s="32">
        <f t="shared" si="16"/>
        <v>274</v>
      </c>
      <c r="R153" s="131"/>
    </row>
    <row r="154" spans="1:18" x14ac:dyDescent="0.3">
      <c r="A154" s="136" t="s">
        <v>217</v>
      </c>
      <c r="B154" s="137" t="s">
        <v>11</v>
      </c>
      <c r="C154" s="137" t="s">
        <v>7</v>
      </c>
      <c r="D154" s="137">
        <v>1</v>
      </c>
      <c r="E154" s="138">
        <v>300</v>
      </c>
      <c r="F154" s="139">
        <v>0.1</v>
      </c>
      <c r="G154" s="138">
        <f t="shared" si="12"/>
        <v>330</v>
      </c>
      <c r="H154" s="135"/>
      <c r="I154" s="137">
        <v>4</v>
      </c>
      <c r="J154" s="140">
        <f t="shared" si="13"/>
        <v>300</v>
      </c>
      <c r="K154" s="141">
        <v>0.05</v>
      </c>
      <c r="L154" s="140">
        <f t="shared" si="17"/>
        <v>313.5</v>
      </c>
      <c r="M154" s="140">
        <f t="shared" si="14"/>
        <v>314</v>
      </c>
      <c r="N154" s="9">
        <f t="shared" si="15"/>
        <v>329.7</v>
      </c>
      <c r="O154" s="134">
        <v>0.05</v>
      </c>
      <c r="Q154" s="32">
        <f t="shared" si="16"/>
        <v>330</v>
      </c>
      <c r="R154" s="131"/>
    </row>
    <row r="155" spans="1:18" x14ac:dyDescent="0.3">
      <c r="A155" s="136" t="s">
        <v>222</v>
      </c>
      <c r="B155" s="137" t="s">
        <v>20</v>
      </c>
      <c r="C155" s="137" t="s">
        <v>7</v>
      </c>
      <c r="D155" s="137">
        <v>12</v>
      </c>
      <c r="E155" s="138">
        <v>40</v>
      </c>
      <c r="F155" s="139">
        <v>0.1</v>
      </c>
      <c r="G155" s="138">
        <f t="shared" si="12"/>
        <v>44</v>
      </c>
      <c r="H155" s="135"/>
      <c r="I155" s="137">
        <v>6</v>
      </c>
      <c r="J155" s="140">
        <f t="shared" si="13"/>
        <v>480</v>
      </c>
      <c r="K155" s="141">
        <v>0.05</v>
      </c>
      <c r="L155" s="140">
        <f t="shared" si="17"/>
        <v>41.8</v>
      </c>
      <c r="M155" s="140">
        <f t="shared" si="14"/>
        <v>42</v>
      </c>
      <c r="N155" s="9">
        <f t="shared" si="15"/>
        <v>44.1</v>
      </c>
      <c r="O155" s="134">
        <v>0.05</v>
      </c>
      <c r="Q155" s="32">
        <f t="shared" si="16"/>
        <v>44</v>
      </c>
      <c r="R155" s="131"/>
    </row>
    <row r="156" spans="1:18" x14ac:dyDescent="0.3">
      <c r="A156" s="136" t="s">
        <v>222</v>
      </c>
      <c r="B156" s="137" t="s">
        <v>649</v>
      </c>
      <c r="C156" s="137" t="s">
        <v>7</v>
      </c>
      <c r="D156" s="137">
        <v>1</v>
      </c>
      <c r="E156" s="138">
        <v>300</v>
      </c>
      <c r="F156" s="139">
        <v>0.1</v>
      </c>
      <c r="G156" s="138">
        <f t="shared" si="12"/>
        <v>330</v>
      </c>
      <c r="H156" s="135"/>
      <c r="I156" s="137">
        <v>2</v>
      </c>
      <c r="J156" s="140">
        <f t="shared" si="13"/>
        <v>300</v>
      </c>
      <c r="K156" s="141">
        <v>0.05</v>
      </c>
      <c r="L156" s="140">
        <f t="shared" si="17"/>
        <v>313.5</v>
      </c>
      <c r="M156" s="140">
        <f t="shared" si="14"/>
        <v>314</v>
      </c>
      <c r="N156" s="9">
        <f t="shared" si="15"/>
        <v>329.7</v>
      </c>
      <c r="O156" s="134">
        <v>0.05</v>
      </c>
      <c r="Q156" s="32">
        <f t="shared" si="16"/>
        <v>330</v>
      </c>
      <c r="R156" s="131"/>
    </row>
    <row r="157" spans="1:18" x14ac:dyDescent="0.3">
      <c r="A157" s="136" t="s">
        <v>709</v>
      </c>
      <c r="B157" s="137" t="s">
        <v>11</v>
      </c>
      <c r="C157" s="137" t="s">
        <v>7</v>
      </c>
      <c r="D157" s="137">
        <v>1</v>
      </c>
      <c r="E157" s="138">
        <v>300</v>
      </c>
      <c r="F157" s="139">
        <v>0.1</v>
      </c>
      <c r="G157" s="138">
        <f t="shared" si="12"/>
        <v>330</v>
      </c>
      <c r="H157" s="135"/>
      <c r="I157" s="137">
        <v>2</v>
      </c>
      <c r="J157" s="140">
        <f t="shared" si="13"/>
        <v>300</v>
      </c>
      <c r="K157" s="141">
        <v>0.05</v>
      </c>
      <c r="L157" s="140">
        <f t="shared" si="17"/>
        <v>313.5</v>
      </c>
      <c r="M157" s="140">
        <f t="shared" si="14"/>
        <v>314</v>
      </c>
      <c r="N157" s="9">
        <f t="shared" si="15"/>
        <v>329.7</v>
      </c>
      <c r="O157" s="134">
        <v>0.05</v>
      </c>
      <c r="Q157" s="32">
        <f t="shared" si="16"/>
        <v>330</v>
      </c>
      <c r="R157" s="131"/>
    </row>
    <row r="158" spans="1:18" x14ac:dyDescent="0.3">
      <c r="A158" s="136" t="s">
        <v>709</v>
      </c>
      <c r="B158" s="137" t="s">
        <v>634</v>
      </c>
      <c r="C158" s="137" t="s">
        <v>7</v>
      </c>
      <c r="D158" s="137">
        <v>5</v>
      </c>
      <c r="E158" s="138">
        <v>50</v>
      </c>
      <c r="F158" s="139">
        <v>0.1</v>
      </c>
      <c r="G158" s="138">
        <f t="shared" si="12"/>
        <v>55.000000000000007</v>
      </c>
      <c r="H158" s="135"/>
      <c r="I158" s="137">
        <v>6</v>
      </c>
      <c r="J158" s="140">
        <f t="shared" si="13"/>
        <v>250</v>
      </c>
      <c r="K158" s="141">
        <v>0.05</v>
      </c>
      <c r="L158" s="140">
        <f t="shared" si="17"/>
        <v>52.250000000000007</v>
      </c>
      <c r="M158" s="140">
        <f t="shared" si="14"/>
        <v>52</v>
      </c>
      <c r="N158" s="9">
        <f t="shared" si="15"/>
        <v>54.6</v>
      </c>
      <c r="O158" s="134">
        <v>0.05</v>
      </c>
      <c r="Q158" s="32">
        <f t="shared" si="16"/>
        <v>55</v>
      </c>
      <c r="R158" s="131"/>
    </row>
    <row r="159" spans="1:18" x14ac:dyDescent="0.3">
      <c r="A159" s="136" t="s">
        <v>225</v>
      </c>
      <c r="B159" s="137" t="s">
        <v>468</v>
      </c>
      <c r="C159" s="137" t="s">
        <v>7</v>
      </c>
      <c r="D159" s="137">
        <v>12</v>
      </c>
      <c r="E159" s="138">
        <v>175</v>
      </c>
      <c r="F159" s="139">
        <v>0.1</v>
      </c>
      <c r="G159" s="138">
        <f t="shared" si="12"/>
        <v>192.50000000000003</v>
      </c>
      <c r="H159" s="135"/>
      <c r="I159" s="137">
        <v>4</v>
      </c>
      <c r="J159" s="140">
        <f t="shared" si="13"/>
        <v>2100</v>
      </c>
      <c r="K159" s="141">
        <v>0.05</v>
      </c>
      <c r="L159" s="140">
        <f t="shared" si="17"/>
        <v>182.87500000000003</v>
      </c>
      <c r="M159" s="140">
        <f t="shared" si="14"/>
        <v>183</v>
      </c>
      <c r="N159" s="9">
        <f t="shared" si="15"/>
        <v>192.15</v>
      </c>
      <c r="O159" s="134">
        <v>0.05</v>
      </c>
      <c r="Q159" s="32">
        <f t="shared" si="16"/>
        <v>192</v>
      </c>
      <c r="R159" s="131"/>
    </row>
    <row r="160" spans="1:18" x14ac:dyDescent="0.3">
      <c r="A160" s="136" t="s">
        <v>226</v>
      </c>
      <c r="B160" s="137" t="s">
        <v>629</v>
      </c>
      <c r="C160" s="137" t="s">
        <v>7</v>
      </c>
      <c r="D160" s="137">
        <v>6</v>
      </c>
      <c r="E160" s="138">
        <v>70</v>
      </c>
      <c r="F160" s="139">
        <v>0.1</v>
      </c>
      <c r="G160" s="138">
        <f t="shared" si="12"/>
        <v>77</v>
      </c>
      <c r="H160" s="135"/>
      <c r="I160" s="137">
        <v>6</v>
      </c>
      <c r="J160" s="140">
        <f t="shared" si="13"/>
        <v>420</v>
      </c>
      <c r="K160" s="141">
        <v>0.05</v>
      </c>
      <c r="L160" s="140">
        <f t="shared" si="17"/>
        <v>73.149999999999991</v>
      </c>
      <c r="M160" s="140">
        <f t="shared" si="14"/>
        <v>73</v>
      </c>
      <c r="N160" s="9">
        <f t="shared" si="15"/>
        <v>76.650000000000006</v>
      </c>
      <c r="O160" s="134">
        <v>0.05</v>
      </c>
      <c r="Q160" s="32">
        <f t="shared" si="16"/>
        <v>77</v>
      </c>
      <c r="R160" s="131"/>
    </row>
    <row r="161" spans="1:18" x14ac:dyDescent="0.3">
      <c r="A161" s="136" t="s">
        <v>227</v>
      </c>
      <c r="B161" s="137" t="s">
        <v>634</v>
      </c>
      <c r="C161" s="137" t="s">
        <v>7</v>
      </c>
      <c r="D161" s="137">
        <v>6</v>
      </c>
      <c r="E161" s="138">
        <v>50</v>
      </c>
      <c r="F161" s="139">
        <v>0.1</v>
      </c>
      <c r="G161" s="138">
        <f t="shared" si="12"/>
        <v>55.000000000000007</v>
      </c>
      <c r="H161" s="135"/>
      <c r="I161" s="137">
        <v>6</v>
      </c>
      <c r="J161" s="140">
        <f t="shared" si="13"/>
        <v>300</v>
      </c>
      <c r="K161" s="141">
        <v>0.05</v>
      </c>
      <c r="L161" s="140">
        <f t="shared" si="17"/>
        <v>52.250000000000007</v>
      </c>
      <c r="M161" s="140">
        <f t="shared" si="14"/>
        <v>52</v>
      </c>
      <c r="N161" s="9">
        <f t="shared" si="15"/>
        <v>54.6</v>
      </c>
      <c r="O161" s="134">
        <v>0.05</v>
      </c>
      <c r="Q161" s="32">
        <f t="shared" si="16"/>
        <v>55</v>
      </c>
      <c r="R161" s="131"/>
    </row>
    <row r="162" spans="1:18" x14ac:dyDescent="0.3">
      <c r="A162" s="136" t="s">
        <v>227</v>
      </c>
      <c r="B162" s="137" t="s">
        <v>629</v>
      </c>
      <c r="C162" s="137" t="s">
        <v>7</v>
      </c>
      <c r="D162" s="137">
        <v>6</v>
      </c>
      <c r="E162" s="138">
        <v>60</v>
      </c>
      <c r="F162" s="139">
        <v>0.1</v>
      </c>
      <c r="G162" s="138">
        <f t="shared" si="12"/>
        <v>66</v>
      </c>
      <c r="H162" s="135"/>
      <c r="I162" s="137">
        <v>6</v>
      </c>
      <c r="J162" s="140">
        <f t="shared" si="13"/>
        <v>360</v>
      </c>
      <c r="K162" s="141">
        <v>0.05</v>
      </c>
      <c r="L162" s="140">
        <f t="shared" si="17"/>
        <v>62.699999999999996</v>
      </c>
      <c r="M162" s="140">
        <f t="shared" si="14"/>
        <v>63</v>
      </c>
      <c r="N162" s="9">
        <f t="shared" si="15"/>
        <v>66.150000000000006</v>
      </c>
      <c r="O162" s="134">
        <v>0.05</v>
      </c>
      <c r="Q162" s="32">
        <f t="shared" si="16"/>
        <v>66</v>
      </c>
      <c r="R162" s="131"/>
    </row>
    <row r="163" spans="1:18" x14ac:dyDescent="0.3">
      <c r="A163" s="136" t="s">
        <v>227</v>
      </c>
      <c r="B163" s="137" t="s">
        <v>8</v>
      </c>
      <c r="C163" s="137" t="s">
        <v>7</v>
      </c>
      <c r="D163" s="137">
        <v>3</v>
      </c>
      <c r="E163" s="138">
        <v>150</v>
      </c>
      <c r="F163" s="139">
        <v>0.1</v>
      </c>
      <c r="G163" s="138">
        <f t="shared" si="12"/>
        <v>165</v>
      </c>
      <c r="H163" s="135"/>
      <c r="I163" s="137">
        <v>2</v>
      </c>
      <c r="J163" s="140">
        <f t="shared" si="13"/>
        <v>450</v>
      </c>
      <c r="K163" s="141">
        <v>0.05</v>
      </c>
      <c r="L163" s="140">
        <f t="shared" si="17"/>
        <v>156.75</v>
      </c>
      <c r="M163" s="140">
        <f t="shared" si="14"/>
        <v>157</v>
      </c>
      <c r="N163" s="9">
        <f t="shared" si="15"/>
        <v>164.85</v>
      </c>
      <c r="O163" s="134">
        <v>0.05</v>
      </c>
      <c r="Q163" s="32">
        <f t="shared" si="16"/>
        <v>165</v>
      </c>
      <c r="R163" s="131"/>
    </row>
    <row r="164" spans="1:18" x14ac:dyDescent="0.3">
      <c r="A164" s="136" t="s">
        <v>728</v>
      </c>
      <c r="B164" s="137" t="s">
        <v>9</v>
      </c>
      <c r="C164" s="137" t="s">
        <v>7</v>
      </c>
      <c r="D164" s="137">
        <v>10</v>
      </c>
      <c r="E164" s="138">
        <v>50</v>
      </c>
      <c r="F164" s="139">
        <v>0.1</v>
      </c>
      <c r="G164" s="138">
        <f t="shared" si="12"/>
        <v>55.000000000000007</v>
      </c>
      <c r="H164" s="135"/>
      <c r="I164" s="137" t="s">
        <v>717</v>
      </c>
      <c r="J164" s="140">
        <f t="shared" si="13"/>
        <v>500</v>
      </c>
      <c r="K164" s="141">
        <v>0.05</v>
      </c>
      <c r="L164" s="140">
        <f t="shared" si="17"/>
        <v>52.250000000000007</v>
      </c>
      <c r="M164" s="140">
        <f t="shared" si="14"/>
        <v>52</v>
      </c>
      <c r="N164" s="9">
        <f t="shared" si="15"/>
        <v>54.6</v>
      </c>
      <c r="O164" s="134">
        <v>0.05</v>
      </c>
      <c r="Q164" s="32">
        <f t="shared" si="16"/>
        <v>55</v>
      </c>
      <c r="R164" s="131"/>
    </row>
    <row r="165" spans="1:18" x14ac:dyDescent="0.3">
      <c r="A165" s="136" t="s">
        <v>262</v>
      </c>
      <c r="B165" s="137" t="s">
        <v>569</v>
      </c>
      <c r="C165" s="137" t="s">
        <v>7</v>
      </c>
      <c r="D165" s="137">
        <v>10</v>
      </c>
      <c r="E165" s="138">
        <v>50</v>
      </c>
      <c r="F165" s="139">
        <v>0.1</v>
      </c>
      <c r="G165" s="138">
        <f t="shared" si="12"/>
        <v>55.000000000000007</v>
      </c>
      <c r="H165" s="135"/>
      <c r="I165" s="137" t="s">
        <v>717</v>
      </c>
      <c r="J165" s="140">
        <f t="shared" si="13"/>
        <v>500</v>
      </c>
      <c r="K165" s="141">
        <v>0.05</v>
      </c>
      <c r="L165" s="140">
        <f t="shared" si="17"/>
        <v>52.250000000000007</v>
      </c>
      <c r="M165" s="140">
        <f t="shared" si="14"/>
        <v>52</v>
      </c>
      <c r="N165" s="9">
        <f t="shared" si="15"/>
        <v>54.6</v>
      </c>
      <c r="O165" s="134">
        <v>0.05</v>
      </c>
      <c r="Q165" s="32">
        <f t="shared" si="16"/>
        <v>55</v>
      </c>
      <c r="R165" s="131"/>
    </row>
    <row r="166" spans="1:18" x14ac:dyDescent="0.3">
      <c r="A166" s="136" t="s">
        <v>724</v>
      </c>
      <c r="B166" s="137" t="s">
        <v>9</v>
      </c>
      <c r="C166" s="137" t="s">
        <v>7</v>
      </c>
      <c r="D166" s="137">
        <v>1</v>
      </c>
      <c r="E166" s="138">
        <v>65</v>
      </c>
      <c r="F166" s="139">
        <v>0.1</v>
      </c>
      <c r="G166" s="138">
        <f t="shared" si="12"/>
        <v>71.5</v>
      </c>
      <c r="H166" s="135"/>
      <c r="I166" s="137" t="s">
        <v>717</v>
      </c>
      <c r="J166" s="140">
        <f t="shared" si="13"/>
        <v>65</v>
      </c>
      <c r="K166" s="141">
        <v>0.05</v>
      </c>
      <c r="L166" s="140">
        <f t="shared" si="17"/>
        <v>67.924999999999997</v>
      </c>
      <c r="M166" s="140">
        <f t="shared" si="14"/>
        <v>68</v>
      </c>
      <c r="N166" s="9">
        <f t="shared" si="15"/>
        <v>71.400000000000006</v>
      </c>
      <c r="O166" s="134">
        <v>0.05</v>
      </c>
      <c r="Q166" s="32">
        <f t="shared" si="16"/>
        <v>71</v>
      </c>
      <c r="R166" s="131"/>
    </row>
    <row r="167" spans="1:18" x14ac:dyDescent="0.3">
      <c r="A167" s="136" t="s">
        <v>268</v>
      </c>
      <c r="B167" s="137" t="s">
        <v>629</v>
      </c>
      <c r="C167" s="137" t="s">
        <v>7</v>
      </c>
      <c r="D167" s="137">
        <v>5</v>
      </c>
      <c r="E167" s="138">
        <v>40</v>
      </c>
      <c r="F167" s="139">
        <v>0.1</v>
      </c>
      <c r="G167" s="138">
        <f t="shared" si="12"/>
        <v>44</v>
      </c>
      <c r="H167" s="135"/>
      <c r="I167" s="137" t="s">
        <v>717</v>
      </c>
      <c r="J167" s="140">
        <f t="shared" si="13"/>
        <v>200</v>
      </c>
      <c r="K167" s="141">
        <v>0.05</v>
      </c>
      <c r="L167" s="140">
        <f t="shared" si="17"/>
        <v>41.8</v>
      </c>
      <c r="M167" s="140">
        <f t="shared" si="14"/>
        <v>42</v>
      </c>
      <c r="N167" s="9">
        <f t="shared" si="15"/>
        <v>44.1</v>
      </c>
      <c r="O167" s="134">
        <v>0.05</v>
      </c>
      <c r="Q167" s="32">
        <f t="shared" si="16"/>
        <v>44</v>
      </c>
      <c r="R167" s="131"/>
    </row>
    <row r="168" spans="1:18" x14ac:dyDescent="0.3">
      <c r="A168" s="136" t="s">
        <v>737</v>
      </c>
      <c r="B168" s="137" t="s">
        <v>27</v>
      </c>
      <c r="C168" s="137" t="s">
        <v>7</v>
      </c>
      <c r="D168" s="137">
        <v>5</v>
      </c>
      <c r="E168" s="138">
        <v>220</v>
      </c>
      <c r="F168" s="139">
        <v>0.1</v>
      </c>
      <c r="G168" s="138">
        <f t="shared" si="12"/>
        <v>242.00000000000003</v>
      </c>
      <c r="H168" s="135"/>
      <c r="I168" s="137" t="s">
        <v>717</v>
      </c>
      <c r="J168" s="140">
        <f t="shared" si="13"/>
        <v>1100</v>
      </c>
      <c r="K168" s="141">
        <v>0.05</v>
      </c>
      <c r="L168" s="140">
        <f t="shared" si="17"/>
        <v>229.9</v>
      </c>
      <c r="M168" s="140">
        <f t="shared" si="14"/>
        <v>230</v>
      </c>
      <c r="N168" s="9">
        <f t="shared" si="15"/>
        <v>241.5</v>
      </c>
      <c r="O168" s="134">
        <v>0.05</v>
      </c>
      <c r="Q168" s="32">
        <v>220</v>
      </c>
      <c r="R168" s="131"/>
    </row>
    <row r="169" spans="1:18" x14ac:dyDescent="0.3">
      <c r="A169" s="136" t="s">
        <v>737</v>
      </c>
      <c r="B169" s="137" t="s">
        <v>36</v>
      </c>
      <c r="C169" s="137" t="s">
        <v>7</v>
      </c>
      <c r="D169" s="137">
        <v>4</v>
      </c>
      <c r="E169" s="138">
        <v>280</v>
      </c>
      <c r="F169" s="139">
        <v>0.1</v>
      </c>
      <c r="G169" s="138">
        <f t="shared" si="12"/>
        <v>308</v>
      </c>
      <c r="H169" s="135"/>
      <c r="I169" s="137" t="s">
        <v>717</v>
      </c>
      <c r="J169" s="140">
        <f t="shared" si="13"/>
        <v>1120</v>
      </c>
      <c r="K169" s="141">
        <v>0.05</v>
      </c>
      <c r="L169" s="140">
        <f t="shared" si="17"/>
        <v>292.59999999999997</v>
      </c>
      <c r="M169" s="140">
        <f t="shared" si="14"/>
        <v>293</v>
      </c>
      <c r="N169" s="9">
        <f t="shared" si="15"/>
        <v>307.65000000000003</v>
      </c>
      <c r="O169" s="134">
        <v>0.05</v>
      </c>
      <c r="Q169" s="32">
        <v>295</v>
      </c>
      <c r="R169" s="131"/>
    </row>
    <row r="170" spans="1:18" x14ac:dyDescent="0.3">
      <c r="A170" s="136" t="s">
        <v>733</v>
      </c>
      <c r="B170" s="137" t="s">
        <v>656</v>
      </c>
      <c r="C170" s="137" t="s">
        <v>7</v>
      </c>
      <c r="D170" s="137">
        <v>3</v>
      </c>
      <c r="E170" s="138">
        <v>95</v>
      </c>
      <c r="F170" s="139">
        <v>0.1</v>
      </c>
      <c r="G170" s="138">
        <f t="shared" si="12"/>
        <v>104.50000000000001</v>
      </c>
      <c r="H170" s="135"/>
      <c r="I170" s="137" t="s">
        <v>717</v>
      </c>
      <c r="J170" s="140">
        <f t="shared" si="13"/>
        <v>285</v>
      </c>
      <c r="K170" s="141">
        <v>0.05</v>
      </c>
      <c r="L170" s="140">
        <f t="shared" si="17"/>
        <v>99.275000000000006</v>
      </c>
      <c r="M170" s="140">
        <f t="shared" si="14"/>
        <v>99</v>
      </c>
      <c r="N170" s="9">
        <f t="shared" si="15"/>
        <v>103.95</v>
      </c>
      <c r="O170" s="134">
        <v>0.05</v>
      </c>
      <c r="Q170" s="32">
        <f t="shared" si="16"/>
        <v>104</v>
      </c>
      <c r="R170" s="131"/>
    </row>
    <row r="171" spans="1:18" x14ac:dyDescent="0.3">
      <c r="A171" s="136" t="s">
        <v>733</v>
      </c>
      <c r="B171" s="137" t="s">
        <v>9</v>
      </c>
      <c r="C171" s="137" t="s">
        <v>7</v>
      </c>
      <c r="D171" s="137">
        <v>1</v>
      </c>
      <c r="E171" s="138">
        <v>125</v>
      </c>
      <c r="F171" s="139">
        <v>0.1</v>
      </c>
      <c r="G171" s="138">
        <f t="shared" si="12"/>
        <v>137.5</v>
      </c>
      <c r="H171" s="135"/>
      <c r="I171" s="137" t="s">
        <v>717</v>
      </c>
      <c r="J171" s="140">
        <f t="shared" si="13"/>
        <v>125</v>
      </c>
      <c r="K171" s="141">
        <v>0.05</v>
      </c>
      <c r="L171" s="140">
        <f t="shared" si="17"/>
        <v>130.625</v>
      </c>
      <c r="M171" s="140">
        <f t="shared" si="14"/>
        <v>131</v>
      </c>
      <c r="N171" s="9">
        <f t="shared" si="15"/>
        <v>137.55000000000001</v>
      </c>
      <c r="O171" s="134">
        <v>0.05</v>
      </c>
      <c r="Q171" s="32">
        <f t="shared" si="16"/>
        <v>138</v>
      </c>
      <c r="R171" s="131"/>
    </row>
    <row r="172" spans="1:18" x14ac:dyDescent="0.3">
      <c r="A172" s="136" t="s">
        <v>573</v>
      </c>
      <c r="B172" s="137" t="s">
        <v>10</v>
      </c>
      <c r="C172" s="137" t="s">
        <v>7</v>
      </c>
      <c r="D172" s="137">
        <v>5</v>
      </c>
      <c r="E172" s="138">
        <v>85</v>
      </c>
      <c r="F172" s="139">
        <v>0.1</v>
      </c>
      <c r="G172" s="138">
        <f t="shared" si="12"/>
        <v>93.500000000000014</v>
      </c>
      <c r="H172" s="135"/>
      <c r="I172" s="137" t="s">
        <v>717</v>
      </c>
      <c r="J172" s="140">
        <f t="shared" si="13"/>
        <v>425</v>
      </c>
      <c r="K172" s="141">
        <v>0.05</v>
      </c>
      <c r="L172" s="140">
        <f t="shared" si="17"/>
        <v>88.825000000000003</v>
      </c>
      <c r="M172" s="140">
        <f t="shared" si="14"/>
        <v>89</v>
      </c>
      <c r="N172" s="9">
        <f t="shared" si="15"/>
        <v>93.45</v>
      </c>
      <c r="O172" s="134">
        <v>0.05</v>
      </c>
      <c r="Q172" s="32">
        <f t="shared" si="16"/>
        <v>93</v>
      </c>
      <c r="R172" s="131"/>
    </row>
    <row r="173" spans="1:18" x14ac:dyDescent="0.3">
      <c r="A173" s="136" t="s">
        <v>573</v>
      </c>
      <c r="B173" s="137" t="s">
        <v>9</v>
      </c>
      <c r="C173" s="137" t="s">
        <v>7</v>
      </c>
      <c r="D173" s="137">
        <v>5</v>
      </c>
      <c r="E173" s="138">
        <v>70</v>
      </c>
      <c r="F173" s="139">
        <v>0.1</v>
      </c>
      <c r="G173" s="138">
        <f t="shared" si="12"/>
        <v>77</v>
      </c>
      <c r="H173" s="135"/>
      <c r="I173" s="137" t="s">
        <v>717</v>
      </c>
      <c r="J173" s="140">
        <f t="shared" si="13"/>
        <v>350</v>
      </c>
      <c r="K173" s="141">
        <v>0.05</v>
      </c>
      <c r="L173" s="140">
        <f t="shared" si="17"/>
        <v>73.149999999999991</v>
      </c>
      <c r="M173" s="140">
        <f t="shared" si="14"/>
        <v>73</v>
      </c>
      <c r="N173" s="9">
        <f t="shared" si="15"/>
        <v>76.650000000000006</v>
      </c>
      <c r="O173" s="134">
        <v>0.05</v>
      </c>
      <c r="Q173" s="32">
        <f t="shared" si="16"/>
        <v>77</v>
      </c>
      <c r="R173" s="131"/>
    </row>
    <row r="174" spans="1:18" x14ac:dyDescent="0.3">
      <c r="A174" s="136" t="s">
        <v>275</v>
      </c>
      <c r="B174" s="137" t="s">
        <v>11</v>
      </c>
      <c r="C174" s="137" t="s">
        <v>7</v>
      </c>
      <c r="D174" s="137">
        <v>7</v>
      </c>
      <c r="E174" s="138">
        <v>100</v>
      </c>
      <c r="F174" s="139">
        <v>0.1</v>
      </c>
      <c r="G174" s="138">
        <f t="shared" si="12"/>
        <v>110.00000000000001</v>
      </c>
      <c r="H174" s="135"/>
      <c r="I174" s="137" t="s">
        <v>717</v>
      </c>
      <c r="J174" s="140">
        <f t="shared" si="13"/>
        <v>700</v>
      </c>
      <c r="K174" s="141">
        <v>0.05</v>
      </c>
      <c r="L174" s="140">
        <f t="shared" si="17"/>
        <v>104.50000000000001</v>
      </c>
      <c r="M174" s="140">
        <f t="shared" si="14"/>
        <v>105</v>
      </c>
      <c r="N174" s="9">
        <f t="shared" si="15"/>
        <v>110.25</v>
      </c>
      <c r="O174" s="134">
        <v>0.05</v>
      </c>
      <c r="Q174" s="32">
        <f t="shared" si="16"/>
        <v>110</v>
      </c>
      <c r="R174" s="131"/>
    </row>
    <row r="175" spans="1:18" x14ac:dyDescent="0.3">
      <c r="A175" s="136" t="s">
        <v>679</v>
      </c>
      <c r="B175" s="137" t="s">
        <v>11</v>
      </c>
      <c r="C175" s="137" t="s">
        <v>7</v>
      </c>
      <c r="D175" s="137">
        <v>5</v>
      </c>
      <c r="E175" s="138">
        <v>100</v>
      </c>
      <c r="F175" s="139">
        <v>0.1</v>
      </c>
      <c r="G175" s="138">
        <f t="shared" si="12"/>
        <v>110.00000000000001</v>
      </c>
      <c r="H175" s="135"/>
      <c r="I175" s="137" t="s">
        <v>717</v>
      </c>
      <c r="J175" s="140">
        <f t="shared" si="13"/>
        <v>500</v>
      </c>
      <c r="K175" s="141">
        <v>0.05</v>
      </c>
      <c r="L175" s="140">
        <f t="shared" si="17"/>
        <v>104.50000000000001</v>
      </c>
      <c r="M175" s="140">
        <f t="shared" si="14"/>
        <v>105</v>
      </c>
      <c r="N175" s="9">
        <f t="shared" si="15"/>
        <v>110.25</v>
      </c>
      <c r="O175" s="134">
        <v>0.05</v>
      </c>
      <c r="Q175" s="32">
        <f t="shared" si="16"/>
        <v>110</v>
      </c>
      <c r="R175" s="131"/>
    </row>
    <row r="176" spans="1:18" x14ac:dyDescent="0.3">
      <c r="A176" s="136" t="s">
        <v>284</v>
      </c>
      <c r="B176" s="137" t="s">
        <v>662</v>
      </c>
      <c r="C176" s="137" t="s">
        <v>7</v>
      </c>
      <c r="D176" s="137">
        <v>7</v>
      </c>
      <c r="E176" s="138">
        <v>85</v>
      </c>
      <c r="F176" s="139">
        <v>0.1</v>
      </c>
      <c r="G176" s="138">
        <f t="shared" si="12"/>
        <v>93.500000000000014</v>
      </c>
      <c r="H176" s="135"/>
      <c r="I176" s="137" t="s">
        <v>717</v>
      </c>
      <c r="J176" s="140">
        <f t="shared" si="13"/>
        <v>595</v>
      </c>
      <c r="K176" s="141">
        <v>0.05</v>
      </c>
      <c r="L176" s="140">
        <f t="shared" si="17"/>
        <v>88.825000000000003</v>
      </c>
      <c r="M176" s="140">
        <f t="shared" si="14"/>
        <v>89</v>
      </c>
      <c r="N176" s="9">
        <f t="shared" si="15"/>
        <v>93.45</v>
      </c>
      <c r="O176" s="134">
        <v>0.05</v>
      </c>
      <c r="Q176" s="32">
        <f t="shared" si="16"/>
        <v>93</v>
      </c>
      <c r="R176" s="131"/>
    </row>
    <row r="177" spans="1:18" x14ac:dyDescent="0.3">
      <c r="A177" s="136" t="s">
        <v>284</v>
      </c>
      <c r="B177" s="137" t="s">
        <v>731</v>
      </c>
      <c r="C177" s="137" t="s">
        <v>7</v>
      </c>
      <c r="D177" s="137">
        <v>2</v>
      </c>
      <c r="E177" s="138">
        <v>95</v>
      </c>
      <c r="F177" s="139">
        <v>0.1</v>
      </c>
      <c r="G177" s="138">
        <f t="shared" si="12"/>
        <v>104.50000000000001</v>
      </c>
      <c r="H177" s="135"/>
      <c r="I177" s="137" t="s">
        <v>717</v>
      </c>
      <c r="J177" s="140">
        <f t="shared" si="13"/>
        <v>190</v>
      </c>
      <c r="K177" s="141">
        <v>0.05</v>
      </c>
      <c r="L177" s="140">
        <f t="shared" si="17"/>
        <v>99.275000000000006</v>
      </c>
      <c r="M177" s="140">
        <f t="shared" si="14"/>
        <v>99</v>
      </c>
      <c r="N177" s="9">
        <f t="shared" si="15"/>
        <v>103.95</v>
      </c>
      <c r="O177" s="134">
        <v>0.05</v>
      </c>
      <c r="Q177" s="32">
        <f t="shared" si="16"/>
        <v>104</v>
      </c>
      <c r="R177" s="131"/>
    </row>
    <row r="178" spans="1:18" x14ac:dyDescent="0.3">
      <c r="A178" s="136" t="s">
        <v>732</v>
      </c>
      <c r="B178" s="137" t="s">
        <v>9</v>
      </c>
      <c r="C178" s="137" t="s">
        <v>7</v>
      </c>
      <c r="D178" s="137">
        <v>7</v>
      </c>
      <c r="E178" s="138">
        <v>70</v>
      </c>
      <c r="F178" s="139">
        <v>0.1</v>
      </c>
      <c r="G178" s="138">
        <f t="shared" si="12"/>
        <v>77</v>
      </c>
      <c r="H178" s="135"/>
      <c r="I178" s="137" t="s">
        <v>717</v>
      </c>
      <c r="J178" s="140">
        <f t="shared" si="13"/>
        <v>490</v>
      </c>
      <c r="K178" s="141">
        <v>0.05</v>
      </c>
      <c r="L178" s="140">
        <f t="shared" si="17"/>
        <v>73.149999999999991</v>
      </c>
      <c r="M178" s="140">
        <f t="shared" si="14"/>
        <v>73</v>
      </c>
      <c r="N178" s="9">
        <f t="shared" si="15"/>
        <v>76.650000000000006</v>
      </c>
      <c r="O178" s="134">
        <v>0.05</v>
      </c>
      <c r="Q178" s="32">
        <f t="shared" si="16"/>
        <v>77</v>
      </c>
      <c r="R178" s="131"/>
    </row>
    <row r="179" spans="1:18" x14ac:dyDescent="0.3">
      <c r="A179" s="136" t="s">
        <v>654</v>
      </c>
      <c r="B179" s="137" t="s">
        <v>8</v>
      </c>
      <c r="C179" s="137" t="s">
        <v>7</v>
      </c>
      <c r="D179" s="137">
        <v>5</v>
      </c>
      <c r="E179" s="138">
        <v>60</v>
      </c>
      <c r="F179" s="139">
        <v>0.1</v>
      </c>
      <c r="G179" s="138">
        <f t="shared" si="12"/>
        <v>66</v>
      </c>
      <c r="H179" s="135"/>
      <c r="I179" s="137" t="s">
        <v>717</v>
      </c>
      <c r="J179" s="140">
        <f t="shared" si="13"/>
        <v>300</v>
      </c>
      <c r="K179" s="141">
        <v>0.05</v>
      </c>
      <c r="L179" s="140">
        <f t="shared" si="17"/>
        <v>62.699999999999996</v>
      </c>
      <c r="M179" s="140">
        <f t="shared" si="14"/>
        <v>63</v>
      </c>
      <c r="N179" s="9">
        <f t="shared" si="15"/>
        <v>66.150000000000006</v>
      </c>
      <c r="O179" s="134">
        <v>0.05</v>
      </c>
      <c r="Q179" s="32">
        <f t="shared" si="16"/>
        <v>66</v>
      </c>
      <c r="R179" s="131"/>
    </row>
    <row r="180" spans="1:18" x14ac:dyDescent="0.3">
      <c r="A180" s="136" t="s">
        <v>289</v>
      </c>
      <c r="B180" s="137" t="s">
        <v>8</v>
      </c>
      <c r="C180" s="137" t="s">
        <v>7</v>
      </c>
      <c r="D180" s="137">
        <v>1</v>
      </c>
      <c r="E180" s="138">
        <v>100</v>
      </c>
      <c r="F180" s="139">
        <v>0.1</v>
      </c>
      <c r="G180" s="138">
        <f t="shared" si="12"/>
        <v>110.00000000000001</v>
      </c>
      <c r="H180" s="135"/>
      <c r="I180" s="137" t="s">
        <v>717</v>
      </c>
      <c r="J180" s="140">
        <f t="shared" si="13"/>
        <v>100</v>
      </c>
      <c r="K180" s="141">
        <v>0.05</v>
      </c>
      <c r="L180" s="140">
        <f t="shared" si="17"/>
        <v>104.50000000000001</v>
      </c>
      <c r="M180" s="140">
        <f t="shared" si="14"/>
        <v>105</v>
      </c>
      <c r="N180" s="9">
        <f t="shared" si="15"/>
        <v>110.25</v>
      </c>
      <c r="O180" s="134">
        <v>0.05</v>
      </c>
      <c r="Q180" s="32">
        <f t="shared" si="16"/>
        <v>110</v>
      </c>
      <c r="R180" s="131"/>
    </row>
    <row r="181" spans="1:18" x14ac:dyDescent="0.3">
      <c r="A181" s="136" t="s">
        <v>289</v>
      </c>
      <c r="B181" s="137" t="s">
        <v>9</v>
      </c>
      <c r="C181" s="137" t="s">
        <v>7</v>
      </c>
      <c r="D181" s="137">
        <v>1</v>
      </c>
      <c r="E181" s="138">
        <v>140</v>
      </c>
      <c r="F181" s="139">
        <v>0.1</v>
      </c>
      <c r="G181" s="138">
        <f t="shared" si="12"/>
        <v>154</v>
      </c>
      <c r="H181" s="135"/>
      <c r="I181" s="137" t="s">
        <v>717</v>
      </c>
      <c r="J181" s="140">
        <f t="shared" si="13"/>
        <v>140</v>
      </c>
      <c r="K181" s="141">
        <v>0.05</v>
      </c>
      <c r="L181" s="140">
        <f t="shared" si="17"/>
        <v>146.29999999999998</v>
      </c>
      <c r="M181" s="140">
        <f t="shared" si="14"/>
        <v>146</v>
      </c>
      <c r="N181" s="9">
        <f t="shared" si="15"/>
        <v>153.30000000000001</v>
      </c>
      <c r="O181" s="134">
        <v>0.05</v>
      </c>
      <c r="Q181" s="32">
        <f t="shared" si="16"/>
        <v>153</v>
      </c>
      <c r="R181" s="131"/>
    </row>
    <row r="182" spans="1:18" x14ac:dyDescent="0.3">
      <c r="A182" s="136" t="s">
        <v>289</v>
      </c>
      <c r="B182" s="137" t="s">
        <v>10</v>
      </c>
      <c r="C182" s="137" t="s">
        <v>7</v>
      </c>
      <c r="D182" s="137">
        <v>1</v>
      </c>
      <c r="E182" s="138">
        <v>180</v>
      </c>
      <c r="F182" s="139">
        <v>0.1</v>
      </c>
      <c r="G182" s="138">
        <f t="shared" si="12"/>
        <v>198.00000000000003</v>
      </c>
      <c r="H182" s="135"/>
      <c r="I182" s="137" t="s">
        <v>717</v>
      </c>
      <c r="J182" s="140">
        <f t="shared" si="13"/>
        <v>180</v>
      </c>
      <c r="K182" s="141">
        <v>0.05</v>
      </c>
      <c r="L182" s="140">
        <f t="shared" si="17"/>
        <v>188.10000000000002</v>
      </c>
      <c r="M182" s="140">
        <f t="shared" si="14"/>
        <v>188</v>
      </c>
      <c r="N182" s="9">
        <f t="shared" si="15"/>
        <v>197.4</v>
      </c>
      <c r="O182" s="134">
        <v>0.05</v>
      </c>
      <c r="Q182" s="32">
        <f t="shared" si="16"/>
        <v>197</v>
      </c>
      <c r="R182" s="131"/>
    </row>
    <row r="183" spans="1:18" x14ac:dyDescent="0.3">
      <c r="A183" s="136" t="s">
        <v>292</v>
      </c>
      <c r="B183" s="137" t="s">
        <v>570</v>
      </c>
      <c r="C183" s="137" t="s">
        <v>7</v>
      </c>
      <c r="D183" s="137">
        <v>10</v>
      </c>
      <c r="E183" s="138">
        <v>95</v>
      </c>
      <c r="F183" s="139">
        <v>0.1</v>
      </c>
      <c r="G183" s="138">
        <f t="shared" si="12"/>
        <v>104.50000000000001</v>
      </c>
      <c r="H183" s="135"/>
      <c r="I183" s="137" t="s">
        <v>717</v>
      </c>
      <c r="J183" s="140">
        <f t="shared" si="13"/>
        <v>950</v>
      </c>
      <c r="K183" s="141">
        <v>0.05</v>
      </c>
      <c r="L183" s="140">
        <f t="shared" si="17"/>
        <v>99.275000000000006</v>
      </c>
      <c r="M183" s="140">
        <f t="shared" si="14"/>
        <v>99</v>
      </c>
      <c r="N183" s="9">
        <f t="shared" si="15"/>
        <v>103.95</v>
      </c>
      <c r="O183" s="134">
        <v>0.05</v>
      </c>
      <c r="Q183" s="32">
        <f t="shared" si="16"/>
        <v>104</v>
      </c>
      <c r="R183" s="131"/>
    </row>
    <row r="184" spans="1:18" x14ac:dyDescent="0.3">
      <c r="A184" s="136" t="s">
        <v>292</v>
      </c>
      <c r="B184" s="137" t="s">
        <v>569</v>
      </c>
      <c r="C184" s="137" t="s">
        <v>7</v>
      </c>
      <c r="D184" s="137">
        <v>8</v>
      </c>
      <c r="E184" s="138">
        <v>120</v>
      </c>
      <c r="F184" s="139">
        <v>0.1</v>
      </c>
      <c r="G184" s="138">
        <f t="shared" si="12"/>
        <v>132</v>
      </c>
      <c r="H184" s="135"/>
      <c r="I184" s="137" t="s">
        <v>717</v>
      </c>
      <c r="J184" s="140">
        <f t="shared" si="13"/>
        <v>960</v>
      </c>
      <c r="K184" s="141">
        <v>0.05</v>
      </c>
      <c r="L184" s="140">
        <f t="shared" si="17"/>
        <v>125.39999999999999</v>
      </c>
      <c r="M184" s="140">
        <f t="shared" si="14"/>
        <v>125</v>
      </c>
      <c r="N184" s="9">
        <f t="shared" si="15"/>
        <v>131.25</v>
      </c>
      <c r="O184" s="134">
        <v>0.05</v>
      </c>
      <c r="Q184" s="32">
        <f t="shared" si="16"/>
        <v>131</v>
      </c>
      <c r="R184" s="131"/>
    </row>
    <row r="185" spans="1:18" x14ac:dyDescent="0.3">
      <c r="A185" s="136" t="s">
        <v>292</v>
      </c>
      <c r="B185" s="137" t="s">
        <v>9</v>
      </c>
      <c r="C185" s="137" t="s">
        <v>7</v>
      </c>
      <c r="D185" s="137">
        <v>15</v>
      </c>
      <c r="E185" s="138">
        <v>150</v>
      </c>
      <c r="F185" s="139">
        <v>0.1</v>
      </c>
      <c r="G185" s="138">
        <f t="shared" si="12"/>
        <v>165</v>
      </c>
      <c r="H185" s="135"/>
      <c r="I185" s="137" t="s">
        <v>717</v>
      </c>
      <c r="J185" s="140">
        <f t="shared" si="13"/>
        <v>2250</v>
      </c>
      <c r="K185" s="141">
        <v>0.05</v>
      </c>
      <c r="L185" s="140">
        <f t="shared" si="17"/>
        <v>156.75</v>
      </c>
      <c r="M185" s="140">
        <f t="shared" si="14"/>
        <v>157</v>
      </c>
      <c r="N185" s="9">
        <f t="shared" si="15"/>
        <v>164.85</v>
      </c>
      <c r="O185" s="134">
        <v>0.05</v>
      </c>
      <c r="Q185" s="32">
        <f t="shared" si="16"/>
        <v>165</v>
      </c>
      <c r="R185" s="131"/>
    </row>
    <row r="186" spans="1:18" x14ac:dyDescent="0.3">
      <c r="A186" s="136" t="s">
        <v>292</v>
      </c>
      <c r="B186" s="137" t="s">
        <v>10</v>
      </c>
      <c r="C186" s="137" t="s">
        <v>7</v>
      </c>
      <c r="D186" s="137">
        <v>15</v>
      </c>
      <c r="E186" s="138">
        <v>170</v>
      </c>
      <c r="F186" s="139">
        <v>0.1</v>
      </c>
      <c r="G186" s="138">
        <f t="shared" si="12"/>
        <v>187.00000000000003</v>
      </c>
      <c r="H186" s="135"/>
      <c r="I186" s="137" t="s">
        <v>717</v>
      </c>
      <c r="J186" s="140">
        <f t="shared" si="13"/>
        <v>2550</v>
      </c>
      <c r="K186" s="141">
        <v>0.05</v>
      </c>
      <c r="L186" s="140">
        <f t="shared" si="17"/>
        <v>177.65</v>
      </c>
      <c r="M186" s="140">
        <f t="shared" si="14"/>
        <v>178</v>
      </c>
      <c r="N186" s="9">
        <f t="shared" si="15"/>
        <v>186.9</v>
      </c>
      <c r="O186" s="134">
        <v>0.05</v>
      </c>
      <c r="Q186" s="32">
        <f t="shared" si="16"/>
        <v>187</v>
      </c>
      <c r="R186" s="131"/>
    </row>
    <row r="187" spans="1:18" x14ac:dyDescent="0.3">
      <c r="A187" s="136" t="s">
        <v>294</v>
      </c>
      <c r="B187" s="137" t="s">
        <v>488</v>
      </c>
      <c r="C187" s="137" t="s">
        <v>7</v>
      </c>
      <c r="D187" s="137">
        <v>10</v>
      </c>
      <c r="E187" s="138">
        <v>40</v>
      </c>
      <c r="F187" s="139">
        <v>0.1</v>
      </c>
      <c r="G187" s="138">
        <f t="shared" si="12"/>
        <v>44</v>
      </c>
      <c r="H187" s="135"/>
      <c r="I187" s="137" t="s">
        <v>714</v>
      </c>
      <c r="J187" s="140">
        <f t="shared" si="13"/>
        <v>400</v>
      </c>
      <c r="K187" s="141">
        <v>0.05</v>
      </c>
      <c r="L187" s="140">
        <f t="shared" si="17"/>
        <v>41.8</v>
      </c>
      <c r="M187" s="140">
        <f t="shared" si="14"/>
        <v>42</v>
      </c>
      <c r="N187" s="9">
        <f t="shared" si="15"/>
        <v>44.1</v>
      </c>
      <c r="O187" s="134">
        <v>0.05</v>
      </c>
      <c r="Q187" s="32">
        <f t="shared" si="16"/>
        <v>44</v>
      </c>
      <c r="R187" s="131"/>
    </row>
    <row r="188" spans="1:18" x14ac:dyDescent="0.3">
      <c r="A188" s="136" t="s">
        <v>294</v>
      </c>
      <c r="B188" s="137" t="s">
        <v>634</v>
      </c>
      <c r="C188" s="137" t="s">
        <v>7</v>
      </c>
      <c r="D188" s="137">
        <v>10</v>
      </c>
      <c r="E188" s="138">
        <v>60</v>
      </c>
      <c r="F188" s="139">
        <v>0.1</v>
      </c>
      <c r="G188" s="138">
        <f t="shared" si="12"/>
        <v>66</v>
      </c>
      <c r="H188" s="135"/>
      <c r="I188" s="137" t="s">
        <v>717</v>
      </c>
      <c r="J188" s="140">
        <f t="shared" si="13"/>
        <v>600</v>
      </c>
      <c r="K188" s="141">
        <v>0.05</v>
      </c>
      <c r="L188" s="140">
        <f t="shared" si="17"/>
        <v>62.699999999999996</v>
      </c>
      <c r="M188" s="140">
        <f t="shared" si="14"/>
        <v>63</v>
      </c>
      <c r="N188" s="9">
        <f t="shared" si="15"/>
        <v>66.150000000000006</v>
      </c>
      <c r="O188" s="134">
        <v>0.05</v>
      </c>
      <c r="Q188" s="32">
        <f t="shared" si="16"/>
        <v>66</v>
      </c>
      <c r="R188" s="131"/>
    </row>
    <row r="189" spans="1:18" x14ac:dyDescent="0.3">
      <c r="A189" s="136" t="s">
        <v>294</v>
      </c>
      <c r="B189" s="137" t="s">
        <v>629</v>
      </c>
      <c r="C189" s="137" t="s">
        <v>7</v>
      </c>
      <c r="D189" s="137">
        <v>15</v>
      </c>
      <c r="E189" s="138">
        <v>70</v>
      </c>
      <c r="F189" s="139">
        <v>0.1</v>
      </c>
      <c r="G189" s="138">
        <f t="shared" si="12"/>
        <v>77</v>
      </c>
      <c r="H189" s="135"/>
      <c r="I189" s="137" t="s">
        <v>717</v>
      </c>
      <c r="J189" s="140">
        <f t="shared" si="13"/>
        <v>1050</v>
      </c>
      <c r="K189" s="141">
        <v>0.05</v>
      </c>
      <c r="L189" s="140">
        <f t="shared" si="17"/>
        <v>73.149999999999991</v>
      </c>
      <c r="M189" s="140">
        <f t="shared" si="14"/>
        <v>73</v>
      </c>
      <c r="N189" s="9">
        <f t="shared" si="15"/>
        <v>76.650000000000006</v>
      </c>
      <c r="O189" s="134">
        <v>0.05</v>
      </c>
      <c r="Q189" s="32">
        <f t="shared" si="16"/>
        <v>77</v>
      </c>
      <c r="R189" s="131"/>
    </row>
    <row r="190" spans="1:18" x14ac:dyDescent="0.3">
      <c r="A190" s="136" t="s">
        <v>294</v>
      </c>
      <c r="B190" s="137" t="s">
        <v>570</v>
      </c>
      <c r="C190" s="137" t="s">
        <v>7</v>
      </c>
      <c r="D190" s="137">
        <v>3</v>
      </c>
      <c r="E190" s="138">
        <v>95</v>
      </c>
      <c r="F190" s="139">
        <v>0.1</v>
      </c>
      <c r="G190" s="138">
        <f t="shared" si="12"/>
        <v>104.50000000000001</v>
      </c>
      <c r="H190" s="135"/>
      <c r="I190" s="137" t="s">
        <v>717</v>
      </c>
      <c r="J190" s="140">
        <f t="shared" si="13"/>
        <v>285</v>
      </c>
      <c r="K190" s="141">
        <v>0.05</v>
      </c>
      <c r="L190" s="140">
        <f t="shared" si="17"/>
        <v>99.275000000000006</v>
      </c>
      <c r="M190" s="140">
        <f t="shared" si="14"/>
        <v>99</v>
      </c>
      <c r="N190" s="9">
        <f t="shared" si="15"/>
        <v>103.95</v>
      </c>
      <c r="O190" s="134">
        <v>0.05</v>
      </c>
      <c r="Q190" s="32">
        <f t="shared" si="16"/>
        <v>104</v>
      </c>
      <c r="R190" s="131"/>
    </row>
    <row r="191" spans="1:18" x14ac:dyDescent="0.3">
      <c r="A191" s="136" t="s">
        <v>294</v>
      </c>
      <c r="B191" s="137" t="s">
        <v>468</v>
      </c>
      <c r="C191" s="137" t="s">
        <v>7</v>
      </c>
      <c r="D191" s="137">
        <v>5</v>
      </c>
      <c r="E191" s="138">
        <v>95</v>
      </c>
      <c r="F191" s="139">
        <v>0.1</v>
      </c>
      <c r="G191" s="138">
        <f t="shared" si="12"/>
        <v>104.50000000000001</v>
      </c>
      <c r="H191" s="135"/>
      <c r="I191" s="137" t="s">
        <v>714</v>
      </c>
      <c r="J191" s="140">
        <f t="shared" si="13"/>
        <v>475</v>
      </c>
      <c r="K191" s="141">
        <v>0.05</v>
      </c>
      <c r="L191" s="140">
        <f t="shared" si="17"/>
        <v>99.275000000000006</v>
      </c>
      <c r="M191" s="140">
        <f t="shared" si="14"/>
        <v>99</v>
      </c>
      <c r="N191" s="9">
        <f t="shared" si="15"/>
        <v>103.95</v>
      </c>
      <c r="O191" s="134">
        <v>0.05</v>
      </c>
      <c r="Q191" s="32">
        <f t="shared" si="16"/>
        <v>104</v>
      </c>
      <c r="R191" s="131"/>
    </row>
    <row r="192" spans="1:18" x14ac:dyDescent="0.3">
      <c r="A192" s="136" t="s">
        <v>294</v>
      </c>
      <c r="B192" s="137" t="s">
        <v>9</v>
      </c>
      <c r="C192" s="137" t="s">
        <v>7</v>
      </c>
      <c r="D192" s="137">
        <v>7</v>
      </c>
      <c r="E192" s="138">
        <v>135</v>
      </c>
      <c r="F192" s="139">
        <v>0.1</v>
      </c>
      <c r="G192" s="138">
        <f t="shared" si="12"/>
        <v>148.5</v>
      </c>
      <c r="H192" s="135"/>
      <c r="I192" s="137" t="s">
        <v>714</v>
      </c>
      <c r="J192" s="140">
        <f t="shared" si="13"/>
        <v>945</v>
      </c>
      <c r="K192" s="141">
        <v>0.05</v>
      </c>
      <c r="L192" s="140">
        <f t="shared" si="17"/>
        <v>141.07499999999999</v>
      </c>
      <c r="M192" s="140">
        <f t="shared" si="14"/>
        <v>141</v>
      </c>
      <c r="N192" s="9">
        <f t="shared" si="15"/>
        <v>148.05000000000001</v>
      </c>
      <c r="O192" s="134">
        <v>0.05</v>
      </c>
      <c r="Q192" s="32">
        <f t="shared" si="16"/>
        <v>148</v>
      </c>
      <c r="R192" s="131"/>
    </row>
    <row r="193" spans="1:18" x14ac:dyDescent="0.3">
      <c r="A193" s="136" t="s">
        <v>294</v>
      </c>
      <c r="B193" s="137" t="s">
        <v>10</v>
      </c>
      <c r="C193" s="137" t="s">
        <v>7</v>
      </c>
      <c r="D193" s="137">
        <v>6</v>
      </c>
      <c r="E193" s="138">
        <v>175</v>
      </c>
      <c r="F193" s="139">
        <v>0.1</v>
      </c>
      <c r="G193" s="138">
        <f t="shared" si="12"/>
        <v>192.50000000000003</v>
      </c>
      <c r="H193" s="135"/>
      <c r="I193" s="137" t="s">
        <v>714</v>
      </c>
      <c r="J193" s="140">
        <f t="shared" si="13"/>
        <v>1050</v>
      </c>
      <c r="K193" s="141">
        <v>0.05</v>
      </c>
      <c r="L193" s="140">
        <f t="shared" si="17"/>
        <v>182.87500000000003</v>
      </c>
      <c r="M193" s="140">
        <f t="shared" si="14"/>
        <v>183</v>
      </c>
      <c r="N193" s="9">
        <f t="shared" si="15"/>
        <v>192.15</v>
      </c>
      <c r="O193" s="134">
        <v>0.05</v>
      </c>
      <c r="Q193" s="32">
        <f t="shared" si="16"/>
        <v>192</v>
      </c>
      <c r="R193" s="131"/>
    </row>
    <row r="194" spans="1:18" x14ac:dyDescent="0.3">
      <c r="A194" s="136" t="s">
        <v>294</v>
      </c>
      <c r="B194" s="137" t="s">
        <v>10</v>
      </c>
      <c r="C194" s="137" t="s">
        <v>7</v>
      </c>
      <c r="D194" s="137">
        <v>1</v>
      </c>
      <c r="E194" s="138">
        <v>175</v>
      </c>
      <c r="F194" s="139">
        <v>0.1</v>
      </c>
      <c r="G194" s="138">
        <f t="shared" ref="G194:G257" si="18">E194*(1+F194)</f>
        <v>192.50000000000003</v>
      </c>
      <c r="H194" s="135"/>
      <c r="I194" s="137" t="s">
        <v>717</v>
      </c>
      <c r="J194" s="140">
        <f t="shared" ref="J194:J261" si="19">D194*E194</f>
        <v>175</v>
      </c>
      <c r="K194" s="141">
        <v>0.05</v>
      </c>
      <c r="L194" s="140">
        <f t="shared" si="17"/>
        <v>182.87500000000003</v>
      </c>
      <c r="M194" s="140">
        <f t="shared" ref="M194:M257" si="20">ROUND(L194,0)</f>
        <v>183</v>
      </c>
      <c r="N194" s="9">
        <f t="shared" ref="N194:N257" si="21">M194*(1+O194)</f>
        <v>192.15</v>
      </c>
      <c r="O194" s="134">
        <v>0.05</v>
      </c>
      <c r="Q194" s="32">
        <f t="shared" si="16"/>
        <v>192</v>
      </c>
      <c r="R194" s="131"/>
    </row>
    <row r="195" spans="1:18" x14ac:dyDescent="0.3">
      <c r="A195" s="136" t="s">
        <v>296</v>
      </c>
      <c r="B195" s="137" t="s">
        <v>9</v>
      </c>
      <c r="C195" s="137" t="s">
        <v>7</v>
      </c>
      <c r="D195" s="137">
        <v>75</v>
      </c>
      <c r="E195" s="138">
        <v>70</v>
      </c>
      <c r="F195" s="139">
        <v>0.1</v>
      </c>
      <c r="G195" s="138">
        <f t="shared" si="18"/>
        <v>77</v>
      </c>
      <c r="H195" s="135"/>
      <c r="I195" s="137">
        <v>5</v>
      </c>
      <c r="J195" s="140">
        <f t="shared" si="19"/>
        <v>5250</v>
      </c>
      <c r="K195" s="141">
        <v>0.05</v>
      </c>
      <c r="L195" s="140">
        <f t="shared" si="17"/>
        <v>73.149999999999991</v>
      </c>
      <c r="M195" s="140">
        <f t="shared" si="20"/>
        <v>73</v>
      </c>
      <c r="N195" s="9">
        <f t="shared" si="21"/>
        <v>76.650000000000006</v>
      </c>
      <c r="O195" s="134">
        <v>0.05</v>
      </c>
      <c r="Q195" s="32">
        <f t="shared" ref="Q195:Q258" si="22">ROUND(N195,0)</f>
        <v>77</v>
      </c>
      <c r="R195" s="131"/>
    </row>
    <row r="196" spans="1:18" x14ac:dyDescent="0.3">
      <c r="A196" s="136" t="s">
        <v>296</v>
      </c>
      <c r="B196" s="137" t="s">
        <v>10</v>
      </c>
      <c r="C196" s="137" t="s">
        <v>7</v>
      </c>
      <c r="D196" s="137">
        <v>25</v>
      </c>
      <c r="E196" s="138">
        <v>95</v>
      </c>
      <c r="F196" s="139">
        <v>0.1</v>
      </c>
      <c r="G196" s="138">
        <f t="shared" si="18"/>
        <v>104.50000000000001</v>
      </c>
      <c r="H196" s="135"/>
      <c r="I196" s="137">
        <v>5</v>
      </c>
      <c r="J196" s="140">
        <f t="shared" si="19"/>
        <v>2375</v>
      </c>
      <c r="K196" s="141">
        <v>0.05</v>
      </c>
      <c r="L196" s="140">
        <f t="shared" si="17"/>
        <v>99.275000000000006</v>
      </c>
      <c r="M196" s="140">
        <f t="shared" si="20"/>
        <v>99</v>
      </c>
      <c r="N196" s="9">
        <f t="shared" si="21"/>
        <v>103.95</v>
      </c>
      <c r="O196" s="134">
        <v>0.05</v>
      </c>
      <c r="Q196" s="32">
        <f t="shared" si="22"/>
        <v>104</v>
      </c>
      <c r="R196" s="131"/>
    </row>
    <row r="197" spans="1:18" x14ac:dyDescent="0.3">
      <c r="A197" s="136" t="s">
        <v>296</v>
      </c>
      <c r="B197" s="137" t="s">
        <v>10</v>
      </c>
      <c r="C197" s="137" t="s">
        <v>7</v>
      </c>
      <c r="D197" s="137">
        <v>2</v>
      </c>
      <c r="E197" s="138">
        <v>95</v>
      </c>
      <c r="F197" s="139">
        <v>0.1</v>
      </c>
      <c r="G197" s="138">
        <f t="shared" si="18"/>
        <v>104.50000000000001</v>
      </c>
      <c r="H197" s="135"/>
      <c r="I197" s="137" t="s">
        <v>716</v>
      </c>
      <c r="J197" s="140">
        <f t="shared" si="19"/>
        <v>190</v>
      </c>
      <c r="K197" s="141">
        <v>0.05</v>
      </c>
      <c r="L197" s="140">
        <f t="shared" si="17"/>
        <v>99.275000000000006</v>
      </c>
      <c r="M197" s="140">
        <f t="shared" si="20"/>
        <v>99</v>
      </c>
      <c r="N197" s="9">
        <f t="shared" si="21"/>
        <v>103.95</v>
      </c>
      <c r="O197" s="134">
        <v>0.05</v>
      </c>
      <c r="Q197" s="32">
        <f t="shared" si="22"/>
        <v>104</v>
      </c>
      <c r="R197" s="131"/>
    </row>
    <row r="198" spans="1:18" x14ac:dyDescent="0.3">
      <c r="A198" s="136" t="s">
        <v>296</v>
      </c>
      <c r="B198" s="137" t="s">
        <v>10</v>
      </c>
      <c r="C198" s="137" t="s">
        <v>7</v>
      </c>
      <c r="D198" s="137">
        <v>50</v>
      </c>
      <c r="E198" s="138">
        <v>95</v>
      </c>
      <c r="F198" s="139">
        <v>0.1</v>
      </c>
      <c r="G198" s="138">
        <f t="shared" si="18"/>
        <v>104.50000000000001</v>
      </c>
      <c r="H198" s="135"/>
      <c r="I198" s="137" t="s">
        <v>717</v>
      </c>
      <c r="J198" s="140">
        <f t="shared" si="19"/>
        <v>4750</v>
      </c>
      <c r="K198" s="141">
        <v>0.05</v>
      </c>
      <c r="L198" s="140">
        <f t="shared" si="17"/>
        <v>99.275000000000006</v>
      </c>
      <c r="M198" s="140">
        <f t="shared" si="20"/>
        <v>99</v>
      </c>
      <c r="N198" s="9">
        <f t="shared" si="21"/>
        <v>103.95</v>
      </c>
      <c r="O198" s="134">
        <v>0.05</v>
      </c>
      <c r="Q198" s="32">
        <f t="shared" si="22"/>
        <v>104</v>
      </c>
      <c r="R198" s="131"/>
    </row>
    <row r="199" spans="1:18" x14ac:dyDescent="0.3">
      <c r="A199" s="136" t="s">
        <v>296</v>
      </c>
      <c r="B199" s="137" t="s">
        <v>11</v>
      </c>
      <c r="C199" s="137" t="s">
        <v>7</v>
      </c>
      <c r="D199" s="137">
        <v>3</v>
      </c>
      <c r="E199" s="138">
        <v>110</v>
      </c>
      <c r="F199" s="139">
        <v>0.1</v>
      </c>
      <c r="G199" s="138">
        <f t="shared" si="18"/>
        <v>121.00000000000001</v>
      </c>
      <c r="H199" s="135"/>
      <c r="I199" s="137" t="s">
        <v>716</v>
      </c>
      <c r="J199" s="140">
        <f t="shared" si="19"/>
        <v>330</v>
      </c>
      <c r="K199" s="141">
        <v>0.05</v>
      </c>
      <c r="L199" s="140">
        <f t="shared" si="17"/>
        <v>114.95</v>
      </c>
      <c r="M199" s="140">
        <f t="shared" si="20"/>
        <v>115</v>
      </c>
      <c r="N199" s="9">
        <f t="shared" si="21"/>
        <v>120.75</v>
      </c>
      <c r="O199" s="134">
        <v>0.05</v>
      </c>
      <c r="Q199" s="32">
        <f t="shared" si="22"/>
        <v>121</v>
      </c>
      <c r="R199" s="131"/>
    </row>
    <row r="200" spans="1:18" x14ac:dyDescent="0.3">
      <c r="A200" s="136" t="s">
        <v>296</v>
      </c>
      <c r="B200" s="137" t="s">
        <v>11</v>
      </c>
      <c r="C200" s="137" t="s">
        <v>7</v>
      </c>
      <c r="D200" s="137">
        <v>60</v>
      </c>
      <c r="E200" s="138">
        <v>110</v>
      </c>
      <c r="F200" s="139">
        <v>0.1</v>
      </c>
      <c r="G200" s="138">
        <f t="shared" si="18"/>
        <v>121.00000000000001</v>
      </c>
      <c r="H200" s="135"/>
      <c r="I200" s="137" t="s">
        <v>717</v>
      </c>
      <c r="J200" s="140">
        <f t="shared" si="19"/>
        <v>6600</v>
      </c>
      <c r="K200" s="141">
        <v>0.05</v>
      </c>
      <c r="L200" s="140">
        <f t="shared" si="17"/>
        <v>114.95</v>
      </c>
      <c r="M200" s="140">
        <f t="shared" si="20"/>
        <v>115</v>
      </c>
      <c r="N200" s="9">
        <f t="shared" si="21"/>
        <v>120.75</v>
      </c>
      <c r="O200" s="134">
        <v>0.05</v>
      </c>
      <c r="Q200" s="32">
        <f t="shared" si="22"/>
        <v>121</v>
      </c>
      <c r="R200" s="131"/>
    </row>
    <row r="201" spans="1:18" x14ac:dyDescent="0.3">
      <c r="A201" s="136" t="s">
        <v>296</v>
      </c>
      <c r="B201" s="137" t="s">
        <v>12</v>
      </c>
      <c r="C201" s="137" t="s">
        <v>7</v>
      </c>
      <c r="D201" s="137">
        <v>1</v>
      </c>
      <c r="E201" s="138">
        <v>165</v>
      </c>
      <c r="F201" s="139">
        <v>0.1</v>
      </c>
      <c r="G201" s="138">
        <f t="shared" si="18"/>
        <v>181.50000000000003</v>
      </c>
      <c r="H201" s="135"/>
      <c r="I201" s="137" t="s">
        <v>714</v>
      </c>
      <c r="J201" s="140">
        <f t="shared" si="19"/>
        <v>165</v>
      </c>
      <c r="K201" s="141">
        <v>0.05</v>
      </c>
      <c r="L201" s="140">
        <f t="shared" si="17"/>
        <v>172.42500000000001</v>
      </c>
      <c r="M201" s="140">
        <f t="shared" si="20"/>
        <v>172</v>
      </c>
      <c r="N201" s="9">
        <f t="shared" si="21"/>
        <v>180.6</v>
      </c>
      <c r="O201" s="134">
        <v>0.05</v>
      </c>
      <c r="Q201" s="32">
        <f t="shared" si="22"/>
        <v>181</v>
      </c>
      <c r="R201" s="131"/>
    </row>
    <row r="202" spans="1:18" x14ac:dyDescent="0.3">
      <c r="A202" s="136" t="s">
        <v>296</v>
      </c>
      <c r="B202" s="137" t="s">
        <v>12</v>
      </c>
      <c r="C202" s="137" t="s">
        <v>7</v>
      </c>
      <c r="D202" s="137">
        <v>3</v>
      </c>
      <c r="E202" s="138">
        <v>165</v>
      </c>
      <c r="F202" s="139">
        <v>0.1</v>
      </c>
      <c r="G202" s="138">
        <f t="shared" si="18"/>
        <v>181.50000000000003</v>
      </c>
      <c r="H202" s="135"/>
      <c r="I202" s="137" t="s">
        <v>716</v>
      </c>
      <c r="J202" s="140">
        <f t="shared" si="19"/>
        <v>495</v>
      </c>
      <c r="K202" s="141">
        <v>0.05</v>
      </c>
      <c r="L202" s="140">
        <f t="shared" si="17"/>
        <v>172.42500000000001</v>
      </c>
      <c r="M202" s="140">
        <f t="shared" si="20"/>
        <v>172</v>
      </c>
      <c r="N202" s="9">
        <f t="shared" si="21"/>
        <v>180.6</v>
      </c>
      <c r="O202" s="134">
        <v>0.05</v>
      </c>
      <c r="Q202" s="32">
        <f t="shared" si="22"/>
        <v>181</v>
      </c>
      <c r="R202" s="131"/>
    </row>
    <row r="203" spans="1:18" x14ac:dyDescent="0.3">
      <c r="A203" s="136" t="s">
        <v>296</v>
      </c>
      <c r="B203" s="137" t="s">
        <v>13</v>
      </c>
      <c r="C203" s="137" t="s">
        <v>7</v>
      </c>
      <c r="D203" s="137">
        <v>1</v>
      </c>
      <c r="E203" s="138">
        <v>250</v>
      </c>
      <c r="F203" s="139">
        <v>0.1</v>
      </c>
      <c r="G203" s="138">
        <f t="shared" si="18"/>
        <v>275</v>
      </c>
      <c r="H203" s="135"/>
      <c r="I203" s="137" t="s">
        <v>716</v>
      </c>
      <c r="J203" s="140">
        <f t="shared" si="19"/>
        <v>250</v>
      </c>
      <c r="K203" s="141">
        <v>0.05</v>
      </c>
      <c r="L203" s="140">
        <f t="shared" si="17"/>
        <v>261.25</v>
      </c>
      <c r="M203" s="140">
        <f t="shared" si="20"/>
        <v>261</v>
      </c>
      <c r="N203" s="9">
        <f t="shared" si="21"/>
        <v>274.05</v>
      </c>
      <c r="O203" s="134">
        <v>0.05</v>
      </c>
      <c r="Q203" s="32">
        <f t="shared" si="22"/>
        <v>274</v>
      </c>
      <c r="R203" s="131"/>
    </row>
    <row r="204" spans="1:18" x14ac:dyDescent="0.3">
      <c r="A204" s="136" t="s">
        <v>298</v>
      </c>
      <c r="B204" s="137" t="s">
        <v>11</v>
      </c>
      <c r="C204" s="137" t="s">
        <v>7</v>
      </c>
      <c r="D204" s="137">
        <v>2</v>
      </c>
      <c r="E204" s="138">
        <v>110</v>
      </c>
      <c r="F204" s="139">
        <v>0.1</v>
      </c>
      <c r="G204" s="138">
        <f t="shared" si="18"/>
        <v>121.00000000000001</v>
      </c>
      <c r="H204" s="135"/>
      <c r="I204" s="137" t="s">
        <v>716</v>
      </c>
      <c r="J204" s="140">
        <f t="shared" si="19"/>
        <v>220</v>
      </c>
      <c r="K204" s="141">
        <v>0.05</v>
      </c>
      <c r="L204" s="140">
        <f t="shared" si="17"/>
        <v>114.95</v>
      </c>
      <c r="M204" s="140">
        <f t="shared" si="20"/>
        <v>115</v>
      </c>
      <c r="N204" s="9">
        <f t="shared" si="21"/>
        <v>120.75</v>
      </c>
      <c r="O204" s="134">
        <v>0.05</v>
      </c>
      <c r="Q204" s="32">
        <f t="shared" si="22"/>
        <v>121</v>
      </c>
      <c r="R204" s="131"/>
    </row>
    <row r="205" spans="1:18" x14ac:dyDescent="0.3">
      <c r="A205" s="136" t="s">
        <v>298</v>
      </c>
      <c r="B205" s="137" t="s">
        <v>12</v>
      </c>
      <c r="C205" s="137" t="s">
        <v>7</v>
      </c>
      <c r="D205" s="137">
        <v>19</v>
      </c>
      <c r="E205" s="138">
        <v>160</v>
      </c>
      <c r="F205" s="139">
        <v>0.1</v>
      </c>
      <c r="G205" s="138">
        <f t="shared" si="18"/>
        <v>176</v>
      </c>
      <c r="H205" s="135"/>
      <c r="I205" s="137" t="s">
        <v>716</v>
      </c>
      <c r="J205" s="140">
        <f t="shared" si="19"/>
        <v>3040</v>
      </c>
      <c r="K205" s="141">
        <v>0.05</v>
      </c>
      <c r="L205" s="140">
        <f t="shared" si="17"/>
        <v>167.2</v>
      </c>
      <c r="M205" s="140">
        <f t="shared" si="20"/>
        <v>167</v>
      </c>
      <c r="N205" s="9">
        <f t="shared" si="21"/>
        <v>175.35</v>
      </c>
      <c r="O205" s="134">
        <v>0.05</v>
      </c>
      <c r="Q205" s="32">
        <f t="shared" si="22"/>
        <v>175</v>
      </c>
      <c r="R205" s="131"/>
    </row>
    <row r="206" spans="1:18" x14ac:dyDescent="0.3">
      <c r="A206" s="136" t="s">
        <v>298</v>
      </c>
      <c r="B206" s="137" t="s">
        <v>13</v>
      </c>
      <c r="C206" s="137" t="s">
        <v>7</v>
      </c>
      <c r="D206" s="137">
        <v>2</v>
      </c>
      <c r="E206" s="138">
        <v>250</v>
      </c>
      <c r="F206" s="139">
        <v>0.1</v>
      </c>
      <c r="G206" s="138">
        <f t="shared" si="18"/>
        <v>275</v>
      </c>
      <c r="H206" s="135"/>
      <c r="I206" s="137" t="s">
        <v>714</v>
      </c>
      <c r="J206" s="140">
        <f t="shared" si="19"/>
        <v>500</v>
      </c>
      <c r="K206" s="141">
        <v>0.05</v>
      </c>
      <c r="L206" s="140">
        <f t="shared" si="17"/>
        <v>261.25</v>
      </c>
      <c r="M206" s="140">
        <f t="shared" si="20"/>
        <v>261</v>
      </c>
      <c r="N206" s="9">
        <f t="shared" si="21"/>
        <v>274.05</v>
      </c>
      <c r="O206" s="134">
        <v>0.05</v>
      </c>
      <c r="Q206" s="32">
        <f t="shared" si="22"/>
        <v>274</v>
      </c>
      <c r="R206" s="131"/>
    </row>
    <row r="207" spans="1:18" x14ac:dyDescent="0.3">
      <c r="A207" s="136" t="s">
        <v>298</v>
      </c>
      <c r="B207" s="137" t="s">
        <v>13</v>
      </c>
      <c r="C207" s="137" t="s">
        <v>7</v>
      </c>
      <c r="D207" s="137">
        <v>6</v>
      </c>
      <c r="E207" s="138">
        <v>250</v>
      </c>
      <c r="F207" s="139">
        <v>0.1</v>
      </c>
      <c r="G207" s="138">
        <f t="shared" si="18"/>
        <v>275</v>
      </c>
      <c r="H207" s="135"/>
      <c r="I207" s="137" t="s">
        <v>716</v>
      </c>
      <c r="J207" s="140">
        <f t="shared" si="19"/>
        <v>1500</v>
      </c>
      <c r="K207" s="141">
        <v>0.05</v>
      </c>
      <c r="L207" s="140">
        <f t="shared" ref="L207:L261" si="23">G207*(1-K207)</f>
        <v>261.25</v>
      </c>
      <c r="M207" s="140">
        <f t="shared" si="20"/>
        <v>261</v>
      </c>
      <c r="N207" s="9">
        <f t="shared" si="21"/>
        <v>274.05</v>
      </c>
      <c r="O207" s="134">
        <v>0.05</v>
      </c>
      <c r="Q207" s="32">
        <f t="shared" si="22"/>
        <v>274</v>
      </c>
      <c r="R207" s="131"/>
    </row>
    <row r="208" spans="1:18" x14ac:dyDescent="0.3">
      <c r="A208" s="136" t="s">
        <v>298</v>
      </c>
      <c r="B208" s="137" t="s">
        <v>14</v>
      </c>
      <c r="C208" s="137" t="s">
        <v>7</v>
      </c>
      <c r="D208" s="137">
        <v>7</v>
      </c>
      <c r="E208" s="138">
        <v>325</v>
      </c>
      <c r="F208" s="139">
        <v>0.1</v>
      </c>
      <c r="G208" s="138">
        <f t="shared" si="18"/>
        <v>357.50000000000006</v>
      </c>
      <c r="H208" s="135"/>
      <c r="I208" s="137" t="s">
        <v>714</v>
      </c>
      <c r="J208" s="140">
        <f t="shared" si="19"/>
        <v>2275</v>
      </c>
      <c r="K208" s="141">
        <v>0.05</v>
      </c>
      <c r="L208" s="140">
        <f t="shared" si="23"/>
        <v>339.62500000000006</v>
      </c>
      <c r="M208" s="140">
        <f t="shared" si="20"/>
        <v>340</v>
      </c>
      <c r="N208" s="9">
        <f t="shared" si="21"/>
        <v>357</v>
      </c>
      <c r="O208" s="134">
        <v>0.05</v>
      </c>
      <c r="Q208" s="32">
        <f t="shared" si="22"/>
        <v>357</v>
      </c>
      <c r="R208" s="131"/>
    </row>
    <row r="209" spans="1:18" x14ac:dyDescent="0.3">
      <c r="A209" s="136" t="s">
        <v>298</v>
      </c>
      <c r="B209" s="137" t="s">
        <v>14</v>
      </c>
      <c r="C209" s="137" t="s">
        <v>7</v>
      </c>
      <c r="D209" s="137">
        <v>4</v>
      </c>
      <c r="E209" s="138">
        <v>325</v>
      </c>
      <c r="F209" s="139">
        <v>0.1</v>
      </c>
      <c r="G209" s="138">
        <f t="shared" si="18"/>
        <v>357.50000000000006</v>
      </c>
      <c r="H209" s="135"/>
      <c r="I209" s="137" t="s">
        <v>716</v>
      </c>
      <c r="J209" s="140">
        <f t="shared" si="19"/>
        <v>1300</v>
      </c>
      <c r="K209" s="141">
        <v>0.05</v>
      </c>
      <c r="L209" s="140">
        <f t="shared" si="23"/>
        <v>339.62500000000006</v>
      </c>
      <c r="M209" s="140">
        <f t="shared" si="20"/>
        <v>340</v>
      </c>
      <c r="N209" s="9">
        <f t="shared" si="21"/>
        <v>357</v>
      </c>
      <c r="O209" s="134">
        <v>0.05</v>
      </c>
      <c r="Q209" s="32">
        <f t="shared" si="22"/>
        <v>357</v>
      </c>
      <c r="R209" s="131"/>
    </row>
    <row r="210" spans="1:18" x14ac:dyDescent="0.3">
      <c r="A210" s="136" t="s">
        <v>298</v>
      </c>
      <c r="B210" s="137" t="s">
        <v>15</v>
      </c>
      <c r="C210" s="137" t="s">
        <v>7</v>
      </c>
      <c r="D210" s="137">
        <v>5</v>
      </c>
      <c r="E210" s="138">
        <v>425</v>
      </c>
      <c r="F210" s="139">
        <v>0.1</v>
      </c>
      <c r="G210" s="138">
        <f t="shared" si="18"/>
        <v>467.50000000000006</v>
      </c>
      <c r="H210" s="135"/>
      <c r="I210" s="137" t="s">
        <v>714</v>
      </c>
      <c r="J210" s="140">
        <f t="shared" si="19"/>
        <v>2125</v>
      </c>
      <c r="K210" s="141">
        <v>0.05</v>
      </c>
      <c r="L210" s="140">
        <f t="shared" si="23"/>
        <v>444.12500000000006</v>
      </c>
      <c r="M210" s="140">
        <f t="shared" si="20"/>
        <v>444</v>
      </c>
      <c r="N210" s="9">
        <f t="shared" si="21"/>
        <v>466.20000000000005</v>
      </c>
      <c r="O210" s="134">
        <v>0.05</v>
      </c>
      <c r="Q210" s="32">
        <f t="shared" si="22"/>
        <v>466</v>
      </c>
      <c r="R210" s="131"/>
    </row>
    <row r="211" spans="1:18" x14ac:dyDescent="0.3">
      <c r="A211" s="136" t="s">
        <v>723</v>
      </c>
      <c r="B211" s="137" t="s">
        <v>10</v>
      </c>
      <c r="C211" s="137" t="s">
        <v>7</v>
      </c>
      <c r="D211" s="137">
        <v>15</v>
      </c>
      <c r="E211" s="138">
        <v>95</v>
      </c>
      <c r="F211" s="139">
        <v>0.1</v>
      </c>
      <c r="G211" s="138">
        <f t="shared" si="18"/>
        <v>104.50000000000001</v>
      </c>
      <c r="H211" s="135"/>
      <c r="I211" s="137" t="s">
        <v>717</v>
      </c>
      <c r="J211" s="140">
        <f t="shared" si="19"/>
        <v>1425</v>
      </c>
      <c r="K211" s="141">
        <v>0.05</v>
      </c>
      <c r="L211" s="140">
        <f t="shared" si="23"/>
        <v>99.275000000000006</v>
      </c>
      <c r="M211" s="140">
        <f t="shared" si="20"/>
        <v>99</v>
      </c>
      <c r="N211" s="9">
        <f t="shared" si="21"/>
        <v>103.95</v>
      </c>
      <c r="O211" s="134">
        <v>0.05</v>
      </c>
      <c r="Q211" s="32">
        <f t="shared" si="22"/>
        <v>104</v>
      </c>
      <c r="R211" s="131"/>
    </row>
    <row r="212" spans="1:18" x14ac:dyDescent="0.3">
      <c r="A212" s="136" t="s">
        <v>300</v>
      </c>
      <c r="B212" s="137" t="s">
        <v>9</v>
      </c>
      <c r="C212" s="137" t="s">
        <v>7</v>
      </c>
      <c r="D212" s="137">
        <v>4</v>
      </c>
      <c r="E212" s="138">
        <v>70</v>
      </c>
      <c r="F212" s="139">
        <v>0.1</v>
      </c>
      <c r="G212" s="138">
        <f t="shared" si="18"/>
        <v>77</v>
      </c>
      <c r="H212" s="135"/>
      <c r="I212" s="137" t="s">
        <v>716</v>
      </c>
      <c r="J212" s="140">
        <f t="shared" si="19"/>
        <v>280</v>
      </c>
      <c r="K212" s="141">
        <v>0.05</v>
      </c>
      <c r="L212" s="140">
        <f t="shared" si="23"/>
        <v>73.149999999999991</v>
      </c>
      <c r="M212" s="140">
        <f t="shared" si="20"/>
        <v>73</v>
      </c>
      <c r="N212" s="9">
        <f t="shared" si="21"/>
        <v>76.650000000000006</v>
      </c>
      <c r="O212" s="134">
        <v>0.05</v>
      </c>
      <c r="Q212" s="32">
        <v>75</v>
      </c>
      <c r="R212" s="131"/>
    </row>
    <row r="213" spans="1:18" x14ac:dyDescent="0.3">
      <c r="A213" s="136" t="s">
        <v>300</v>
      </c>
      <c r="B213" s="137" t="s">
        <v>9</v>
      </c>
      <c r="C213" s="137" t="s">
        <v>7</v>
      </c>
      <c r="D213" s="137">
        <v>20</v>
      </c>
      <c r="E213" s="138">
        <v>70</v>
      </c>
      <c r="F213" s="139">
        <v>0.1</v>
      </c>
      <c r="G213" s="138">
        <f t="shared" si="18"/>
        <v>77</v>
      </c>
      <c r="H213" s="135"/>
      <c r="I213" s="137" t="s">
        <v>717</v>
      </c>
      <c r="J213" s="140">
        <f t="shared" si="19"/>
        <v>1400</v>
      </c>
      <c r="K213" s="141">
        <v>0.05</v>
      </c>
      <c r="L213" s="140">
        <f t="shared" si="23"/>
        <v>73.149999999999991</v>
      </c>
      <c r="M213" s="140">
        <f t="shared" si="20"/>
        <v>73</v>
      </c>
      <c r="N213" s="9">
        <f t="shared" si="21"/>
        <v>76.650000000000006</v>
      </c>
      <c r="O213" s="134">
        <v>0.05</v>
      </c>
      <c r="Q213" s="32">
        <v>75</v>
      </c>
      <c r="R213" s="131"/>
    </row>
    <row r="214" spans="1:18" x14ac:dyDescent="0.3">
      <c r="A214" s="136" t="s">
        <v>300</v>
      </c>
      <c r="B214" s="137" t="s">
        <v>10</v>
      </c>
      <c r="C214" s="137" t="s">
        <v>7</v>
      </c>
      <c r="D214" s="137">
        <v>5</v>
      </c>
      <c r="E214" s="138">
        <v>95</v>
      </c>
      <c r="F214" s="139">
        <v>0.1</v>
      </c>
      <c r="G214" s="138">
        <f t="shared" si="18"/>
        <v>104.50000000000001</v>
      </c>
      <c r="H214" s="135"/>
      <c r="I214" s="137" t="s">
        <v>716</v>
      </c>
      <c r="J214" s="140">
        <f t="shared" si="19"/>
        <v>475</v>
      </c>
      <c r="K214" s="141">
        <v>0.05</v>
      </c>
      <c r="L214" s="140">
        <f t="shared" si="23"/>
        <v>99.275000000000006</v>
      </c>
      <c r="M214" s="140">
        <f t="shared" si="20"/>
        <v>99</v>
      </c>
      <c r="N214" s="9">
        <f t="shared" si="21"/>
        <v>103.95</v>
      </c>
      <c r="O214" s="134">
        <v>0.05</v>
      </c>
      <c r="Q214" s="32">
        <v>99</v>
      </c>
      <c r="R214" s="131"/>
    </row>
    <row r="215" spans="1:18" x14ac:dyDescent="0.3">
      <c r="A215" s="136" t="s">
        <v>300</v>
      </c>
      <c r="B215" s="137" t="s">
        <v>10</v>
      </c>
      <c r="C215" s="137" t="s">
        <v>7</v>
      </c>
      <c r="D215" s="137">
        <v>10</v>
      </c>
      <c r="E215" s="138">
        <v>95</v>
      </c>
      <c r="F215" s="139">
        <v>0.1</v>
      </c>
      <c r="G215" s="138">
        <f t="shared" si="18"/>
        <v>104.50000000000001</v>
      </c>
      <c r="H215" s="135"/>
      <c r="I215" s="137" t="s">
        <v>717</v>
      </c>
      <c r="J215" s="140">
        <f t="shared" si="19"/>
        <v>950</v>
      </c>
      <c r="K215" s="141">
        <v>0.05</v>
      </c>
      <c r="L215" s="140">
        <f t="shared" si="23"/>
        <v>99.275000000000006</v>
      </c>
      <c r="M215" s="140">
        <f t="shared" si="20"/>
        <v>99</v>
      </c>
      <c r="N215" s="9">
        <f t="shared" si="21"/>
        <v>103.95</v>
      </c>
      <c r="O215" s="134">
        <v>0.05</v>
      </c>
      <c r="Q215" s="32">
        <v>99</v>
      </c>
      <c r="R215" s="131"/>
    </row>
    <row r="216" spans="1:18" x14ac:dyDescent="0.3">
      <c r="A216" s="136" t="s">
        <v>300</v>
      </c>
      <c r="B216" s="137" t="s">
        <v>11</v>
      </c>
      <c r="C216" s="137" t="s">
        <v>7</v>
      </c>
      <c r="D216" s="137">
        <v>3</v>
      </c>
      <c r="E216" s="138">
        <v>115</v>
      </c>
      <c r="F216" s="139">
        <v>0.1</v>
      </c>
      <c r="G216" s="138">
        <f t="shared" si="18"/>
        <v>126.50000000000001</v>
      </c>
      <c r="H216" s="135"/>
      <c r="I216" s="137" t="s">
        <v>714</v>
      </c>
      <c r="J216" s="140">
        <f t="shared" si="19"/>
        <v>345</v>
      </c>
      <c r="K216" s="141">
        <v>0.05</v>
      </c>
      <c r="L216" s="140">
        <f t="shared" si="23"/>
        <v>120.17500000000001</v>
      </c>
      <c r="M216" s="140">
        <f t="shared" si="20"/>
        <v>120</v>
      </c>
      <c r="N216" s="9">
        <f t="shared" si="21"/>
        <v>126</v>
      </c>
      <c r="O216" s="134">
        <v>0.05</v>
      </c>
      <c r="Q216" s="32">
        <v>120</v>
      </c>
      <c r="R216" s="131"/>
    </row>
    <row r="217" spans="1:18" x14ac:dyDescent="0.3">
      <c r="A217" s="136" t="s">
        <v>300</v>
      </c>
      <c r="B217" s="137" t="s">
        <v>11</v>
      </c>
      <c r="C217" s="137" t="s">
        <v>7</v>
      </c>
      <c r="D217" s="137">
        <v>1</v>
      </c>
      <c r="E217" s="138">
        <v>110</v>
      </c>
      <c r="F217" s="139">
        <v>0.1</v>
      </c>
      <c r="G217" s="138">
        <f t="shared" si="18"/>
        <v>121.00000000000001</v>
      </c>
      <c r="H217" s="135"/>
      <c r="I217" s="137" t="s">
        <v>716</v>
      </c>
      <c r="J217" s="140">
        <f t="shared" si="19"/>
        <v>110</v>
      </c>
      <c r="K217" s="141">
        <v>0.05</v>
      </c>
      <c r="L217" s="140">
        <f t="shared" si="23"/>
        <v>114.95</v>
      </c>
      <c r="M217" s="140">
        <f t="shared" si="20"/>
        <v>115</v>
      </c>
      <c r="N217" s="9">
        <f t="shared" si="21"/>
        <v>120.75</v>
      </c>
      <c r="O217" s="134">
        <v>0.05</v>
      </c>
      <c r="Q217" s="32">
        <v>120</v>
      </c>
      <c r="R217" s="131"/>
    </row>
    <row r="218" spans="1:18" x14ac:dyDescent="0.3">
      <c r="A218" s="136" t="s">
        <v>300</v>
      </c>
      <c r="B218" s="137" t="s">
        <v>12</v>
      </c>
      <c r="C218" s="137" t="s">
        <v>7</v>
      </c>
      <c r="D218" s="137">
        <v>10</v>
      </c>
      <c r="E218" s="138">
        <v>165</v>
      </c>
      <c r="F218" s="139">
        <v>0.1</v>
      </c>
      <c r="G218" s="138">
        <f t="shared" si="18"/>
        <v>181.50000000000003</v>
      </c>
      <c r="H218" s="135"/>
      <c r="I218" s="137" t="s">
        <v>714</v>
      </c>
      <c r="J218" s="140">
        <f t="shared" si="19"/>
        <v>1650</v>
      </c>
      <c r="K218" s="141">
        <v>0.05</v>
      </c>
      <c r="L218" s="140">
        <f t="shared" si="23"/>
        <v>172.42500000000001</v>
      </c>
      <c r="M218" s="140">
        <f t="shared" si="20"/>
        <v>172</v>
      </c>
      <c r="N218" s="9">
        <f t="shared" si="21"/>
        <v>180.6</v>
      </c>
      <c r="O218" s="134">
        <v>0.05</v>
      </c>
      <c r="Q218" s="32">
        <v>168</v>
      </c>
      <c r="R218" s="131"/>
    </row>
    <row r="219" spans="1:18" x14ac:dyDescent="0.3">
      <c r="A219" s="136" t="s">
        <v>300</v>
      </c>
      <c r="B219" s="137" t="s">
        <v>12</v>
      </c>
      <c r="C219" s="137" t="s">
        <v>7</v>
      </c>
      <c r="D219" s="137">
        <v>1</v>
      </c>
      <c r="E219" s="138">
        <v>165</v>
      </c>
      <c r="F219" s="139">
        <v>0.1</v>
      </c>
      <c r="G219" s="138">
        <f t="shared" si="18"/>
        <v>181.50000000000003</v>
      </c>
      <c r="H219" s="135"/>
      <c r="I219" s="137" t="s">
        <v>716</v>
      </c>
      <c r="J219" s="140">
        <f t="shared" si="19"/>
        <v>165</v>
      </c>
      <c r="K219" s="141">
        <v>0.05</v>
      </c>
      <c r="L219" s="140">
        <f t="shared" si="23"/>
        <v>172.42500000000001</v>
      </c>
      <c r="M219" s="140">
        <f t="shared" si="20"/>
        <v>172</v>
      </c>
      <c r="N219" s="9">
        <f t="shared" si="21"/>
        <v>180.6</v>
      </c>
      <c r="O219" s="134">
        <v>0.05</v>
      </c>
      <c r="Q219" s="32">
        <v>168</v>
      </c>
      <c r="R219" s="131"/>
    </row>
    <row r="220" spans="1:18" x14ac:dyDescent="0.3">
      <c r="A220" s="136" t="s">
        <v>301</v>
      </c>
      <c r="B220" s="137" t="s">
        <v>9</v>
      </c>
      <c r="C220" s="137" t="s">
        <v>7</v>
      </c>
      <c r="D220" s="137">
        <v>11</v>
      </c>
      <c r="E220" s="138">
        <v>75</v>
      </c>
      <c r="F220" s="139">
        <v>0.1</v>
      </c>
      <c r="G220" s="138">
        <f t="shared" si="18"/>
        <v>82.5</v>
      </c>
      <c r="H220" s="135"/>
      <c r="I220" s="137" t="s">
        <v>716</v>
      </c>
      <c r="J220" s="140">
        <f t="shared" si="19"/>
        <v>825</v>
      </c>
      <c r="K220" s="141">
        <v>0.05</v>
      </c>
      <c r="L220" s="140">
        <f t="shared" si="23"/>
        <v>78.375</v>
      </c>
      <c r="M220" s="140">
        <f t="shared" si="20"/>
        <v>78</v>
      </c>
      <c r="N220" s="9">
        <f t="shared" si="21"/>
        <v>81.900000000000006</v>
      </c>
      <c r="O220" s="134">
        <v>0.05</v>
      </c>
      <c r="Q220" s="32">
        <f t="shared" si="22"/>
        <v>82</v>
      </c>
      <c r="R220" s="131"/>
    </row>
    <row r="221" spans="1:18" x14ac:dyDescent="0.3">
      <c r="A221" s="136" t="s">
        <v>301</v>
      </c>
      <c r="B221" s="137" t="s">
        <v>10</v>
      </c>
      <c r="C221" s="137" t="s">
        <v>7</v>
      </c>
      <c r="D221" s="137">
        <v>1</v>
      </c>
      <c r="E221" s="138">
        <v>100</v>
      </c>
      <c r="F221" s="139">
        <v>0.1</v>
      </c>
      <c r="G221" s="138">
        <f t="shared" si="18"/>
        <v>110.00000000000001</v>
      </c>
      <c r="H221" s="135"/>
      <c r="I221" s="137" t="s">
        <v>716</v>
      </c>
      <c r="J221" s="140">
        <f t="shared" si="19"/>
        <v>100</v>
      </c>
      <c r="K221" s="141">
        <v>0.05</v>
      </c>
      <c r="L221" s="140">
        <f t="shared" si="23"/>
        <v>104.50000000000001</v>
      </c>
      <c r="M221" s="140">
        <f t="shared" si="20"/>
        <v>105</v>
      </c>
      <c r="N221" s="9">
        <f t="shared" si="21"/>
        <v>110.25</v>
      </c>
      <c r="O221" s="134">
        <v>0.05</v>
      </c>
      <c r="Q221" s="32">
        <f t="shared" si="22"/>
        <v>110</v>
      </c>
      <c r="R221" s="131"/>
    </row>
    <row r="222" spans="1:18" x14ac:dyDescent="0.3">
      <c r="A222" s="136" t="s">
        <v>651</v>
      </c>
      <c r="B222" s="137" t="s">
        <v>27</v>
      </c>
      <c r="C222" s="137" t="s">
        <v>7</v>
      </c>
      <c r="D222" s="137">
        <v>10</v>
      </c>
      <c r="E222" s="138">
        <v>220</v>
      </c>
      <c r="F222" s="139">
        <v>0.1</v>
      </c>
      <c r="G222" s="138">
        <f t="shared" si="18"/>
        <v>242.00000000000003</v>
      </c>
      <c r="H222" s="135"/>
      <c r="I222" s="137" t="s">
        <v>717</v>
      </c>
      <c r="J222" s="140">
        <f t="shared" si="19"/>
        <v>2200</v>
      </c>
      <c r="K222" s="141">
        <v>0.05</v>
      </c>
      <c r="L222" s="140">
        <f t="shared" si="23"/>
        <v>229.9</v>
      </c>
      <c r="M222" s="140">
        <f t="shared" si="20"/>
        <v>230</v>
      </c>
      <c r="N222" s="9">
        <f t="shared" si="21"/>
        <v>241.5</v>
      </c>
      <c r="O222" s="134">
        <v>0.05</v>
      </c>
      <c r="Q222" s="32">
        <v>230</v>
      </c>
      <c r="R222" s="131"/>
    </row>
    <row r="223" spans="1:18" x14ac:dyDescent="0.3">
      <c r="A223" s="136" t="s">
        <v>651</v>
      </c>
      <c r="B223" s="137" t="s">
        <v>35</v>
      </c>
      <c r="C223" s="137" t="s">
        <v>7</v>
      </c>
      <c r="D223" s="137">
        <v>10</v>
      </c>
      <c r="E223" s="138"/>
      <c r="F223" s="139">
        <v>0.1</v>
      </c>
      <c r="G223" s="138">
        <f t="shared" si="18"/>
        <v>0</v>
      </c>
      <c r="H223" s="135"/>
      <c r="I223" s="137" t="s">
        <v>717</v>
      </c>
      <c r="J223" s="140">
        <f t="shared" si="19"/>
        <v>0</v>
      </c>
      <c r="K223" s="141">
        <v>0.05</v>
      </c>
      <c r="L223" s="140">
        <f t="shared" si="23"/>
        <v>0</v>
      </c>
      <c r="M223" s="140">
        <f t="shared" si="20"/>
        <v>0</v>
      </c>
      <c r="N223" s="9">
        <f t="shared" si="21"/>
        <v>0</v>
      </c>
      <c r="O223" s="134">
        <v>0.05</v>
      </c>
      <c r="Q223" s="32">
        <v>310</v>
      </c>
      <c r="R223" s="131"/>
    </row>
    <row r="224" spans="1:18" x14ac:dyDescent="0.3">
      <c r="A224" s="136" t="s">
        <v>303</v>
      </c>
      <c r="B224" s="137" t="s">
        <v>8</v>
      </c>
      <c r="C224" s="137" t="s">
        <v>7</v>
      </c>
      <c r="D224" s="137">
        <v>12</v>
      </c>
      <c r="E224" s="138">
        <v>60</v>
      </c>
      <c r="F224" s="139">
        <v>0.1</v>
      </c>
      <c r="G224" s="138">
        <f t="shared" si="18"/>
        <v>66</v>
      </c>
      <c r="H224" s="135"/>
      <c r="I224" s="137" t="s">
        <v>714</v>
      </c>
      <c r="J224" s="140">
        <f t="shared" si="19"/>
        <v>720</v>
      </c>
      <c r="K224" s="141">
        <v>0.05</v>
      </c>
      <c r="L224" s="140">
        <f t="shared" si="23"/>
        <v>62.699999999999996</v>
      </c>
      <c r="M224" s="140">
        <f t="shared" si="20"/>
        <v>63</v>
      </c>
      <c r="N224" s="9">
        <f t="shared" si="21"/>
        <v>66.150000000000006</v>
      </c>
      <c r="O224" s="134">
        <v>0.05</v>
      </c>
      <c r="Q224" s="32">
        <f t="shared" si="22"/>
        <v>66</v>
      </c>
      <c r="R224" s="131"/>
    </row>
    <row r="225" spans="1:18" x14ac:dyDescent="0.3">
      <c r="A225" s="136" t="s">
        <v>303</v>
      </c>
      <c r="B225" s="137" t="s">
        <v>8</v>
      </c>
      <c r="C225" s="137" t="s">
        <v>7</v>
      </c>
      <c r="D225" s="137">
        <v>2</v>
      </c>
      <c r="E225" s="138">
        <v>60</v>
      </c>
      <c r="F225" s="139">
        <v>0.1</v>
      </c>
      <c r="G225" s="138">
        <f t="shared" si="18"/>
        <v>66</v>
      </c>
      <c r="H225" s="135"/>
      <c r="I225" s="137" t="s">
        <v>716</v>
      </c>
      <c r="J225" s="140">
        <f t="shared" si="19"/>
        <v>120</v>
      </c>
      <c r="K225" s="141">
        <v>0.05</v>
      </c>
      <c r="L225" s="140">
        <f t="shared" si="23"/>
        <v>62.699999999999996</v>
      </c>
      <c r="M225" s="140">
        <f t="shared" si="20"/>
        <v>63</v>
      </c>
      <c r="N225" s="9">
        <f t="shared" si="21"/>
        <v>66.150000000000006</v>
      </c>
      <c r="O225" s="134">
        <v>0.05</v>
      </c>
      <c r="Q225" s="32">
        <f t="shared" si="22"/>
        <v>66</v>
      </c>
      <c r="R225" s="131"/>
    </row>
    <row r="226" spans="1:18" x14ac:dyDescent="0.3">
      <c r="A226" s="136" t="s">
        <v>303</v>
      </c>
      <c r="B226" s="137" t="s">
        <v>9</v>
      </c>
      <c r="C226" s="137" t="s">
        <v>7</v>
      </c>
      <c r="D226" s="137">
        <v>6</v>
      </c>
      <c r="E226" s="138">
        <v>80</v>
      </c>
      <c r="F226" s="139">
        <v>0.1</v>
      </c>
      <c r="G226" s="138">
        <f t="shared" si="18"/>
        <v>88</v>
      </c>
      <c r="H226" s="135"/>
      <c r="I226" s="137" t="s">
        <v>714</v>
      </c>
      <c r="J226" s="140">
        <f t="shared" si="19"/>
        <v>480</v>
      </c>
      <c r="K226" s="141">
        <v>0.05</v>
      </c>
      <c r="L226" s="140">
        <f t="shared" si="23"/>
        <v>83.6</v>
      </c>
      <c r="M226" s="140">
        <f t="shared" si="20"/>
        <v>84</v>
      </c>
      <c r="N226" s="9">
        <f t="shared" si="21"/>
        <v>88.2</v>
      </c>
      <c r="O226" s="134">
        <v>0.05</v>
      </c>
      <c r="Q226" s="32">
        <f t="shared" si="22"/>
        <v>88</v>
      </c>
      <c r="R226" s="131"/>
    </row>
    <row r="227" spans="1:18" x14ac:dyDescent="0.3">
      <c r="A227" s="136" t="s">
        <v>303</v>
      </c>
      <c r="B227" s="137" t="s">
        <v>9</v>
      </c>
      <c r="C227" s="137" t="s">
        <v>7</v>
      </c>
      <c r="D227" s="137">
        <v>6</v>
      </c>
      <c r="E227" s="138">
        <v>80</v>
      </c>
      <c r="F227" s="139">
        <v>0.1</v>
      </c>
      <c r="G227" s="138">
        <f t="shared" si="18"/>
        <v>88</v>
      </c>
      <c r="H227" s="135"/>
      <c r="I227" s="137" t="s">
        <v>716</v>
      </c>
      <c r="J227" s="140">
        <f t="shared" si="19"/>
        <v>480</v>
      </c>
      <c r="K227" s="141">
        <v>0.05</v>
      </c>
      <c r="L227" s="140">
        <f t="shared" si="23"/>
        <v>83.6</v>
      </c>
      <c r="M227" s="140">
        <f t="shared" si="20"/>
        <v>84</v>
      </c>
      <c r="N227" s="9">
        <f t="shared" si="21"/>
        <v>88.2</v>
      </c>
      <c r="O227" s="134">
        <v>0.05</v>
      </c>
      <c r="Q227" s="32">
        <f t="shared" si="22"/>
        <v>88</v>
      </c>
      <c r="R227" s="131"/>
    </row>
    <row r="228" spans="1:18" x14ac:dyDescent="0.3">
      <c r="A228" s="136" t="s">
        <v>303</v>
      </c>
      <c r="B228" s="137" t="s">
        <v>10</v>
      </c>
      <c r="C228" s="137" t="s">
        <v>7</v>
      </c>
      <c r="D228" s="137">
        <v>2</v>
      </c>
      <c r="E228" s="138">
        <v>125</v>
      </c>
      <c r="F228" s="139">
        <v>0.1</v>
      </c>
      <c r="G228" s="138">
        <f t="shared" si="18"/>
        <v>137.5</v>
      </c>
      <c r="H228" s="135"/>
      <c r="I228" s="137" t="s">
        <v>714</v>
      </c>
      <c r="J228" s="140">
        <f t="shared" si="19"/>
        <v>250</v>
      </c>
      <c r="K228" s="141">
        <v>0.05</v>
      </c>
      <c r="L228" s="140">
        <f t="shared" si="23"/>
        <v>130.625</v>
      </c>
      <c r="M228" s="140">
        <f t="shared" si="20"/>
        <v>131</v>
      </c>
      <c r="N228" s="9">
        <f t="shared" si="21"/>
        <v>137.55000000000001</v>
      </c>
      <c r="O228" s="134">
        <v>0.05</v>
      </c>
      <c r="Q228" s="32">
        <f t="shared" si="22"/>
        <v>138</v>
      </c>
      <c r="R228" s="131"/>
    </row>
    <row r="229" spans="1:18" x14ac:dyDescent="0.3">
      <c r="A229" s="136" t="s">
        <v>303</v>
      </c>
      <c r="B229" s="137" t="s">
        <v>11</v>
      </c>
      <c r="C229" s="137" t="s">
        <v>7</v>
      </c>
      <c r="D229" s="137">
        <v>1</v>
      </c>
      <c r="E229" s="138">
        <v>165</v>
      </c>
      <c r="F229" s="139">
        <v>0.1</v>
      </c>
      <c r="G229" s="138">
        <f t="shared" si="18"/>
        <v>181.50000000000003</v>
      </c>
      <c r="H229" s="135"/>
      <c r="I229" s="137" t="s">
        <v>714</v>
      </c>
      <c r="J229" s="140">
        <f t="shared" si="19"/>
        <v>165</v>
      </c>
      <c r="K229" s="141">
        <v>0.05</v>
      </c>
      <c r="L229" s="140">
        <f t="shared" si="23"/>
        <v>172.42500000000001</v>
      </c>
      <c r="M229" s="140">
        <f t="shared" si="20"/>
        <v>172</v>
      </c>
      <c r="N229" s="9">
        <f t="shared" si="21"/>
        <v>180.6</v>
      </c>
      <c r="O229" s="134">
        <v>0.05</v>
      </c>
      <c r="Q229" s="32">
        <f t="shared" si="22"/>
        <v>181</v>
      </c>
      <c r="R229" s="131"/>
    </row>
    <row r="230" spans="1:18" hidden="1" x14ac:dyDescent="0.3">
      <c r="A230" s="136" t="s">
        <v>303</v>
      </c>
      <c r="B230" s="137" t="s">
        <v>11</v>
      </c>
      <c r="C230" s="137" t="s">
        <v>7</v>
      </c>
      <c r="D230" s="137">
        <v>1</v>
      </c>
      <c r="E230" s="138">
        <v>165</v>
      </c>
      <c r="F230" s="139">
        <v>0.1</v>
      </c>
      <c r="G230" s="138">
        <f t="shared" si="18"/>
        <v>181.50000000000003</v>
      </c>
      <c r="H230" s="135"/>
      <c r="I230" s="137" t="s">
        <v>716</v>
      </c>
      <c r="J230" s="140">
        <f t="shared" si="19"/>
        <v>165</v>
      </c>
      <c r="K230" s="141">
        <v>0.05</v>
      </c>
      <c r="L230" s="140">
        <f t="shared" si="23"/>
        <v>172.42500000000001</v>
      </c>
      <c r="M230" s="140">
        <f t="shared" si="20"/>
        <v>172</v>
      </c>
      <c r="N230" s="9">
        <f t="shared" si="21"/>
        <v>180.6</v>
      </c>
      <c r="O230" s="134">
        <v>0.05</v>
      </c>
      <c r="Q230" s="32">
        <f t="shared" si="22"/>
        <v>181</v>
      </c>
      <c r="R230" s="131"/>
    </row>
    <row r="231" spans="1:18" x14ac:dyDescent="0.3">
      <c r="A231" s="136" t="s">
        <v>303</v>
      </c>
      <c r="B231" s="137" t="s">
        <v>11</v>
      </c>
      <c r="C231" s="137" t="s">
        <v>7</v>
      </c>
      <c r="D231" s="137">
        <v>1</v>
      </c>
      <c r="E231" s="138">
        <v>165</v>
      </c>
      <c r="F231" s="139">
        <v>0.1</v>
      </c>
      <c r="G231" s="138">
        <f t="shared" si="18"/>
        <v>181.50000000000003</v>
      </c>
      <c r="H231" s="135"/>
      <c r="I231" s="137" t="s">
        <v>716</v>
      </c>
      <c r="J231" s="140">
        <f t="shared" si="19"/>
        <v>165</v>
      </c>
      <c r="K231" s="141">
        <v>0.05</v>
      </c>
      <c r="L231" s="140">
        <f t="shared" si="23"/>
        <v>172.42500000000001</v>
      </c>
      <c r="M231" s="140">
        <f t="shared" si="20"/>
        <v>172</v>
      </c>
      <c r="N231" s="9">
        <f t="shared" si="21"/>
        <v>180.6</v>
      </c>
      <c r="O231" s="134">
        <v>0.05</v>
      </c>
      <c r="Q231" s="32">
        <f t="shared" si="22"/>
        <v>181</v>
      </c>
      <c r="R231" s="131"/>
    </row>
    <row r="232" spans="1:18" hidden="1" x14ac:dyDescent="0.3">
      <c r="A232" s="136" t="s">
        <v>303</v>
      </c>
      <c r="B232" s="137" t="s">
        <v>12</v>
      </c>
      <c r="C232" s="137" t="s">
        <v>7</v>
      </c>
      <c r="D232" s="137">
        <v>1</v>
      </c>
      <c r="E232" s="138">
        <v>195</v>
      </c>
      <c r="F232" s="139">
        <v>0.1</v>
      </c>
      <c r="G232" s="138">
        <f t="shared" si="18"/>
        <v>214.50000000000003</v>
      </c>
      <c r="H232" s="135"/>
      <c r="I232" s="137" t="s">
        <v>714</v>
      </c>
      <c r="J232" s="140">
        <f t="shared" si="19"/>
        <v>195</v>
      </c>
      <c r="K232" s="141">
        <v>0.05</v>
      </c>
      <c r="L232" s="140">
        <f t="shared" si="23"/>
        <v>203.77500000000001</v>
      </c>
      <c r="M232" s="140">
        <f t="shared" si="20"/>
        <v>204</v>
      </c>
      <c r="N232" s="9">
        <f t="shared" si="21"/>
        <v>214.20000000000002</v>
      </c>
      <c r="O232" s="134">
        <v>0.05</v>
      </c>
      <c r="Q232" s="32">
        <f t="shared" si="22"/>
        <v>214</v>
      </c>
      <c r="R232" s="131"/>
    </row>
    <row r="233" spans="1:18" x14ac:dyDescent="0.3">
      <c r="A233" s="136" t="s">
        <v>303</v>
      </c>
      <c r="B233" s="137" t="s">
        <v>13</v>
      </c>
      <c r="C233" s="137" t="s">
        <v>7</v>
      </c>
      <c r="D233" s="137">
        <v>2</v>
      </c>
      <c r="E233" s="138">
        <v>250</v>
      </c>
      <c r="F233" s="139">
        <v>0.1</v>
      </c>
      <c r="G233" s="138">
        <f t="shared" si="18"/>
        <v>275</v>
      </c>
      <c r="H233" s="135"/>
      <c r="I233" s="137" t="s">
        <v>714</v>
      </c>
      <c r="J233" s="140">
        <f t="shared" si="19"/>
        <v>500</v>
      </c>
      <c r="K233" s="141">
        <v>0.05</v>
      </c>
      <c r="L233" s="140">
        <f t="shared" si="23"/>
        <v>261.25</v>
      </c>
      <c r="M233" s="140">
        <f t="shared" si="20"/>
        <v>261</v>
      </c>
      <c r="N233" s="9">
        <f t="shared" si="21"/>
        <v>274.05</v>
      </c>
      <c r="O233" s="134">
        <v>0.05</v>
      </c>
      <c r="Q233" s="32">
        <f t="shared" si="22"/>
        <v>274</v>
      </c>
      <c r="R233" s="131"/>
    </row>
    <row r="234" spans="1:18" x14ac:dyDescent="0.3">
      <c r="A234" s="136" t="s">
        <v>303</v>
      </c>
      <c r="B234" s="137" t="s">
        <v>13</v>
      </c>
      <c r="C234" s="137" t="s">
        <v>7</v>
      </c>
      <c r="D234" s="137">
        <v>1</v>
      </c>
      <c r="E234" s="138">
        <v>250</v>
      </c>
      <c r="F234" s="139">
        <v>0.1</v>
      </c>
      <c r="G234" s="138">
        <f t="shared" si="18"/>
        <v>275</v>
      </c>
      <c r="H234" s="135"/>
      <c r="I234" s="137" t="s">
        <v>716</v>
      </c>
      <c r="J234" s="140">
        <f t="shared" si="19"/>
        <v>250</v>
      </c>
      <c r="K234" s="141">
        <v>0.05</v>
      </c>
      <c r="L234" s="140">
        <f t="shared" si="23"/>
        <v>261.25</v>
      </c>
      <c r="M234" s="140">
        <f t="shared" si="20"/>
        <v>261</v>
      </c>
      <c r="N234" s="9">
        <f t="shared" si="21"/>
        <v>274.05</v>
      </c>
      <c r="O234" s="134">
        <v>0.05</v>
      </c>
      <c r="Q234" s="32">
        <f t="shared" si="22"/>
        <v>274</v>
      </c>
      <c r="R234" s="131"/>
    </row>
    <row r="235" spans="1:18" hidden="1" x14ac:dyDescent="0.3">
      <c r="A235" s="136" t="s">
        <v>303</v>
      </c>
      <c r="B235" s="137" t="s">
        <v>13</v>
      </c>
      <c r="C235" s="137" t="s">
        <v>7</v>
      </c>
      <c r="D235" s="137">
        <v>1</v>
      </c>
      <c r="E235" s="138"/>
      <c r="F235" s="139">
        <v>0.1</v>
      </c>
      <c r="G235" s="138">
        <f t="shared" si="18"/>
        <v>0</v>
      </c>
      <c r="H235" s="135"/>
      <c r="I235" s="137" t="s">
        <v>716</v>
      </c>
      <c r="J235" s="140">
        <f t="shared" si="19"/>
        <v>0</v>
      </c>
      <c r="K235" s="141">
        <v>0.05</v>
      </c>
      <c r="L235" s="140">
        <f t="shared" si="23"/>
        <v>0</v>
      </c>
      <c r="M235" s="140">
        <f t="shared" si="20"/>
        <v>0</v>
      </c>
      <c r="N235" s="9">
        <f t="shared" si="21"/>
        <v>0</v>
      </c>
      <c r="O235" s="134">
        <v>0.05</v>
      </c>
      <c r="Q235" s="32">
        <f t="shared" si="22"/>
        <v>0</v>
      </c>
      <c r="R235" s="131"/>
    </row>
    <row r="236" spans="1:18" x14ac:dyDescent="0.3">
      <c r="A236" s="136" t="s">
        <v>303</v>
      </c>
      <c r="B236" s="137" t="s">
        <v>13</v>
      </c>
      <c r="C236" s="137" t="s">
        <v>7</v>
      </c>
      <c r="D236" s="137">
        <v>1</v>
      </c>
      <c r="E236" s="138">
        <v>250</v>
      </c>
      <c r="F236" s="139">
        <v>0.1</v>
      </c>
      <c r="G236" s="138">
        <f t="shared" si="18"/>
        <v>275</v>
      </c>
      <c r="H236" s="135"/>
      <c r="I236" s="137" t="s">
        <v>714</v>
      </c>
      <c r="J236" s="140">
        <f t="shared" si="19"/>
        <v>250</v>
      </c>
      <c r="K236" s="141">
        <v>0.05</v>
      </c>
      <c r="L236" s="140">
        <f t="shared" si="23"/>
        <v>261.25</v>
      </c>
      <c r="M236" s="140">
        <f t="shared" si="20"/>
        <v>261</v>
      </c>
      <c r="N236" s="9">
        <f t="shared" si="21"/>
        <v>274.05</v>
      </c>
      <c r="O236" s="134">
        <v>0.05</v>
      </c>
      <c r="Q236" s="32">
        <f t="shared" si="22"/>
        <v>274</v>
      </c>
      <c r="R236" s="131"/>
    </row>
    <row r="237" spans="1:18" x14ac:dyDescent="0.3">
      <c r="A237" s="136" t="s">
        <v>303</v>
      </c>
      <c r="B237" s="137" t="s">
        <v>14</v>
      </c>
      <c r="C237" s="137" t="s">
        <v>7</v>
      </c>
      <c r="D237" s="137">
        <v>1</v>
      </c>
      <c r="E237" s="138">
        <v>325</v>
      </c>
      <c r="F237" s="139">
        <v>0.1</v>
      </c>
      <c r="G237" s="138">
        <f t="shared" si="18"/>
        <v>357.50000000000006</v>
      </c>
      <c r="H237" s="135"/>
      <c r="I237" s="137" t="s">
        <v>714</v>
      </c>
      <c r="J237" s="140">
        <f t="shared" si="19"/>
        <v>325</v>
      </c>
      <c r="K237" s="141">
        <v>0.05</v>
      </c>
      <c r="L237" s="140">
        <f t="shared" si="23"/>
        <v>339.62500000000006</v>
      </c>
      <c r="M237" s="140">
        <f t="shared" si="20"/>
        <v>340</v>
      </c>
      <c r="N237" s="9">
        <f t="shared" si="21"/>
        <v>357</v>
      </c>
      <c r="O237" s="134">
        <v>0.05</v>
      </c>
      <c r="Q237" s="32">
        <f t="shared" si="22"/>
        <v>357</v>
      </c>
      <c r="R237" s="131"/>
    </row>
    <row r="238" spans="1:18" hidden="1" x14ac:dyDescent="0.3">
      <c r="A238" s="136" t="s">
        <v>303</v>
      </c>
      <c r="B238" s="137" t="s">
        <v>14</v>
      </c>
      <c r="C238" s="137" t="s">
        <v>7</v>
      </c>
      <c r="D238" s="137">
        <v>1</v>
      </c>
      <c r="E238" s="138">
        <v>325</v>
      </c>
      <c r="F238" s="139">
        <v>0.1</v>
      </c>
      <c r="G238" s="138">
        <f t="shared" si="18"/>
        <v>357.50000000000006</v>
      </c>
      <c r="H238" s="135"/>
      <c r="I238" s="137" t="s">
        <v>714</v>
      </c>
      <c r="J238" s="140">
        <f t="shared" si="19"/>
        <v>325</v>
      </c>
      <c r="K238" s="141">
        <v>0.05</v>
      </c>
      <c r="L238" s="140">
        <f t="shared" si="23"/>
        <v>339.62500000000006</v>
      </c>
      <c r="M238" s="140">
        <f t="shared" si="20"/>
        <v>340</v>
      </c>
      <c r="N238" s="9">
        <f t="shared" si="21"/>
        <v>357</v>
      </c>
      <c r="O238" s="134">
        <v>0.05</v>
      </c>
      <c r="Q238" s="32">
        <f t="shared" si="22"/>
        <v>357</v>
      </c>
      <c r="R238" s="131"/>
    </row>
    <row r="239" spans="1:18" x14ac:dyDescent="0.3">
      <c r="A239" s="136" t="s">
        <v>303</v>
      </c>
      <c r="B239" s="137" t="s">
        <v>15</v>
      </c>
      <c r="C239" s="137" t="s">
        <v>7</v>
      </c>
      <c r="D239" s="137">
        <v>20</v>
      </c>
      <c r="E239" s="138">
        <v>475</v>
      </c>
      <c r="F239" s="139">
        <v>0.1</v>
      </c>
      <c r="G239" s="138">
        <f t="shared" si="18"/>
        <v>522.5</v>
      </c>
      <c r="H239" s="135"/>
      <c r="I239" s="137">
        <v>2</v>
      </c>
      <c r="J239" s="140">
        <f t="shared" si="19"/>
        <v>9500</v>
      </c>
      <c r="K239" s="141">
        <v>0.05</v>
      </c>
      <c r="L239" s="140">
        <f t="shared" si="23"/>
        <v>496.375</v>
      </c>
      <c r="M239" s="140">
        <f t="shared" si="20"/>
        <v>496</v>
      </c>
      <c r="N239" s="9">
        <f t="shared" si="21"/>
        <v>520.80000000000007</v>
      </c>
      <c r="O239" s="134">
        <v>0.05</v>
      </c>
      <c r="Q239" s="32">
        <f t="shared" si="22"/>
        <v>521</v>
      </c>
      <c r="R239" s="131"/>
    </row>
    <row r="240" spans="1:18" x14ac:dyDescent="0.3">
      <c r="A240" s="136" t="s">
        <v>303</v>
      </c>
      <c r="B240" s="137" t="s">
        <v>16</v>
      </c>
      <c r="C240" s="137" t="s">
        <v>7</v>
      </c>
      <c r="D240" s="137">
        <v>21</v>
      </c>
      <c r="E240" s="138">
        <v>600</v>
      </c>
      <c r="F240" s="139">
        <v>0.1</v>
      </c>
      <c r="G240" s="138">
        <f t="shared" si="18"/>
        <v>660</v>
      </c>
      <c r="H240" s="135"/>
      <c r="I240" s="137">
        <v>2</v>
      </c>
      <c r="J240" s="140">
        <f t="shared" si="19"/>
        <v>12600</v>
      </c>
      <c r="K240" s="141">
        <v>0.05</v>
      </c>
      <c r="L240" s="140">
        <f t="shared" si="23"/>
        <v>627</v>
      </c>
      <c r="M240" s="140">
        <f t="shared" si="20"/>
        <v>627</v>
      </c>
      <c r="N240" s="9">
        <f t="shared" si="21"/>
        <v>658.35</v>
      </c>
      <c r="O240" s="134">
        <v>0.05</v>
      </c>
      <c r="Q240" s="32">
        <f t="shared" si="22"/>
        <v>658</v>
      </c>
      <c r="R240" s="131"/>
    </row>
    <row r="241" spans="1:18" x14ac:dyDescent="0.3">
      <c r="A241" s="136" t="s">
        <v>625</v>
      </c>
      <c r="B241" s="137" t="s">
        <v>36</v>
      </c>
      <c r="C241" s="137" t="s">
        <v>7</v>
      </c>
      <c r="D241" s="137">
        <v>1</v>
      </c>
      <c r="E241" s="138">
        <v>335</v>
      </c>
      <c r="F241" s="139">
        <v>0.1</v>
      </c>
      <c r="G241" s="138">
        <f t="shared" si="18"/>
        <v>368.50000000000006</v>
      </c>
      <c r="H241" s="135"/>
      <c r="I241" s="137" t="s">
        <v>717</v>
      </c>
      <c r="J241" s="140">
        <f t="shared" si="19"/>
        <v>335</v>
      </c>
      <c r="K241" s="141">
        <v>0.05</v>
      </c>
      <c r="L241" s="140">
        <f t="shared" si="23"/>
        <v>350.07500000000005</v>
      </c>
      <c r="M241" s="140">
        <f t="shared" si="20"/>
        <v>350</v>
      </c>
      <c r="N241" s="9">
        <f t="shared" si="21"/>
        <v>367.5</v>
      </c>
      <c r="O241" s="134">
        <v>0.05</v>
      </c>
      <c r="Q241" s="32">
        <f t="shared" si="22"/>
        <v>368</v>
      </c>
      <c r="R241" s="131"/>
    </row>
    <row r="242" spans="1:18" x14ac:dyDescent="0.3">
      <c r="A242" s="136" t="s">
        <v>304</v>
      </c>
      <c r="B242" s="137" t="s">
        <v>11</v>
      </c>
      <c r="C242" s="137" t="s">
        <v>7</v>
      </c>
      <c r="D242" s="137">
        <v>2</v>
      </c>
      <c r="E242" s="138">
        <v>75</v>
      </c>
      <c r="F242" s="139">
        <v>0.1</v>
      </c>
      <c r="G242" s="138">
        <f t="shared" si="18"/>
        <v>82.5</v>
      </c>
      <c r="H242" s="135"/>
      <c r="I242" s="137" t="s">
        <v>717</v>
      </c>
      <c r="J242" s="140">
        <f t="shared" si="19"/>
        <v>150</v>
      </c>
      <c r="K242" s="141">
        <v>0.05</v>
      </c>
      <c r="L242" s="140">
        <f t="shared" si="23"/>
        <v>78.375</v>
      </c>
      <c r="M242" s="140">
        <f t="shared" si="20"/>
        <v>78</v>
      </c>
      <c r="N242" s="9">
        <f t="shared" si="21"/>
        <v>81.900000000000006</v>
      </c>
      <c r="O242" s="134">
        <v>0.05</v>
      </c>
      <c r="Q242" s="32">
        <f t="shared" si="22"/>
        <v>82</v>
      </c>
      <c r="R242" s="131"/>
    </row>
    <row r="243" spans="1:18" x14ac:dyDescent="0.3">
      <c r="A243" s="136" t="s">
        <v>304</v>
      </c>
      <c r="B243" s="137" t="s">
        <v>13</v>
      </c>
      <c r="C243" s="137" t="s">
        <v>7</v>
      </c>
      <c r="D243" s="137">
        <v>1</v>
      </c>
      <c r="E243" s="138">
        <v>95</v>
      </c>
      <c r="F243" s="139">
        <v>0.1</v>
      </c>
      <c r="G243" s="138">
        <f t="shared" si="18"/>
        <v>104.50000000000001</v>
      </c>
      <c r="H243" s="135"/>
      <c r="I243" s="137" t="s">
        <v>717</v>
      </c>
      <c r="J243" s="140">
        <f t="shared" si="19"/>
        <v>95</v>
      </c>
      <c r="K243" s="141">
        <v>0.05</v>
      </c>
      <c r="L243" s="140">
        <f t="shared" si="23"/>
        <v>99.275000000000006</v>
      </c>
      <c r="M243" s="140">
        <f t="shared" si="20"/>
        <v>99</v>
      </c>
      <c r="N243" s="9">
        <f t="shared" si="21"/>
        <v>103.95</v>
      </c>
      <c r="O243" s="134">
        <v>0.05</v>
      </c>
      <c r="Q243" s="32">
        <f t="shared" si="22"/>
        <v>104</v>
      </c>
      <c r="R243" s="131" t="s">
        <v>720</v>
      </c>
    </row>
    <row r="244" spans="1:18" x14ac:dyDescent="0.3">
      <c r="A244" s="136" t="s">
        <v>316</v>
      </c>
      <c r="B244" s="137" t="s">
        <v>10</v>
      </c>
      <c r="C244" s="137" t="s">
        <v>24</v>
      </c>
      <c r="D244" s="137">
        <v>9</v>
      </c>
      <c r="E244" s="138">
        <v>60</v>
      </c>
      <c r="F244" s="139">
        <v>0.1</v>
      </c>
      <c r="G244" s="138">
        <f t="shared" si="18"/>
        <v>66</v>
      </c>
      <c r="H244" s="135"/>
      <c r="I244" s="137">
        <v>5</v>
      </c>
      <c r="J244" s="140">
        <f t="shared" si="19"/>
        <v>540</v>
      </c>
      <c r="K244" s="141">
        <v>0.05</v>
      </c>
      <c r="L244" s="140">
        <f t="shared" si="23"/>
        <v>62.699999999999996</v>
      </c>
      <c r="M244" s="140">
        <f t="shared" si="20"/>
        <v>63</v>
      </c>
      <c r="N244" s="9">
        <f t="shared" si="21"/>
        <v>66.150000000000006</v>
      </c>
      <c r="O244" s="134">
        <v>0.05</v>
      </c>
      <c r="Q244" s="32">
        <f t="shared" si="22"/>
        <v>66</v>
      </c>
      <c r="R244" s="131"/>
    </row>
    <row r="245" spans="1:18" x14ac:dyDescent="0.3">
      <c r="A245" s="136" t="s">
        <v>316</v>
      </c>
      <c r="B245" s="137" t="s">
        <v>10</v>
      </c>
      <c r="C245" s="137" t="s">
        <v>7</v>
      </c>
      <c r="D245" s="137">
        <v>1</v>
      </c>
      <c r="E245" s="138">
        <v>60</v>
      </c>
      <c r="F245" s="139">
        <v>0.1</v>
      </c>
      <c r="G245" s="138">
        <f t="shared" si="18"/>
        <v>66</v>
      </c>
      <c r="H245" s="135"/>
      <c r="I245" s="137" t="s">
        <v>717</v>
      </c>
      <c r="J245" s="140">
        <f t="shared" si="19"/>
        <v>60</v>
      </c>
      <c r="K245" s="141">
        <v>0.05</v>
      </c>
      <c r="L245" s="140">
        <f t="shared" si="23"/>
        <v>62.699999999999996</v>
      </c>
      <c r="M245" s="140">
        <f t="shared" si="20"/>
        <v>63</v>
      </c>
      <c r="N245" s="9">
        <f t="shared" si="21"/>
        <v>66.150000000000006</v>
      </c>
      <c r="O245" s="134">
        <v>0.05</v>
      </c>
      <c r="Q245" s="32">
        <f t="shared" si="22"/>
        <v>66</v>
      </c>
      <c r="R245" s="131"/>
    </row>
    <row r="246" spans="1:18" x14ac:dyDescent="0.3">
      <c r="A246" s="136" t="s">
        <v>316</v>
      </c>
      <c r="B246" s="137" t="s">
        <v>11</v>
      </c>
      <c r="C246" s="137" t="s">
        <v>24</v>
      </c>
      <c r="D246" s="137">
        <v>4</v>
      </c>
      <c r="E246" s="138">
        <v>80</v>
      </c>
      <c r="F246" s="139">
        <v>0.1</v>
      </c>
      <c r="G246" s="138">
        <f t="shared" si="18"/>
        <v>88</v>
      </c>
      <c r="H246" s="135"/>
      <c r="I246" s="137">
        <v>5</v>
      </c>
      <c r="J246" s="140">
        <f t="shared" si="19"/>
        <v>320</v>
      </c>
      <c r="K246" s="141">
        <v>0.05</v>
      </c>
      <c r="L246" s="140">
        <f t="shared" si="23"/>
        <v>83.6</v>
      </c>
      <c r="M246" s="140">
        <f t="shared" si="20"/>
        <v>84</v>
      </c>
      <c r="N246" s="9">
        <f t="shared" si="21"/>
        <v>88.2</v>
      </c>
      <c r="O246" s="134">
        <v>0.05</v>
      </c>
      <c r="Q246" s="32">
        <f t="shared" si="22"/>
        <v>88</v>
      </c>
      <c r="R246" s="131"/>
    </row>
    <row r="247" spans="1:18" x14ac:dyDescent="0.3">
      <c r="A247" s="136" t="s">
        <v>316</v>
      </c>
      <c r="B247" s="137" t="s">
        <v>12</v>
      </c>
      <c r="C247" s="137" t="s">
        <v>24</v>
      </c>
      <c r="D247" s="137">
        <v>1</v>
      </c>
      <c r="E247" s="138">
        <v>110</v>
      </c>
      <c r="F247" s="139">
        <v>0.1</v>
      </c>
      <c r="G247" s="138">
        <f t="shared" si="18"/>
        <v>121.00000000000001</v>
      </c>
      <c r="H247" s="135"/>
      <c r="I247" s="137">
        <v>5</v>
      </c>
      <c r="J247" s="140">
        <f t="shared" si="19"/>
        <v>110</v>
      </c>
      <c r="K247" s="141">
        <v>0.05</v>
      </c>
      <c r="L247" s="140">
        <f t="shared" si="23"/>
        <v>114.95</v>
      </c>
      <c r="M247" s="140">
        <f t="shared" si="20"/>
        <v>115</v>
      </c>
      <c r="N247" s="9">
        <f t="shared" si="21"/>
        <v>120.75</v>
      </c>
      <c r="O247" s="134">
        <v>0.05</v>
      </c>
      <c r="Q247" s="32">
        <f t="shared" si="22"/>
        <v>121</v>
      </c>
      <c r="R247" s="131"/>
    </row>
    <row r="248" spans="1:18" x14ac:dyDescent="0.3">
      <c r="A248" s="136" t="s">
        <v>726</v>
      </c>
      <c r="B248" s="137" t="s">
        <v>8</v>
      </c>
      <c r="C248" s="137" t="s">
        <v>7</v>
      </c>
      <c r="D248" s="137">
        <v>6</v>
      </c>
      <c r="E248" s="138">
        <v>60</v>
      </c>
      <c r="F248" s="139">
        <v>0.1</v>
      </c>
      <c r="G248" s="138">
        <f t="shared" si="18"/>
        <v>66</v>
      </c>
      <c r="H248" s="135"/>
      <c r="I248" s="137" t="s">
        <v>717</v>
      </c>
      <c r="J248" s="140">
        <f t="shared" si="19"/>
        <v>360</v>
      </c>
      <c r="K248" s="141">
        <v>0.05</v>
      </c>
      <c r="L248" s="140">
        <f t="shared" si="23"/>
        <v>62.699999999999996</v>
      </c>
      <c r="M248" s="140">
        <f t="shared" si="20"/>
        <v>63</v>
      </c>
      <c r="N248" s="9">
        <f t="shared" si="21"/>
        <v>66.150000000000006</v>
      </c>
      <c r="O248" s="134">
        <v>0.05</v>
      </c>
      <c r="Q248" s="32">
        <f t="shared" si="22"/>
        <v>66</v>
      </c>
      <c r="R248" s="131"/>
    </row>
    <row r="249" spans="1:18" x14ac:dyDescent="0.3">
      <c r="A249" s="136" t="s">
        <v>726</v>
      </c>
      <c r="B249" s="137" t="s">
        <v>9</v>
      </c>
      <c r="C249" s="137" t="s">
        <v>7</v>
      </c>
      <c r="D249" s="137">
        <v>2</v>
      </c>
      <c r="E249" s="138">
        <v>70</v>
      </c>
      <c r="F249" s="139">
        <v>0.1</v>
      </c>
      <c r="G249" s="138">
        <f t="shared" si="18"/>
        <v>77</v>
      </c>
      <c r="H249" s="135"/>
      <c r="I249" s="137" t="s">
        <v>717</v>
      </c>
      <c r="J249" s="140">
        <f t="shared" si="19"/>
        <v>140</v>
      </c>
      <c r="K249" s="141">
        <v>0.05</v>
      </c>
      <c r="L249" s="140">
        <f t="shared" si="23"/>
        <v>73.149999999999991</v>
      </c>
      <c r="M249" s="140">
        <f t="shared" si="20"/>
        <v>73</v>
      </c>
      <c r="N249" s="9">
        <f t="shared" si="21"/>
        <v>76.650000000000006</v>
      </c>
      <c r="O249" s="134">
        <v>0.05</v>
      </c>
      <c r="Q249" s="32">
        <f t="shared" si="22"/>
        <v>77</v>
      </c>
      <c r="R249" s="131"/>
    </row>
    <row r="250" spans="1:18" x14ac:dyDescent="0.3">
      <c r="A250" s="136" t="s">
        <v>726</v>
      </c>
      <c r="B250" s="137" t="s">
        <v>10</v>
      </c>
      <c r="C250" s="137" t="s">
        <v>7</v>
      </c>
      <c r="D250" s="137">
        <v>1</v>
      </c>
      <c r="E250" s="138">
        <v>85</v>
      </c>
      <c r="F250" s="139">
        <v>0.1</v>
      </c>
      <c r="G250" s="138">
        <f t="shared" si="18"/>
        <v>93.500000000000014</v>
      </c>
      <c r="H250" s="135"/>
      <c r="I250" s="137" t="s">
        <v>717</v>
      </c>
      <c r="J250" s="140">
        <f t="shared" si="19"/>
        <v>85</v>
      </c>
      <c r="K250" s="141">
        <v>0.05</v>
      </c>
      <c r="L250" s="140">
        <f t="shared" si="23"/>
        <v>88.825000000000003</v>
      </c>
      <c r="M250" s="140">
        <f t="shared" si="20"/>
        <v>89</v>
      </c>
      <c r="N250" s="9">
        <f t="shared" si="21"/>
        <v>93.45</v>
      </c>
      <c r="O250" s="134">
        <v>0.05</v>
      </c>
      <c r="Q250" s="32">
        <f t="shared" si="22"/>
        <v>93</v>
      </c>
      <c r="R250" s="131"/>
    </row>
    <row r="251" spans="1:18" x14ac:dyDescent="0.3">
      <c r="A251" s="136" t="s">
        <v>318</v>
      </c>
      <c r="B251" s="137" t="s">
        <v>9</v>
      </c>
      <c r="C251" s="137" t="s">
        <v>7</v>
      </c>
      <c r="D251" s="137">
        <v>5</v>
      </c>
      <c r="E251" s="138">
        <v>70</v>
      </c>
      <c r="F251" s="139">
        <v>0.1</v>
      </c>
      <c r="G251" s="138">
        <f t="shared" si="18"/>
        <v>77</v>
      </c>
      <c r="H251" s="135"/>
      <c r="I251" s="137" t="s">
        <v>717</v>
      </c>
      <c r="J251" s="140">
        <f t="shared" si="19"/>
        <v>350</v>
      </c>
      <c r="K251" s="141">
        <v>0.05</v>
      </c>
      <c r="L251" s="140">
        <f t="shared" si="23"/>
        <v>73.149999999999991</v>
      </c>
      <c r="M251" s="140">
        <f t="shared" si="20"/>
        <v>73</v>
      </c>
      <c r="N251" s="9">
        <f t="shared" si="21"/>
        <v>76.650000000000006</v>
      </c>
      <c r="O251" s="134">
        <v>0.05</v>
      </c>
      <c r="Q251" s="32">
        <f t="shared" si="22"/>
        <v>77</v>
      </c>
      <c r="R251" s="131"/>
    </row>
    <row r="252" spans="1:18" x14ac:dyDescent="0.3">
      <c r="A252" s="136" t="s">
        <v>318</v>
      </c>
      <c r="B252" s="137" t="s">
        <v>10</v>
      </c>
      <c r="C252" s="137" t="s">
        <v>7</v>
      </c>
      <c r="D252" s="137">
        <v>9</v>
      </c>
      <c r="E252" s="138">
        <v>85</v>
      </c>
      <c r="F252" s="139">
        <v>0.1</v>
      </c>
      <c r="G252" s="138">
        <f t="shared" si="18"/>
        <v>93.500000000000014</v>
      </c>
      <c r="H252" s="135"/>
      <c r="I252" s="137" t="s">
        <v>717</v>
      </c>
      <c r="J252" s="140">
        <f t="shared" si="19"/>
        <v>765</v>
      </c>
      <c r="K252" s="141">
        <v>0.05</v>
      </c>
      <c r="L252" s="140">
        <f t="shared" si="23"/>
        <v>88.825000000000003</v>
      </c>
      <c r="M252" s="140">
        <f t="shared" si="20"/>
        <v>89</v>
      </c>
      <c r="N252" s="9">
        <f t="shared" si="21"/>
        <v>93.45</v>
      </c>
      <c r="O252" s="134">
        <v>0.05</v>
      </c>
      <c r="Q252" s="32">
        <f t="shared" si="22"/>
        <v>93</v>
      </c>
      <c r="R252" s="131"/>
    </row>
    <row r="253" spans="1:18" hidden="1" x14ac:dyDescent="0.3">
      <c r="A253" s="136" t="s">
        <v>318</v>
      </c>
      <c r="B253" s="137" t="s">
        <v>10</v>
      </c>
      <c r="C253" s="137" t="s">
        <v>7</v>
      </c>
      <c r="D253" s="137">
        <v>3</v>
      </c>
      <c r="E253" s="138"/>
      <c r="F253" s="139">
        <v>0.1</v>
      </c>
      <c r="G253" s="138">
        <f t="shared" si="18"/>
        <v>0</v>
      </c>
      <c r="H253" s="135"/>
      <c r="I253" s="137" t="s">
        <v>717</v>
      </c>
      <c r="J253" s="140">
        <f t="shared" si="19"/>
        <v>0</v>
      </c>
      <c r="K253" s="141">
        <v>0.05</v>
      </c>
      <c r="L253" s="140">
        <f t="shared" si="23"/>
        <v>0</v>
      </c>
      <c r="M253" s="140">
        <f t="shared" si="20"/>
        <v>0</v>
      </c>
      <c r="N253" s="9">
        <f t="shared" si="21"/>
        <v>0</v>
      </c>
      <c r="O253" s="134">
        <v>0.05</v>
      </c>
      <c r="Q253" s="32">
        <f t="shared" si="22"/>
        <v>0</v>
      </c>
      <c r="R253" s="131"/>
    </row>
    <row r="254" spans="1:18" x14ac:dyDescent="0.3">
      <c r="A254" s="136" t="s">
        <v>318</v>
      </c>
      <c r="B254" s="137" t="s">
        <v>11</v>
      </c>
      <c r="C254" s="137" t="s">
        <v>7</v>
      </c>
      <c r="D254" s="137">
        <v>3</v>
      </c>
      <c r="E254" s="138">
        <v>110</v>
      </c>
      <c r="F254" s="139">
        <v>0.1</v>
      </c>
      <c r="G254" s="138">
        <f t="shared" si="18"/>
        <v>121.00000000000001</v>
      </c>
      <c r="H254" s="135"/>
      <c r="I254" s="137" t="s">
        <v>717</v>
      </c>
      <c r="J254" s="140">
        <f t="shared" si="19"/>
        <v>330</v>
      </c>
      <c r="K254" s="141">
        <v>0.05</v>
      </c>
      <c r="L254" s="140">
        <f t="shared" si="23"/>
        <v>114.95</v>
      </c>
      <c r="M254" s="140">
        <f t="shared" si="20"/>
        <v>115</v>
      </c>
      <c r="N254" s="9">
        <f t="shared" si="21"/>
        <v>120.75</v>
      </c>
      <c r="O254" s="134">
        <v>0.05</v>
      </c>
      <c r="Q254" s="32">
        <f t="shared" si="22"/>
        <v>121</v>
      </c>
      <c r="R254" s="131"/>
    </row>
    <row r="255" spans="1:18" x14ac:dyDescent="0.3">
      <c r="A255" s="136" t="s">
        <v>319</v>
      </c>
      <c r="B255" s="137" t="s">
        <v>569</v>
      </c>
      <c r="C255" s="137" t="s">
        <v>7</v>
      </c>
      <c r="D255" s="137">
        <v>6</v>
      </c>
      <c r="E255" s="138">
        <v>50</v>
      </c>
      <c r="F255" s="139">
        <v>0.1</v>
      </c>
      <c r="G255" s="138">
        <f t="shared" si="18"/>
        <v>55.000000000000007</v>
      </c>
      <c r="H255" s="135"/>
      <c r="I255" s="137" t="s">
        <v>717</v>
      </c>
      <c r="J255" s="140">
        <f t="shared" si="19"/>
        <v>300</v>
      </c>
      <c r="K255" s="141">
        <v>0.05</v>
      </c>
      <c r="L255" s="140">
        <f t="shared" si="23"/>
        <v>52.250000000000007</v>
      </c>
      <c r="M255" s="140">
        <f t="shared" si="20"/>
        <v>52</v>
      </c>
      <c r="N255" s="9">
        <f t="shared" si="21"/>
        <v>54.6</v>
      </c>
      <c r="O255" s="134">
        <v>0.05</v>
      </c>
      <c r="Q255" s="32">
        <f t="shared" si="22"/>
        <v>55</v>
      </c>
      <c r="R255" s="131"/>
    </row>
    <row r="256" spans="1:18" x14ac:dyDescent="0.3">
      <c r="A256" s="136" t="s">
        <v>730</v>
      </c>
      <c r="B256" s="137" t="s">
        <v>569</v>
      </c>
      <c r="C256" s="137" t="s">
        <v>7</v>
      </c>
      <c r="D256" s="137">
        <v>5</v>
      </c>
      <c r="E256" s="138">
        <v>70</v>
      </c>
      <c r="F256" s="139">
        <v>0.1</v>
      </c>
      <c r="G256" s="138">
        <f t="shared" si="18"/>
        <v>77</v>
      </c>
      <c r="H256" s="135"/>
      <c r="I256" s="137" t="s">
        <v>717</v>
      </c>
      <c r="J256" s="140">
        <f t="shared" si="19"/>
        <v>350</v>
      </c>
      <c r="K256" s="141">
        <v>0.05</v>
      </c>
      <c r="L256" s="140">
        <f t="shared" si="23"/>
        <v>73.149999999999991</v>
      </c>
      <c r="M256" s="140">
        <f t="shared" si="20"/>
        <v>73</v>
      </c>
      <c r="N256" s="9">
        <f t="shared" si="21"/>
        <v>76.650000000000006</v>
      </c>
      <c r="O256" s="134">
        <v>0.05</v>
      </c>
      <c r="Q256" s="32">
        <f t="shared" si="22"/>
        <v>77</v>
      </c>
      <c r="R256" s="131"/>
    </row>
    <row r="257" spans="1:18" x14ac:dyDescent="0.3">
      <c r="A257" s="136" t="s">
        <v>753</v>
      </c>
      <c r="B257" s="137" t="s">
        <v>10</v>
      </c>
      <c r="C257" s="137" t="s">
        <v>7</v>
      </c>
      <c r="D257" s="137">
        <v>3</v>
      </c>
      <c r="E257" s="138">
        <v>85</v>
      </c>
      <c r="F257" s="139">
        <v>0.1</v>
      </c>
      <c r="G257" s="138">
        <f t="shared" si="18"/>
        <v>93.500000000000014</v>
      </c>
      <c r="H257" s="135"/>
      <c r="I257" s="137" t="s">
        <v>717</v>
      </c>
      <c r="J257" s="140">
        <f t="shared" si="19"/>
        <v>255</v>
      </c>
      <c r="K257" s="141">
        <v>0.05</v>
      </c>
      <c r="L257" s="140">
        <f t="shared" si="23"/>
        <v>88.825000000000003</v>
      </c>
      <c r="M257" s="140">
        <f t="shared" si="20"/>
        <v>89</v>
      </c>
      <c r="N257" s="9">
        <f t="shared" si="21"/>
        <v>93.45</v>
      </c>
      <c r="O257" s="134">
        <v>0.05</v>
      </c>
      <c r="Q257" s="32">
        <f t="shared" si="22"/>
        <v>93</v>
      </c>
      <c r="R257" s="131"/>
    </row>
    <row r="258" spans="1:18" x14ac:dyDescent="0.3">
      <c r="A258" s="136" t="s">
        <v>753</v>
      </c>
      <c r="B258" s="137" t="s">
        <v>11</v>
      </c>
      <c r="C258" s="137" t="s">
        <v>7</v>
      </c>
      <c r="D258" s="137">
        <v>1</v>
      </c>
      <c r="E258" s="138">
        <v>110</v>
      </c>
      <c r="F258" s="139">
        <v>0.1</v>
      </c>
      <c r="G258" s="138">
        <f t="shared" ref="G258:G261" si="24">E258*(1+F258)</f>
        <v>121.00000000000001</v>
      </c>
      <c r="H258" s="135"/>
      <c r="I258" s="137" t="s">
        <v>717</v>
      </c>
      <c r="J258" s="140">
        <f t="shared" si="19"/>
        <v>110</v>
      </c>
      <c r="K258" s="141">
        <v>0.05</v>
      </c>
      <c r="L258" s="140">
        <f t="shared" si="23"/>
        <v>114.95</v>
      </c>
      <c r="M258" s="140">
        <f t="shared" ref="M258:M261" si="25">ROUND(L258,0)</f>
        <v>115</v>
      </c>
      <c r="N258" s="9">
        <f t="shared" ref="N258:N261" si="26">M258*(1+O258)</f>
        <v>120.75</v>
      </c>
      <c r="O258" s="134">
        <v>0.05</v>
      </c>
      <c r="Q258" s="32">
        <f t="shared" si="22"/>
        <v>121</v>
      </c>
      <c r="R258" s="131"/>
    </row>
    <row r="259" spans="1:18" x14ac:dyDescent="0.3">
      <c r="A259" s="136" t="s">
        <v>725</v>
      </c>
      <c r="B259" s="137" t="s">
        <v>34</v>
      </c>
      <c r="C259" s="137" t="s">
        <v>7</v>
      </c>
      <c r="D259" s="137">
        <v>1</v>
      </c>
      <c r="E259" s="138">
        <v>125</v>
      </c>
      <c r="F259" s="139">
        <v>0.1</v>
      </c>
      <c r="G259" s="138">
        <f t="shared" si="24"/>
        <v>137.5</v>
      </c>
      <c r="H259" s="135"/>
      <c r="I259" s="137" t="s">
        <v>717</v>
      </c>
      <c r="J259" s="140">
        <f t="shared" si="19"/>
        <v>125</v>
      </c>
      <c r="K259" s="141">
        <v>0.05</v>
      </c>
      <c r="L259" s="140">
        <f t="shared" si="23"/>
        <v>130.625</v>
      </c>
      <c r="M259" s="140">
        <f t="shared" si="25"/>
        <v>131</v>
      </c>
      <c r="N259" s="9">
        <f t="shared" si="26"/>
        <v>137.55000000000001</v>
      </c>
      <c r="O259" s="134">
        <v>0.05</v>
      </c>
      <c r="Q259" s="32">
        <f t="shared" ref="Q259:Q261" si="27">ROUND(N259,0)</f>
        <v>138</v>
      </c>
      <c r="R259" s="131"/>
    </row>
    <row r="260" spans="1:18" x14ac:dyDescent="0.3">
      <c r="A260" s="136" t="s">
        <v>725</v>
      </c>
      <c r="B260" s="137" t="s">
        <v>649</v>
      </c>
      <c r="C260" s="137" t="s">
        <v>7</v>
      </c>
      <c r="D260" s="137">
        <v>4</v>
      </c>
      <c r="E260" s="138">
        <v>125</v>
      </c>
      <c r="F260" s="139">
        <v>0.1</v>
      </c>
      <c r="G260" s="138">
        <f t="shared" si="24"/>
        <v>137.5</v>
      </c>
      <c r="H260" s="135"/>
      <c r="I260" s="137" t="s">
        <v>717</v>
      </c>
      <c r="J260" s="140">
        <f t="shared" si="19"/>
        <v>500</v>
      </c>
      <c r="K260" s="141">
        <v>0.05</v>
      </c>
      <c r="L260" s="140">
        <f t="shared" si="23"/>
        <v>130.625</v>
      </c>
      <c r="M260" s="140">
        <f t="shared" si="25"/>
        <v>131</v>
      </c>
      <c r="N260" s="9">
        <f t="shared" si="26"/>
        <v>137.55000000000001</v>
      </c>
      <c r="O260" s="134">
        <v>0.05</v>
      </c>
      <c r="Q260" s="32">
        <f t="shared" si="27"/>
        <v>138</v>
      </c>
      <c r="R260" s="131"/>
    </row>
    <row r="261" spans="1:18" x14ac:dyDescent="0.3">
      <c r="A261" s="136" t="s">
        <v>323</v>
      </c>
      <c r="B261" s="137" t="s">
        <v>9</v>
      </c>
      <c r="C261" s="137" t="s">
        <v>7</v>
      </c>
      <c r="D261" s="137">
        <v>3</v>
      </c>
      <c r="E261" s="138">
        <v>70</v>
      </c>
      <c r="F261" s="139">
        <v>0.1</v>
      </c>
      <c r="G261" s="138">
        <f t="shared" si="24"/>
        <v>77</v>
      </c>
      <c r="H261" s="135"/>
      <c r="I261" s="137" t="s">
        <v>717</v>
      </c>
      <c r="J261" s="140">
        <f t="shared" si="19"/>
        <v>210</v>
      </c>
      <c r="K261" s="141">
        <v>0.05</v>
      </c>
      <c r="L261" s="140">
        <f t="shared" si="23"/>
        <v>73.149999999999991</v>
      </c>
      <c r="M261" s="140">
        <f t="shared" si="25"/>
        <v>73</v>
      </c>
      <c r="N261" s="9">
        <f t="shared" si="26"/>
        <v>76.650000000000006</v>
      </c>
      <c r="O261" s="134">
        <v>0.05</v>
      </c>
      <c r="Q261" s="32">
        <f t="shared" si="27"/>
        <v>77</v>
      </c>
      <c r="R261" s="131"/>
    </row>
    <row r="262" spans="1:18" x14ac:dyDescent="0.3">
      <c r="J262" s="9">
        <f>SUM(J2:J261)</f>
        <v>283760</v>
      </c>
    </row>
  </sheetData>
  <phoneticPr fontId="30" type="noConversion"/>
  <printOptions gridLines="1"/>
  <pageMargins left="0.7" right="0.7" top="0.75" bottom="0.75" header="0.3" footer="0.3"/>
  <pageSetup orientation="portrait" horizontalDpi="0" verticalDpi="0" r:id="rId1"/>
  <headerFooter>
    <oddHeader>&amp;L&amp;D&amp;CSudbury Nurseries West, LLC.
In-Ground 2022&amp;R413-834-4569</oddHeader>
    <oddFooter>&amp;L81 Ben Hale Road
Gill, MA 01354&amp;C&amp;P&amp;Rgscut@crocker.com
www.sudburynurserieswestcom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060C3-9450-4140-96F4-67CA33DA4C27}">
  <dimension ref="A1:H33"/>
  <sheetViews>
    <sheetView workbookViewId="0">
      <selection activeCell="B4" sqref="B4"/>
    </sheetView>
  </sheetViews>
  <sheetFormatPr defaultRowHeight="14.4" x14ac:dyDescent="0.3"/>
  <cols>
    <col min="1" max="1" width="32.796875" customWidth="1"/>
    <col min="2" max="4" width="8.796875" style="2"/>
    <col min="5" max="5" width="0" style="120" hidden="1" customWidth="1"/>
    <col min="6" max="6" width="0" style="129" hidden="1" customWidth="1"/>
    <col min="7" max="7" width="8.796875" style="32"/>
  </cols>
  <sheetData>
    <row r="1" spans="1:8" x14ac:dyDescent="0.3">
      <c r="A1" s="68" t="s">
        <v>0</v>
      </c>
      <c r="B1" s="68" t="s">
        <v>1</v>
      </c>
      <c r="C1" s="68" t="s">
        <v>325</v>
      </c>
      <c r="D1" s="68" t="s">
        <v>3</v>
      </c>
      <c r="E1" s="119" t="s">
        <v>326</v>
      </c>
      <c r="F1" s="127"/>
      <c r="G1" s="117" t="s">
        <v>326</v>
      </c>
      <c r="H1" s="118" t="s">
        <v>712</v>
      </c>
    </row>
    <row r="2" spans="1:8" x14ac:dyDescent="0.3">
      <c r="A2" s="6" t="s">
        <v>645</v>
      </c>
      <c r="B2" s="7" t="s">
        <v>27</v>
      </c>
      <c r="C2" s="7" t="s">
        <v>7</v>
      </c>
      <c r="D2" s="7">
        <v>5</v>
      </c>
      <c r="E2" s="121">
        <v>225</v>
      </c>
      <c r="F2" s="128">
        <v>0.1</v>
      </c>
      <c r="G2" s="130">
        <f>+E2*(1+F2)</f>
        <v>247.50000000000003</v>
      </c>
      <c r="H2" s="6" t="s">
        <v>717</v>
      </c>
    </row>
    <row r="3" spans="1:8" x14ac:dyDescent="0.3">
      <c r="A3" s="6" t="s">
        <v>42</v>
      </c>
      <c r="B3" s="7" t="s">
        <v>446</v>
      </c>
      <c r="C3" s="7" t="s">
        <v>7</v>
      </c>
      <c r="D3" s="7">
        <v>10</v>
      </c>
      <c r="E3" s="121">
        <v>300</v>
      </c>
      <c r="F3" s="128">
        <v>0.1</v>
      </c>
      <c r="G3" s="130">
        <f t="shared" ref="G3:G33" si="0">+E3*(1+F3)</f>
        <v>330</v>
      </c>
      <c r="H3" s="6" t="s">
        <v>717</v>
      </c>
    </row>
    <row r="4" spans="1:8" x14ac:dyDescent="0.3">
      <c r="A4" s="6" t="s">
        <v>611</v>
      </c>
      <c r="B4" s="7" t="s">
        <v>37</v>
      </c>
      <c r="C4" s="7" t="s">
        <v>7</v>
      </c>
      <c r="D4" s="7">
        <v>6</v>
      </c>
      <c r="E4" s="121">
        <v>500</v>
      </c>
      <c r="F4" s="128">
        <v>0.1</v>
      </c>
      <c r="G4" s="130">
        <f t="shared" si="0"/>
        <v>550</v>
      </c>
      <c r="H4" s="6" t="s">
        <v>717</v>
      </c>
    </row>
    <row r="5" spans="1:8" x14ac:dyDescent="0.3">
      <c r="A5" s="6" t="s">
        <v>49</v>
      </c>
      <c r="B5" s="7" t="s">
        <v>35</v>
      </c>
      <c r="C5" s="7" t="s">
        <v>7</v>
      </c>
      <c r="D5" s="7">
        <v>10</v>
      </c>
      <c r="E5" s="121">
        <v>300</v>
      </c>
      <c r="F5" s="128">
        <v>0.1</v>
      </c>
      <c r="G5" s="130">
        <f t="shared" si="0"/>
        <v>330</v>
      </c>
      <c r="H5" s="6" t="s">
        <v>717</v>
      </c>
    </row>
    <row r="6" spans="1:8" x14ac:dyDescent="0.3">
      <c r="A6" s="6" t="s">
        <v>49</v>
      </c>
      <c r="B6" s="7" t="s">
        <v>36</v>
      </c>
      <c r="C6" s="7" t="s">
        <v>7</v>
      </c>
      <c r="D6" s="7">
        <v>10</v>
      </c>
      <c r="E6" s="121">
        <v>425</v>
      </c>
      <c r="F6" s="128">
        <v>0.1</v>
      </c>
      <c r="G6" s="130">
        <f t="shared" si="0"/>
        <v>467.50000000000006</v>
      </c>
      <c r="H6" s="6" t="s">
        <v>717</v>
      </c>
    </row>
    <row r="7" spans="1:8" x14ac:dyDescent="0.3">
      <c r="A7" s="6" t="s">
        <v>757</v>
      </c>
      <c r="B7" s="7" t="s">
        <v>27</v>
      </c>
      <c r="C7" s="7" t="s">
        <v>7</v>
      </c>
      <c r="D7" s="7">
        <v>5</v>
      </c>
      <c r="E7" s="121">
        <v>225</v>
      </c>
      <c r="F7" s="128">
        <v>0.1</v>
      </c>
      <c r="G7" s="130">
        <f t="shared" si="0"/>
        <v>247.50000000000003</v>
      </c>
      <c r="H7" s="6" t="s">
        <v>717</v>
      </c>
    </row>
    <row r="8" spans="1:8" x14ac:dyDescent="0.3">
      <c r="A8" s="6" t="s">
        <v>757</v>
      </c>
      <c r="B8" s="7" t="s">
        <v>35</v>
      </c>
      <c r="C8" s="7" t="s">
        <v>7</v>
      </c>
      <c r="D8" s="7">
        <v>5</v>
      </c>
      <c r="E8" s="121">
        <v>300</v>
      </c>
      <c r="F8" s="128">
        <v>0.1</v>
      </c>
      <c r="G8" s="130">
        <f t="shared" si="0"/>
        <v>330</v>
      </c>
      <c r="H8" s="6" t="s">
        <v>717</v>
      </c>
    </row>
    <row r="9" spans="1:8" x14ac:dyDescent="0.3">
      <c r="A9" s="6" t="s">
        <v>757</v>
      </c>
      <c r="B9" s="7" t="s">
        <v>36</v>
      </c>
      <c r="C9" s="7" t="s">
        <v>7</v>
      </c>
      <c r="D9" s="7">
        <v>10</v>
      </c>
      <c r="E9" s="121">
        <v>425</v>
      </c>
      <c r="F9" s="128">
        <v>0.1</v>
      </c>
      <c r="G9" s="130">
        <f t="shared" si="0"/>
        <v>467.50000000000006</v>
      </c>
      <c r="H9" s="6" t="s">
        <v>717</v>
      </c>
    </row>
    <row r="10" spans="1:8" x14ac:dyDescent="0.3">
      <c r="A10" s="6" t="s">
        <v>759</v>
      </c>
      <c r="B10" s="7" t="s">
        <v>36</v>
      </c>
      <c r="C10" s="7" t="s">
        <v>7</v>
      </c>
      <c r="D10" s="7">
        <v>10</v>
      </c>
      <c r="E10" s="121">
        <v>425</v>
      </c>
      <c r="F10" s="128">
        <v>0.1</v>
      </c>
      <c r="G10" s="130">
        <f t="shared" si="0"/>
        <v>467.50000000000006</v>
      </c>
      <c r="H10" s="6" t="s">
        <v>717</v>
      </c>
    </row>
    <row r="11" spans="1:8" x14ac:dyDescent="0.3">
      <c r="A11" s="6" t="s">
        <v>77</v>
      </c>
      <c r="B11" s="7" t="s">
        <v>27</v>
      </c>
      <c r="C11" s="7" t="s">
        <v>7</v>
      </c>
      <c r="D11" s="7">
        <v>6</v>
      </c>
      <c r="E11" s="121">
        <v>225</v>
      </c>
      <c r="F11" s="128">
        <v>0.1</v>
      </c>
      <c r="G11" s="130">
        <f t="shared" si="0"/>
        <v>247.50000000000003</v>
      </c>
      <c r="H11" s="6" t="s">
        <v>717</v>
      </c>
    </row>
    <row r="12" spans="1:8" x14ac:dyDescent="0.3">
      <c r="A12" s="6" t="s">
        <v>676</v>
      </c>
      <c r="B12" s="7" t="s">
        <v>9</v>
      </c>
      <c r="C12" s="7" t="s">
        <v>7</v>
      </c>
      <c r="D12" s="7">
        <v>6</v>
      </c>
      <c r="E12" s="121">
        <v>120</v>
      </c>
      <c r="F12" s="128">
        <v>0.1</v>
      </c>
      <c r="G12" s="130">
        <f t="shared" si="0"/>
        <v>132</v>
      </c>
      <c r="H12" s="6" t="s">
        <v>717</v>
      </c>
    </row>
    <row r="13" spans="1:8" x14ac:dyDescent="0.3">
      <c r="A13" s="6" t="s">
        <v>676</v>
      </c>
      <c r="B13" s="7" t="s">
        <v>10</v>
      </c>
      <c r="C13" s="7" t="s">
        <v>7</v>
      </c>
      <c r="D13" s="7">
        <v>3</v>
      </c>
      <c r="E13" s="121">
        <v>135</v>
      </c>
      <c r="F13" s="128">
        <v>0.1</v>
      </c>
      <c r="G13" s="130">
        <f t="shared" si="0"/>
        <v>148.5</v>
      </c>
      <c r="H13" s="6" t="s">
        <v>717</v>
      </c>
    </row>
    <row r="14" spans="1:8" x14ac:dyDescent="0.3">
      <c r="A14" s="6" t="s">
        <v>450</v>
      </c>
      <c r="B14" s="7" t="s">
        <v>10</v>
      </c>
      <c r="C14" s="7" t="s">
        <v>7</v>
      </c>
      <c r="D14" s="7">
        <v>3</v>
      </c>
      <c r="E14" s="121">
        <v>135</v>
      </c>
      <c r="F14" s="128">
        <v>0.1</v>
      </c>
      <c r="G14" s="130">
        <f t="shared" si="0"/>
        <v>148.5</v>
      </c>
      <c r="H14" s="6" t="s">
        <v>717</v>
      </c>
    </row>
    <row r="15" spans="1:8" x14ac:dyDescent="0.3">
      <c r="A15" s="6" t="s">
        <v>450</v>
      </c>
      <c r="B15" s="7" t="s">
        <v>11</v>
      </c>
      <c r="C15" s="7" t="s">
        <v>7</v>
      </c>
      <c r="D15" s="7">
        <v>3</v>
      </c>
      <c r="E15" s="121">
        <v>150</v>
      </c>
      <c r="F15" s="128">
        <v>0.1</v>
      </c>
      <c r="G15" s="130">
        <f t="shared" si="0"/>
        <v>165</v>
      </c>
      <c r="H15" s="6" t="s">
        <v>717</v>
      </c>
    </row>
    <row r="16" spans="1:8" x14ac:dyDescent="0.3">
      <c r="A16" s="6" t="s">
        <v>574</v>
      </c>
      <c r="B16" s="7" t="s">
        <v>10</v>
      </c>
      <c r="C16" s="7" t="s">
        <v>7</v>
      </c>
      <c r="D16" s="7">
        <v>3</v>
      </c>
      <c r="E16" s="121">
        <v>100</v>
      </c>
      <c r="F16" s="128">
        <v>0.1</v>
      </c>
      <c r="G16" s="130">
        <f t="shared" si="0"/>
        <v>110.00000000000001</v>
      </c>
      <c r="H16" s="6" t="s">
        <v>717</v>
      </c>
    </row>
    <row r="17" spans="1:8" x14ac:dyDescent="0.3">
      <c r="A17" s="6" t="s">
        <v>574</v>
      </c>
      <c r="B17" s="7" t="s">
        <v>11</v>
      </c>
      <c r="C17" s="7" t="s">
        <v>7</v>
      </c>
      <c r="D17" s="7">
        <v>3</v>
      </c>
      <c r="E17" s="121">
        <v>135</v>
      </c>
      <c r="F17" s="128">
        <v>0.1</v>
      </c>
      <c r="G17" s="130">
        <f t="shared" si="0"/>
        <v>148.5</v>
      </c>
      <c r="H17" s="6" t="s">
        <v>717</v>
      </c>
    </row>
    <row r="18" spans="1:8" x14ac:dyDescent="0.3">
      <c r="A18" s="6" t="s">
        <v>154</v>
      </c>
      <c r="B18" s="7" t="s">
        <v>37</v>
      </c>
      <c r="C18" s="7" t="s">
        <v>7</v>
      </c>
      <c r="D18" s="7">
        <v>3</v>
      </c>
      <c r="E18" s="121">
        <v>375</v>
      </c>
      <c r="F18" s="128">
        <v>0.1</v>
      </c>
      <c r="G18" s="130">
        <f t="shared" si="0"/>
        <v>412.50000000000006</v>
      </c>
      <c r="H18" s="6" t="s">
        <v>717</v>
      </c>
    </row>
    <row r="19" spans="1:8" x14ac:dyDescent="0.3">
      <c r="A19" s="6" t="s">
        <v>624</v>
      </c>
      <c r="B19" s="7" t="s">
        <v>35</v>
      </c>
      <c r="C19" s="7" t="s">
        <v>7</v>
      </c>
      <c r="D19" s="7">
        <v>2</v>
      </c>
      <c r="E19" s="121">
        <v>300</v>
      </c>
      <c r="F19" s="128">
        <v>0.1</v>
      </c>
      <c r="G19" s="130">
        <f t="shared" si="0"/>
        <v>330</v>
      </c>
      <c r="H19" s="6" t="s">
        <v>717</v>
      </c>
    </row>
    <row r="20" spans="1:8" x14ac:dyDescent="0.3">
      <c r="A20" s="6" t="s">
        <v>159</v>
      </c>
      <c r="B20" s="7" t="s">
        <v>27</v>
      </c>
      <c r="C20" s="7" t="s">
        <v>7</v>
      </c>
      <c r="D20" s="7">
        <v>5</v>
      </c>
      <c r="E20" s="121">
        <v>250</v>
      </c>
      <c r="F20" s="128">
        <v>0.1</v>
      </c>
      <c r="G20" s="130">
        <f t="shared" si="0"/>
        <v>275</v>
      </c>
      <c r="H20" s="6" t="s">
        <v>717</v>
      </c>
    </row>
    <row r="21" spans="1:8" x14ac:dyDescent="0.3">
      <c r="A21" s="6" t="s">
        <v>756</v>
      </c>
      <c r="B21" s="7" t="s">
        <v>35</v>
      </c>
      <c r="C21" s="7" t="s">
        <v>7</v>
      </c>
      <c r="D21" s="7">
        <v>6</v>
      </c>
      <c r="E21" s="121">
        <v>335</v>
      </c>
      <c r="F21" s="128">
        <v>0.1</v>
      </c>
      <c r="G21" s="130">
        <f t="shared" si="0"/>
        <v>368.50000000000006</v>
      </c>
      <c r="H21" s="6" t="s">
        <v>717</v>
      </c>
    </row>
    <row r="22" spans="1:8" x14ac:dyDescent="0.3">
      <c r="A22" s="6" t="s">
        <v>572</v>
      </c>
      <c r="B22" s="7" t="s">
        <v>439</v>
      </c>
      <c r="C22" s="7" t="s">
        <v>7</v>
      </c>
      <c r="D22" s="7">
        <v>3</v>
      </c>
      <c r="E22" s="121">
        <v>250</v>
      </c>
      <c r="F22" s="128">
        <v>0.1</v>
      </c>
      <c r="G22" s="130">
        <f t="shared" si="0"/>
        <v>275</v>
      </c>
      <c r="H22" s="6" t="s">
        <v>717</v>
      </c>
    </row>
    <row r="23" spans="1:8" x14ac:dyDescent="0.3">
      <c r="A23" s="6" t="s">
        <v>160</v>
      </c>
      <c r="B23" s="7" t="s">
        <v>27</v>
      </c>
      <c r="C23" s="7" t="s">
        <v>7</v>
      </c>
      <c r="D23" s="7">
        <v>11</v>
      </c>
      <c r="E23" s="121">
        <v>250</v>
      </c>
      <c r="F23" s="128">
        <v>0.1</v>
      </c>
      <c r="G23" s="130">
        <f t="shared" si="0"/>
        <v>275</v>
      </c>
      <c r="H23" s="6" t="s">
        <v>717</v>
      </c>
    </row>
    <row r="24" spans="1:8" x14ac:dyDescent="0.3">
      <c r="A24" s="6" t="s">
        <v>163</v>
      </c>
      <c r="B24" s="7" t="s">
        <v>27</v>
      </c>
      <c r="C24" s="7" t="s">
        <v>7</v>
      </c>
      <c r="D24" s="7">
        <v>6</v>
      </c>
      <c r="E24" s="121">
        <v>250</v>
      </c>
      <c r="F24" s="128">
        <v>0.1</v>
      </c>
      <c r="G24" s="130">
        <f t="shared" si="0"/>
        <v>275</v>
      </c>
      <c r="H24" s="6" t="s">
        <v>717</v>
      </c>
    </row>
    <row r="25" spans="1:8" x14ac:dyDescent="0.3">
      <c r="A25" s="6" t="s">
        <v>758</v>
      </c>
      <c r="B25" s="7" t="s">
        <v>36</v>
      </c>
      <c r="C25" s="7" t="s">
        <v>7</v>
      </c>
      <c r="D25" s="7">
        <v>10</v>
      </c>
      <c r="E25" s="121">
        <v>290</v>
      </c>
      <c r="F25" s="128">
        <v>0.1</v>
      </c>
      <c r="G25" s="130">
        <f t="shared" si="0"/>
        <v>319</v>
      </c>
      <c r="H25" s="6" t="s">
        <v>717</v>
      </c>
    </row>
    <row r="26" spans="1:8" x14ac:dyDescent="0.3">
      <c r="A26" s="6" t="s">
        <v>737</v>
      </c>
      <c r="B26" s="7" t="s">
        <v>35</v>
      </c>
      <c r="C26" s="7" t="s">
        <v>7</v>
      </c>
      <c r="D26" s="7">
        <v>5</v>
      </c>
      <c r="E26" s="121">
        <v>260</v>
      </c>
      <c r="F26" s="128">
        <v>0.1</v>
      </c>
      <c r="G26" s="130">
        <f t="shared" si="0"/>
        <v>286</v>
      </c>
      <c r="H26" s="6" t="s">
        <v>717</v>
      </c>
    </row>
    <row r="27" spans="1:8" x14ac:dyDescent="0.3">
      <c r="A27" s="6" t="s">
        <v>760</v>
      </c>
      <c r="B27" s="7" t="s">
        <v>11</v>
      </c>
      <c r="C27" s="7" t="s">
        <v>7</v>
      </c>
      <c r="D27" s="7">
        <v>6</v>
      </c>
      <c r="E27" s="121">
        <v>100</v>
      </c>
      <c r="F27" s="128">
        <v>0.1</v>
      </c>
      <c r="G27" s="130">
        <f t="shared" si="0"/>
        <v>110.00000000000001</v>
      </c>
      <c r="H27" s="6" t="s">
        <v>717</v>
      </c>
    </row>
    <row r="28" spans="1:8" x14ac:dyDescent="0.3">
      <c r="A28" s="6" t="s">
        <v>651</v>
      </c>
      <c r="B28" s="7" t="s">
        <v>35</v>
      </c>
      <c r="C28" s="7" t="s">
        <v>7</v>
      </c>
      <c r="D28" s="7">
        <v>6</v>
      </c>
      <c r="E28" s="121">
        <v>295</v>
      </c>
      <c r="F28" s="128">
        <v>0.1</v>
      </c>
      <c r="G28" s="130">
        <f t="shared" si="0"/>
        <v>324.5</v>
      </c>
      <c r="H28" s="6" t="s">
        <v>717</v>
      </c>
    </row>
    <row r="29" spans="1:8" x14ac:dyDescent="0.3">
      <c r="A29" s="6" t="s">
        <v>726</v>
      </c>
      <c r="B29" s="7" t="s">
        <v>754</v>
      </c>
      <c r="C29" s="7" t="s">
        <v>7</v>
      </c>
      <c r="D29" s="7">
        <v>2</v>
      </c>
      <c r="E29" s="121">
        <v>70</v>
      </c>
      <c r="F29" s="128">
        <v>0.1</v>
      </c>
      <c r="G29" s="130">
        <f t="shared" si="0"/>
        <v>77</v>
      </c>
      <c r="H29" s="6" t="s">
        <v>717</v>
      </c>
    </row>
    <row r="30" spans="1:8" x14ac:dyDescent="0.3">
      <c r="A30" s="6" t="s">
        <v>726</v>
      </c>
      <c r="B30" s="7" t="s">
        <v>10</v>
      </c>
      <c r="C30" s="7" t="s">
        <v>7</v>
      </c>
      <c r="D30" s="7">
        <v>1</v>
      </c>
      <c r="E30" s="121">
        <v>85</v>
      </c>
      <c r="F30" s="128">
        <v>0.1</v>
      </c>
      <c r="G30" s="130">
        <f t="shared" si="0"/>
        <v>93.500000000000014</v>
      </c>
      <c r="H30" s="6" t="s">
        <v>717</v>
      </c>
    </row>
    <row r="31" spans="1:8" x14ac:dyDescent="0.3">
      <c r="A31" s="6" t="s">
        <v>755</v>
      </c>
      <c r="B31" s="7" t="s">
        <v>11</v>
      </c>
      <c r="C31" s="7" t="s">
        <v>7</v>
      </c>
      <c r="D31" s="7">
        <v>3</v>
      </c>
      <c r="E31" s="121">
        <v>110</v>
      </c>
      <c r="F31" s="128">
        <v>0.1</v>
      </c>
      <c r="G31" s="130">
        <f t="shared" si="0"/>
        <v>121.00000000000001</v>
      </c>
      <c r="H31" s="6" t="s">
        <v>717</v>
      </c>
    </row>
    <row r="32" spans="1:8" x14ac:dyDescent="0.3">
      <c r="A32" s="6" t="s">
        <v>753</v>
      </c>
      <c r="B32" s="7" t="s">
        <v>10</v>
      </c>
      <c r="C32" s="7" t="s">
        <v>7</v>
      </c>
      <c r="D32" s="7">
        <v>3</v>
      </c>
      <c r="E32" s="121">
        <v>85</v>
      </c>
      <c r="F32" s="128">
        <v>0.1</v>
      </c>
      <c r="G32" s="130">
        <f t="shared" si="0"/>
        <v>93.500000000000014</v>
      </c>
      <c r="H32" s="6" t="s">
        <v>717</v>
      </c>
    </row>
    <row r="33" spans="1:8" x14ac:dyDescent="0.3">
      <c r="A33" s="6" t="s">
        <v>753</v>
      </c>
      <c r="B33" s="7" t="s">
        <v>11</v>
      </c>
      <c r="C33" s="7" t="s">
        <v>7</v>
      </c>
      <c r="D33" s="7">
        <v>1</v>
      </c>
      <c r="E33" s="121">
        <v>110</v>
      </c>
      <c r="F33" s="128">
        <v>0.1</v>
      </c>
      <c r="G33" s="130">
        <f t="shared" si="0"/>
        <v>121.00000000000001</v>
      </c>
      <c r="H33" s="6" t="s">
        <v>717</v>
      </c>
    </row>
  </sheetData>
  <sortState xmlns:xlrd2="http://schemas.microsoft.com/office/spreadsheetml/2017/richdata2" ref="A2:H33">
    <sortCondition ref="A2:A33"/>
    <sortCondition ref="B2:B33" customList="2-3',3-4',4-5',5-6',6-7',6-8',7-8',8-10',10-12',12-14',14-16',1-1.5&quot;,1.5-2&quot;,2-2.5&quot;,2.5-3&quot;,3-3.5&quot;,3.5-4&quot;,4-5&quot;,5-6&quot;"/>
  </sortState>
  <printOptions gridLines="1"/>
  <pageMargins left="0.7" right="0.7" top="0.75" bottom="0.75" header="0.3" footer="0.3"/>
  <pageSetup orientation="portrait" horizontalDpi="0" verticalDpi="0" r:id="rId1"/>
  <headerFooter>
    <oddHeader>&amp;L&amp;D&amp;CSudbury Nurseries West
Spring 2022&amp;R413-834-4569</oddHeader>
    <oddFooter>&amp;L81 Ben Hale Road
Gill, MA 01354&amp;C&amp;P&amp;Rgscut@crocker.com
www.sudburynurserieswest.com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F35A5-A21A-4E6C-82B9-C21CCA1DA8BC}">
  <dimension ref="A1:F54"/>
  <sheetViews>
    <sheetView topLeftCell="A10" workbookViewId="0">
      <selection activeCell="C137" sqref="C137"/>
    </sheetView>
  </sheetViews>
  <sheetFormatPr defaultRowHeight="14.4" x14ac:dyDescent="0.3"/>
  <cols>
    <col min="1" max="1" width="28.796875" customWidth="1"/>
    <col min="4" max="4" width="8.796875" style="9"/>
    <col min="6" max="6" width="11.8984375" style="9" hidden="1" customWidth="1"/>
  </cols>
  <sheetData>
    <row r="1" spans="1:6" x14ac:dyDescent="0.3">
      <c r="A1" s="6" t="s">
        <v>328</v>
      </c>
      <c r="B1" s="6" t="s">
        <v>1</v>
      </c>
      <c r="C1" s="6" t="s">
        <v>329</v>
      </c>
      <c r="D1" s="8" t="s">
        <v>326</v>
      </c>
      <c r="E1" s="6" t="s">
        <v>330</v>
      </c>
    </row>
    <row r="2" spans="1:6" x14ac:dyDescent="0.3">
      <c r="A2" s="6" t="s">
        <v>749</v>
      </c>
      <c r="B2" s="6" t="s">
        <v>439</v>
      </c>
      <c r="C2" s="6">
        <v>100</v>
      </c>
      <c r="D2" s="8">
        <v>3</v>
      </c>
      <c r="E2" s="6" t="s">
        <v>750</v>
      </c>
      <c r="F2" s="8">
        <f>C2*D2</f>
        <v>300</v>
      </c>
    </row>
    <row r="3" spans="1:6" x14ac:dyDescent="0.3">
      <c r="A3" s="6" t="s">
        <v>55</v>
      </c>
      <c r="B3" s="6" t="s">
        <v>442</v>
      </c>
      <c r="C3" s="6">
        <v>0</v>
      </c>
      <c r="D3" s="8">
        <v>3.75</v>
      </c>
      <c r="E3" s="6"/>
      <c r="F3" s="9">
        <f>C3*D3</f>
        <v>0</v>
      </c>
    </row>
    <row r="4" spans="1:6" x14ac:dyDescent="0.3">
      <c r="A4" s="6" t="s">
        <v>57</v>
      </c>
      <c r="B4" s="6" t="s">
        <v>446</v>
      </c>
      <c r="C4" s="6">
        <v>0</v>
      </c>
      <c r="D4" s="8">
        <v>3</v>
      </c>
      <c r="E4" s="6"/>
      <c r="F4" s="9">
        <v>0</v>
      </c>
    </row>
    <row r="5" spans="1:6" x14ac:dyDescent="0.3">
      <c r="A5" s="6" t="s">
        <v>61</v>
      </c>
      <c r="B5" s="6" t="s">
        <v>439</v>
      </c>
      <c r="C5" s="6">
        <v>400</v>
      </c>
      <c r="D5" s="8">
        <v>2</v>
      </c>
      <c r="E5" s="6"/>
      <c r="F5" s="9">
        <v>800</v>
      </c>
    </row>
    <row r="6" spans="1:6" x14ac:dyDescent="0.3">
      <c r="A6" s="6" t="s">
        <v>63</v>
      </c>
      <c r="B6" s="6" t="s">
        <v>439</v>
      </c>
      <c r="C6" s="6">
        <v>200</v>
      </c>
      <c r="D6" s="8">
        <v>2</v>
      </c>
      <c r="E6" s="6"/>
      <c r="F6" s="9">
        <v>400</v>
      </c>
    </row>
    <row r="7" spans="1:6" x14ac:dyDescent="0.3">
      <c r="A7" s="6" t="s">
        <v>63</v>
      </c>
      <c r="B7" s="6" t="s">
        <v>442</v>
      </c>
      <c r="C7" s="6">
        <v>15</v>
      </c>
      <c r="D7" s="8">
        <v>3</v>
      </c>
      <c r="E7" s="6"/>
      <c r="F7" s="9">
        <v>45</v>
      </c>
    </row>
    <row r="8" spans="1:6" x14ac:dyDescent="0.3">
      <c r="A8" s="6" t="s">
        <v>66</v>
      </c>
      <c r="B8" s="6" t="s">
        <v>439</v>
      </c>
      <c r="C8" s="6">
        <v>200</v>
      </c>
      <c r="D8" s="8">
        <v>1.5</v>
      </c>
      <c r="E8" s="6"/>
      <c r="F8" s="9">
        <v>300</v>
      </c>
    </row>
    <row r="9" spans="1:6" x14ac:dyDescent="0.3">
      <c r="A9" s="6" t="s">
        <v>73</v>
      </c>
      <c r="B9" s="6" t="s">
        <v>442</v>
      </c>
      <c r="C9" s="6">
        <v>15</v>
      </c>
      <c r="D9" s="8">
        <v>3</v>
      </c>
      <c r="E9" s="6"/>
      <c r="F9" s="9">
        <v>45</v>
      </c>
    </row>
    <row r="10" spans="1:6" x14ac:dyDescent="0.3">
      <c r="A10" s="6" t="s">
        <v>82</v>
      </c>
      <c r="B10" s="6" t="s">
        <v>442</v>
      </c>
      <c r="C10" s="6">
        <v>0</v>
      </c>
      <c r="D10" s="8">
        <v>3</v>
      </c>
      <c r="E10" s="6"/>
      <c r="F10" s="9">
        <v>0</v>
      </c>
    </row>
    <row r="11" spans="1:6" x14ac:dyDescent="0.3">
      <c r="A11" s="6" t="s">
        <v>83</v>
      </c>
      <c r="B11" s="6" t="s">
        <v>439</v>
      </c>
      <c r="C11" s="6">
        <v>0</v>
      </c>
      <c r="D11" s="8">
        <v>2</v>
      </c>
      <c r="E11" s="6"/>
      <c r="F11" s="9">
        <v>0</v>
      </c>
    </row>
    <row r="12" spans="1:6" x14ac:dyDescent="0.3">
      <c r="A12" s="6" t="s">
        <v>84</v>
      </c>
      <c r="B12" s="6" t="s">
        <v>442</v>
      </c>
      <c r="C12" s="6">
        <v>0</v>
      </c>
      <c r="D12" s="8">
        <v>3</v>
      </c>
      <c r="E12" s="6"/>
      <c r="F12" s="9">
        <v>0</v>
      </c>
    </row>
    <row r="13" spans="1:6" x14ac:dyDescent="0.3">
      <c r="A13" s="6" t="s">
        <v>85</v>
      </c>
      <c r="B13" s="6" t="s">
        <v>442</v>
      </c>
      <c r="C13" s="6">
        <v>45</v>
      </c>
      <c r="D13" s="8">
        <v>3</v>
      </c>
      <c r="E13" s="6"/>
      <c r="F13" s="9">
        <v>135</v>
      </c>
    </row>
    <row r="14" spans="1:6" x14ac:dyDescent="0.3">
      <c r="A14" s="6" t="s">
        <v>90</v>
      </c>
      <c r="B14" s="6" t="s">
        <v>442</v>
      </c>
      <c r="C14" s="6">
        <v>42</v>
      </c>
      <c r="D14" s="8">
        <v>3</v>
      </c>
      <c r="E14" s="6"/>
      <c r="F14" s="9">
        <v>126</v>
      </c>
    </row>
    <row r="15" spans="1:6" x14ac:dyDescent="0.3">
      <c r="A15" s="6" t="s">
        <v>747</v>
      </c>
      <c r="B15" s="6" t="s">
        <v>446</v>
      </c>
      <c r="C15" s="6">
        <v>36</v>
      </c>
      <c r="D15" s="8">
        <v>3</v>
      </c>
      <c r="E15" s="6"/>
      <c r="F15" s="9">
        <v>108</v>
      </c>
    </row>
    <row r="16" spans="1:6" x14ac:dyDescent="0.3">
      <c r="A16" s="6" t="s">
        <v>94</v>
      </c>
      <c r="B16" s="6" t="s">
        <v>442</v>
      </c>
      <c r="C16" s="6">
        <v>0</v>
      </c>
      <c r="D16" s="8">
        <v>2.75</v>
      </c>
      <c r="E16" s="6"/>
      <c r="F16" s="9">
        <v>0</v>
      </c>
    </row>
    <row r="17" spans="1:6" x14ac:dyDescent="0.3">
      <c r="A17" s="6" t="s">
        <v>96</v>
      </c>
      <c r="B17" s="6" t="s">
        <v>442</v>
      </c>
      <c r="C17" s="6">
        <v>15</v>
      </c>
      <c r="D17" s="8">
        <v>3</v>
      </c>
      <c r="E17" s="6"/>
      <c r="F17" s="9">
        <v>45</v>
      </c>
    </row>
    <row r="18" spans="1:6" x14ac:dyDescent="0.3">
      <c r="A18" s="6" t="s">
        <v>120</v>
      </c>
      <c r="B18" s="6" t="s">
        <v>446</v>
      </c>
      <c r="C18" s="6">
        <v>150</v>
      </c>
      <c r="D18" s="8">
        <v>3</v>
      </c>
      <c r="E18" s="6"/>
      <c r="F18" s="9">
        <v>450</v>
      </c>
    </row>
    <row r="19" spans="1:6" x14ac:dyDescent="0.3">
      <c r="A19" s="6" t="s">
        <v>123</v>
      </c>
      <c r="B19" s="6" t="s">
        <v>446</v>
      </c>
      <c r="C19" s="6">
        <v>25</v>
      </c>
      <c r="D19" s="8">
        <v>3</v>
      </c>
      <c r="E19" s="6"/>
      <c r="F19" s="9">
        <v>75</v>
      </c>
    </row>
    <row r="20" spans="1:6" x14ac:dyDescent="0.3">
      <c r="A20" s="6" t="s">
        <v>454</v>
      </c>
      <c r="B20" s="6" t="s">
        <v>442</v>
      </c>
      <c r="C20" s="6">
        <v>75</v>
      </c>
      <c r="D20" s="8">
        <v>3</v>
      </c>
      <c r="E20" s="6"/>
      <c r="F20" s="9">
        <v>135</v>
      </c>
    </row>
    <row r="21" spans="1:6" x14ac:dyDescent="0.3">
      <c r="A21" s="6" t="s">
        <v>458</v>
      </c>
      <c r="B21" s="6" t="s">
        <v>446</v>
      </c>
      <c r="C21" s="6">
        <v>25</v>
      </c>
      <c r="D21" s="8">
        <v>2.75</v>
      </c>
      <c r="E21" s="6"/>
      <c r="F21" s="9">
        <v>68.75</v>
      </c>
    </row>
    <row r="22" spans="1:6" x14ac:dyDescent="0.3">
      <c r="A22" s="6" t="s">
        <v>143</v>
      </c>
      <c r="B22" s="6" t="s">
        <v>439</v>
      </c>
      <c r="C22" s="6">
        <v>0</v>
      </c>
      <c r="D22" s="8">
        <v>2.5</v>
      </c>
      <c r="E22" s="6" t="s">
        <v>748</v>
      </c>
      <c r="F22" s="9">
        <v>0</v>
      </c>
    </row>
    <row r="23" spans="1:6" x14ac:dyDescent="0.3">
      <c r="A23" s="6" t="s">
        <v>143</v>
      </c>
      <c r="B23" s="6" t="s">
        <v>442</v>
      </c>
      <c r="C23" s="6">
        <v>0</v>
      </c>
      <c r="D23" s="8">
        <v>4</v>
      </c>
      <c r="E23" s="6"/>
      <c r="F23" s="9">
        <v>0</v>
      </c>
    </row>
    <row r="24" spans="1:6" x14ac:dyDescent="0.3">
      <c r="A24" s="6" t="s">
        <v>153</v>
      </c>
      <c r="B24" s="6" t="s">
        <v>442</v>
      </c>
      <c r="C24" s="6">
        <v>0</v>
      </c>
      <c r="D24" s="8">
        <v>3</v>
      </c>
      <c r="E24" s="6"/>
      <c r="F24" s="9">
        <v>0</v>
      </c>
    </row>
    <row r="25" spans="1:6" x14ac:dyDescent="0.3">
      <c r="A25" s="6" t="s">
        <v>460</v>
      </c>
      <c r="B25" s="6" t="s">
        <v>446</v>
      </c>
      <c r="C25" s="6">
        <v>0</v>
      </c>
      <c r="D25" s="8">
        <v>3</v>
      </c>
      <c r="E25" s="6"/>
      <c r="F25" s="9">
        <v>0</v>
      </c>
    </row>
    <row r="26" spans="1:6" x14ac:dyDescent="0.3">
      <c r="A26" s="6" t="s">
        <v>178</v>
      </c>
      <c r="B26" s="6" t="s">
        <v>439</v>
      </c>
      <c r="C26" s="6">
        <v>150</v>
      </c>
      <c r="D26" s="8">
        <v>2</v>
      </c>
      <c r="E26" s="6" t="s">
        <v>748</v>
      </c>
      <c r="F26" s="9">
        <v>300</v>
      </c>
    </row>
    <row r="27" spans="1:6" x14ac:dyDescent="0.3">
      <c r="A27" s="6" t="s">
        <v>178</v>
      </c>
      <c r="B27" s="6" t="s">
        <v>446</v>
      </c>
      <c r="C27" s="6">
        <v>36</v>
      </c>
      <c r="D27" s="8">
        <v>3</v>
      </c>
      <c r="E27" s="6"/>
      <c r="F27" s="9">
        <v>108</v>
      </c>
    </row>
    <row r="28" spans="1:6" x14ac:dyDescent="0.3">
      <c r="A28" s="6" t="s">
        <v>180</v>
      </c>
      <c r="B28" s="6" t="s">
        <v>439</v>
      </c>
      <c r="C28" s="6">
        <v>350</v>
      </c>
      <c r="D28" s="8">
        <v>2</v>
      </c>
      <c r="E28" s="6"/>
      <c r="F28" s="9">
        <v>700</v>
      </c>
    </row>
    <row r="29" spans="1:6" x14ac:dyDescent="0.3">
      <c r="A29" s="6" t="s">
        <v>181</v>
      </c>
      <c r="B29" s="6" t="s">
        <v>439</v>
      </c>
      <c r="C29" s="6">
        <v>100</v>
      </c>
      <c r="D29" s="8">
        <v>2</v>
      </c>
      <c r="E29" s="6"/>
      <c r="F29" s="9">
        <v>200</v>
      </c>
    </row>
    <row r="30" spans="1:6" x14ac:dyDescent="0.3">
      <c r="A30" s="6" t="s">
        <v>185</v>
      </c>
      <c r="B30" s="6" t="s">
        <v>439</v>
      </c>
      <c r="C30" s="6">
        <v>200</v>
      </c>
      <c r="D30" s="8">
        <v>2</v>
      </c>
      <c r="E30" s="6" t="s">
        <v>748</v>
      </c>
      <c r="F30" s="9">
        <v>400</v>
      </c>
    </row>
    <row r="31" spans="1:6" x14ac:dyDescent="0.3">
      <c r="A31" s="6" t="s">
        <v>185</v>
      </c>
      <c r="B31" s="6" t="s">
        <v>446</v>
      </c>
      <c r="C31" s="6">
        <v>50</v>
      </c>
      <c r="D31" s="8">
        <v>3</v>
      </c>
      <c r="E31" s="6"/>
      <c r="F31" s="9">
        <v>150</v>
      </c>
    </row>
    <row r="32" spans="1:6" x14ac:dyDescent="0.3">
      <c r="A32" s="6" t="s">
        <v>186</v>
      </c>
      <c r="B32" s="6" t="s">
        <v>439</v>
      </c>
      <c r="C32" s="6">
        <v>180</v>
      </c>
      <c r="D32" s="8">
        <v>3.5</v>
      </c>
      <c r="E32" s="6"/>
      <c r="F32" s="9">
        <v>630</v>
      </c>
    </row>
    <row r="33" spans="1:6" x14ac:dyDescent="0.3">
      <c r="A33" s="6" t="s">
        <v>188</v>
      </c>
      <c r="B33" s="6" t="s">
        <v>439</v>
      </c>
      <c r="C33" s="6">
        <v>300</v>
      </c>
      <c r="D33" s="8">
        <v>2</v>
      </c>
      <c r="E33" s="6"/>
      <c r="F33" s="9">
        <v>600</v>
      </c>
    </row>
    <row r="34" spans="1:6" x14ac:dyDescent="0.3">
      <c r="A34" s="6" t="s">
        <v>189</v>
      </c>
      <c r="B34" s="6" t="s">
        <v>439</v>
      </c>
      <c r="C34" s="6">
        <v>850</v>
      </c>
      <c r="D34" s="8">
        <v>2</v>
      </c>
      <c r="E34" s="6"/>
      <c r="F34" s="9">
        <v>1700</v>
      </c>
    </row>
    <row r="35" spans="1:6" x14ac:dyDescent="0.3">
      <c r="A35" s="6" t="s">
        <v>189</v>
      </c>
      <c r="B35" s="6" t="s">
        <v>439</v>
      </c>
      <c r="C35" s="6">
        <v>850</v>
      </c>
      <c r="D35" s="8">
        <v>2</v>
      </c>
      <c r="E35" s="6"/>
      <c r="F35" s="9">
        <v>1700</v>
      </c>
    </row>
    <row r="36" spans="1:6" x14ac:dyDescent="0.3">
      <c r="A36" s="6" t="s">
        <v>200</v>
      </c>
      <c r="B36" s="6" t="s">
        <v>442</v>
      </c>
      <c r="C36" s="6">
        <v>84</v>
      </c>
      <c r="D36" s="8">
        <v>3</v>
      </c>
      <c r="E36" s="6"/>
      <c r="F36" s="9">
        <v>252</v>
      </c>
    </row>
    <row r="37" spans="1:6" x14ac:dyDescent="0.3">
      <c r="A37" s="6" t="s">
        <v>216</v>
      </c>
      <c r="B37" s="6" t="s">
        <v>439</v>
      </c>
      <c r="C37" s="6">
        <v>0</v>
      </c>
      <c r="D37" s="8">
        <v>2.5</v>
      </c>
      <c r="E37" s="6" t="s">
        <v>748</v>
      </c>
      <c r="F37" s="9">
        <v>0</v>
      </c>
    </row>
    <row r="38" spans="1:6" x14ac:dyDescent="0.3">
      <c r="A38" s="6" t="s">
        <v>222</v>
      </c>
      <c r="B38" s="6" t="s">
        <v>439</v>
      </c>
      <c r="C38" s="6">
        <v>170</v>
      </c>
      <c r="D38" s="8">
        <v>2.5</v>
      </c>
      <c r="E38" s="6"/>
      <c r="F38" s="9">
        <v>425</v>
      </c>
    </row>
    <row r="39" spans="1:6" x14ac:dyDescent="0.3">
      <c r="A39" s="6" t="s">
        <v>752</v>
      </c>
      <c r="B39" s="6" t="s">
        <v>439</v>
      </c>
      <c r="C39" s="6">
        <v>150</v>
      </c>
      <c r="D39" s="8">
        <v>2.5</v>
      </c>
      <c r="E39" s="6" t="s">
        <v>748</v>
      </c>
      <c r="F39" s="9">
        <v>375</v>
      </c>
    </row>
    <row r="40" spans="1:6" x14ac:dyDescent="0.3">
      <c r="A40" s="6" t="s">
        <v>640</v>
      </c>
      <c r="B40" s="6" t="s">
        <v>446</v>
      </c>
      <c r="C40" s="6">
        <v>54</v>
      </c>
      <c r="D40" s="8">
        <v>3</v>
      </c>
      <c r="E40" s="6"/>
      <c r="F40" s="9">
        <v>162</v>
      </c>
    </row>
    <row r="41" spans="1:6" x14ac:dyDescent="0.3">
      <c r="A41" s="6" t="s">
        <v>746</v>
      </c>
      <c r="B41" s="6" t="s">
        <v>446</v>
      </c>
      <c r="C41" s="6">
        <v>45</v>
      </c>
      <c r="D41" s="8">
        <v>3</v>
      </c>
      <c r="E41" s="6"/>
      <c r="F41" s="9">
        <v>125</v>
      </c>
    </row>
    <row r="42" spans="1:6" x14ac:dyDescent="0.3">
      <c r="A42" s="6" t="s">
        <v>227</v>
      </c>
      <c r="B42" s="6" t="s">
        <v>446</v>
      </c>
      <c r="C42" s="6">
        <v>80</v>
      </c>
      <c r="D42" s="8">
        <v>3</v>
      </c>
      <c r="E42" s="6" t="s">
        <v>89</v>
      </c>
      <c r="F42" s="9">
        <v>240</v>
      </c>
    </row>
    <row r="43" spans="1:6" x14ac:dyDescent="0.3">
      <c r="A43" s="6" t="s">
        <v>229</v>
      </c>
      <c r="B43" s="6" t="s">
        <v>439</v>
      </c>
      <c r="C43" s="6">
        <v>0</v>
      </c>
      <c r="D43" s="8">
        <v>2.5</v>
      </c>
      <c r="E43" s="6" t="s">
        <v>748</v>
      </c>
      <c r="F43" s="9">
        <v>0</v>
      </c>
    </row>
    <row r="44" spans="1:6" x14ac:dyDescent="0.3">
      <c r="A44" s="6" t="s">
        <v>745</v>
      </c>
      <c r="B44" s="6" t="s">
        <v>446</v>
      </c>
      <c r="C44" s="6">
        <v>100</v>
      </c>
      <c r="D44" s="8">
        <v>3</v>
      </c>
      <c r="E44" s="6"/>
      <c r="F44" s="9">
        <v>300</v>
      </c>
    </row>
    <row r="45" spans="1:6" x14ac:dyDescent="0.3">
      <c r="A45" s="6" t="s">
        <v>261</v>
      </c>
      <c r="B45" s="6" t="s">
        <v>439</v>
      </c>
      <c r="C45" s="6">
        <v>50</v>
      </c>
      <c r="D45" s="8">
        <v>2</v>
      </c>
      <c r="E45" s="6"/>
      <c r="F45" s="9">
        <v>100</v>
      </c>
    </row>
    <row r="46" spans="1:6" x14ac:dyDescent="0.3">
      <c r="A46" s="6" t="s">
        <v>263</v>
      </c>
      <c r="B46" s="6" t="s">
        <v>439</v>
      </c>
      <c r="C46" s="6">
        <v>100</v>
      </c>
      <c r="D46" s="8">
        <v>2</v>
      </c>
      <c r="E46" s="6"/>
      <c r="F46" s="9">
        <v>200</v>
      </c>
    </row>
    <row r="47" spans="1:6" x14ac:dyDescent="0.3">
      <c r="A47" s="6" t="s">
        <v>294</v>
      </c>
      <c r="B47" s="6" t="s">
        <v>446</v>
      </c>
      <c r="C47" s="6">
        <v>50</v>
      </c>
      <c r="D47" s="8">
        <v>3</v>
      </c>
      <c r="E47" s="6"/>
      <c r="F47" s="9">
        <v>150</v>
      </c>
    </row>
    <row r="48" spans="1:6" x14ac:dyDescent="0.3">
      <c r="A48" s="6" t="s">
        <v>303</v>
      </c>
      <c r="B48" s="6" t="s">
        <v>439</v>
      </c>
      <c r="C48" s="6">
        <v>0</v>
      </c>
      <c r="D48" s="8">
        <v>2.5</v>
      </c>
      <c r="E48" s="6" t="s">
        <v>748</v>
      </c>
      <c r="F48" s="9">
        <v>0</v>
      </c>
    </row>
    <row r="49" spans="1:6" x14ac:dyDescent="0.3">
      <c r="A49" s="6" t="s">
        <v>308</v>
      </c>
      <c r="B49" s="6" t="s">
        <v>439</v>
      </c>
      <c r="C49" s="6">
        <v>100</v>
      </c>
      <c r="D49" s="8">
        <v>2</v>
      </c>
      <c r="E49" s="6"/>
      <c r="F49" s="9">
        <v>200</v>
      </c>
    </row>
    <row r="50" spans="1:6" x14ac:dyDescent="0.3">
      <c r="A50" s="6" t="s">
        <v>751</v>
      </c>
      <c r="B50" s="6" t="s">
        <v>439</v>
      </c>
      <c r="C50" s="6">
        <v>0</v>
      </c>
      <c r="D50" s="8">
        <v>2</v>
      </c>
      <c r="E50" s="6"/>
      <c r="F50" s="9">
        <v>0</v>
      </c>
    </row>
    <row r="51" spans="1:6" x14ac:dyDescent="0.3">
      <c r="A51" s="6" t="s">
        <v>751</v>
      </c>
      <c r="B51" s="6" t="s">
        <v>442</v>
      </c>
      <c r="C51" s="6">
        <v>0</v>
      </c>
      <c r="D51" s="8">
        <v>3</v>
      </c>
      <c r="E51" s="6"/>
      <c r="F51" s="9">
        <v>0</v>
      </c>
    </row>
    <row r="52" spans="1:6" x14ac:dyDescent="0.3">
      <c r="A52" s="6" t="s">
        <v>316</v>
      </c>
      <c r="B52" s="6" t="s">
        <v>439</v>
      </c>
      <c r="C52" s="6">
        <v>150</v>
      </c>
      <c r="D52" s="8">
        <v>2</v>
      </c>
      <c r="E52" s="6"/>
      <c r="F52" s="9">
        <v>300</v>
      </c>
    </row>
    <row r="53" spans="1:6" x14ac:dyDescent="0.3">
      <c r="A53" s="6" t="s">
        <v>316</v>
      </c>
      <c r="B53" s="6" t="s">
        <v>442</v>
      </c>
      <c r="C53" s="6">
        <v>56</v>
      </c>
      <c r="D53" s="8">
        <v>3</v>
      </c>
      <c r="E53" s="6"/>
      <c r="F53" s="9">
        <v>168</v>
      </c>
    </row>
    <row r="54" spans="1:6" x14ac:dyDescent="0.3">
      <c r="F54" s="9">
        <f>SUM(F2:F53)</f>
        <v>12517.75</v>
      </c>
    </row>
  </sheetData>
  <sortState xmlns:xlrd2="http://schemas.microsoft.com/office/spreadsheetml/2017/richdata2" ref="A2:E53">
    <sortCondition ref="A2:A53"/>
    <sortCondition ref="B2:B53" customList="2&quot;,3&quot;,4&quot;"/>
  </sortState>
  <printOptions gridLines="1"/>
  <pageMargins left="0.7" right="0.7" top="0.75" bottom="0.75" header="0.3" footer="0.3"/>
  <pageSetup orientation="portrait" horizontalDpi="0" verticalDpi="0" r:id="rId1"/>
  <headerFooter>
    <oddHeader>&amp;L&amp;D&amp;CSudbury Nurseries West, LLC.
Liners&amp;R413-834-4569</oddHeader>
    <oddFooter>&amp;L81 Ben Hale Road
Gill, MA 01354&amp;C&amp;P&amp;Rgscut@crocker.com
www.sudburynurserieswest.com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BFE55-EBB9-4595-A8F1-1E53E5BFE2EA}">
  <dimension ref="A1:F22"/>
  <sheetViews>
    <sheetView workbookViewId="0">
      <selection activeCell="D14" sqref="A14:XFD14"/>
    </sheetView>
  </sheetViews>
  <sheetFormatPr defaultRowHeight="14.4" x14ac:dyDescent="0.3"/>
  <cols>
    <col min="1" max="1" width="26.09765625" customWidth="1"/>
    <col min="2" max="3" width="8.796875" style="2"/>
    <col min="4" max="4" width="8.796875" style="9"/>
    <col min="6" max="6" width="8.796875" style="2"/>
  </cols>
  <sheetData>
    <row r="1" spans="1:6" x14ac:dyDescent="0.3">
      <c r="A1" t="s">
        <v>0</v>
      </c>
      <c r="B1" s="2" t="s">
        <v>1</v>
      </c>
      <c r="C1" s="2" t="s">
        <v>325</v>
      </c>
      <c r="D1" s="9" t="s">
        <v>326</v>
      </c>
      <c r="E1" t="s">
        <v>797</v>
      </c>
      <c r="F1" s="2" t="s">
        <v>330</v>
      </c>
    </row>
    <row r="2" spans="1:6" x14ac:dyDescent="0.3">
      <c r="A2" t="s">
        <v>568</v>
      </c>
      <c r="B2" s="2" t="s">
        <v>6</v>
      </c>
      <c r="C2" s="2" t="s">
        <v>21</v>
      </c>
      <c r="D2" s="9">
        <v>14</v>
      </c>
      <c r="E2">
        <v>80</v>
      </c>
    </row>
    <row r="3" spans="1:6" x14ac:dyDescent="0.3">
      <c r="A3" t="s">
        <v>31</v>
      </c>
      <c r="B3" s="2" t="s">
        <v>8</v>
      </c>
      <c r="C3" s="2" t="s">
        <v>21</v>
      </c>
      <c r="D3" s="9">
        <v>5.75</v>
      </c>
      <c r="E3">
        <v>150</v>
      </c>
      <c r="F3" s="2" t="s">
        <v>344</v>
      </c>
    </row>
    <row r="4" spans="1:6" x14ac:dyDescent="0.3">
      <c r="A4" t="s">
        <v>31</v>
      </c>
      <c r="B4" s="2" t="s">
        <v>23</v>
      </c>
      <c r="C4" s="2" t="s">
        <v>21</v>
      </c>
      <c r="D4" s="9">
        <v>6.5</v>
      </c>
      <c r="E4">
        <v>150</v>
      </c>
      <c r="F4" s="2" t="s">
        <v>344</v>
      </c>
    </row>
    <row r="5" spans="1:6" x14ac:dyDescent="0.3">
      <c r="A5" t="s">
        <v>43</v>
      </c>
      <c r="B5" s="2" t="s">
        <v>23</v>
      </c>
      <c r="C5" s="2" t="s">
        <v>21</v>
      </c>
      <c r="D5" s="9">
        <v>6.5</v>
      </c>
      <c r="E5">
        <v>35</v>
      </c>
      <c r="F5" s="2" t="s">
        <v>344</v>
      </c>
    </row>
    <row r="6" spans="1:6" x14ac:dyDescent="0.3">
      <c r="A6" t="s">
        <v>52</v>
      </c>
      <c r="B6" s="2" t="s">
        <v>6</v>
      </c>
      <c r="C6" s="2" t="s">
        <v>21</v>
      </c>
      <c r="D6" s="9">
        <v>5.75</v>
      </c>
      <c r="E6">
        <v>6</v>
      </c>
      <c r="F6" s="2" t="s">
        <v>344</v>
      </c>
    </row>
    <row r="7" spans="1:6" x14ac:dyDescent="0.3">
      <c r="A7" t="s">
        <v>69</v>
      </c>
      <c r="B7" s="2" t="s">
        <v>23</v>
      </c>
      <c r="C7" s="2" t="s">
        <v>21</v>
      </c>
      <c r="D7" s="9">
        <v>6.5</v>
      </c>
      <c r="E7">
        <v>40</v>
      </c>
      <c r="F7" s="2" t="s">
        <v>344</v>
      </c>
    </row>
    <row r="8" spans="1:6" x14ac:dyDescent="0.3">
      <c r="A8" t="s">
        <v>70</v>
      </c>
      <c r="B8" s="2" t="s">
        <v>8</v>
      </c>
      <c r="C8" s="2" t="s">
        <v>21</v>
      </c>
      <c r="D8" s="9">
        <v>6</v>
      </c>
      <c r="E8">
        <v>10</v>
      </c>
      <c r="F8" s="2" t="s">
        <v>344</v>
      </c>
    </row>
    <row r="9" spans="1:6" x14ac:dyDescent="0.3">
      <c r="A9" t="s">
        <v>70</v>
      </c>
      <c r="B9" s="2" t="s">
        <v>11</v>
      </c>
      <c r="C9" s="2" t="s">
        <v>21</v>
      </c>
      <c r="D9" s="9">
        <v>7</v>
      </c>
      <c r="E9">
        <v>80</v>
      </c>
      <c r="F9" s="2" t="s">
        <v>344</v>
      </c>
    </row>
    <row r="10" spans="1:6" x14ac:dyDescent="0.3">
      <c r="A10" t="s">
        <v>73</v>
      </c>
      <c r="B10" s="2" t="s">
        <v>8</v>
      </c>
      <c r="C10" s="2" t="s">
        <v>21</v>
      </c>
      <c r="D10" s="9">
        <v>6.5</v>
      </c>
      <c r="E10">
        <v>4</v>
      </c>
      <c r="F10" s="2" t="s">
        <v>344</v>
      </c>
    </row>
    <row r="11" spans="1:6" x14ac:dyDescent="0.3">
      <c r="A11" t="s">
        <v>81</v>
      </c>
      <c r="B11" s="2" t="s">
        <v>8</v>
      </c>
      <c r="C11" s="2" t="s">
        <v>21</v>
      </c>
      <c r="D11" s="9">
        <v>9</v>
      </c>
      <c r="E11">
        <v>50</v>
      </c>
    </row>
    <row r="12" spans="1:6" x14ac:dyDescent="0.3">
      <c r="A12" t="s">
        <v>81</v>
      </c>
      <c r="B12" s="2" t="s">
        <v>23</v>
      </c>
      <c r="C12" s="2" t="s">
        <v>21</v>
      </c>
      <c r="D12" s="9">
        <v>11</v>
      </c>
      <c r="E12">
        <v>50</v>
      </c>
    </row>
    <row r="13" spans="1:6" x14ac:dyDescent="0.3">
      <c r="A13" t="s">
        <v>189</v>
      </c>
      <c r="B13" s="2" t="s">
        <v>8</v>
      </c>
      <c r="C13" s="2" t="s">
        <v>21</v>
      </c>
      <c r="D13" s="9">
        <v>6.75</v>
      </c>
      <c r="E13">
        <v>19</v>
      </c>
      <c r="F13" s="2" t="s">
        <v>344</v>
      </c>
    </row>
    <row r="14" spans="1:6" x14ac:dyDescent="0.3">
      <c r="A14" t="s">
        <v>193</v>
      </c>
      <c r="B14" s="2" t="s">
        <v>8</v>
      </c>
      <c r="C14" s="2" t="s">
        <v>21</v>
      </c>
      <c r="D14" s="9">
        <v>5.75</v>
      </c>
      <c r="E14">
        <v>10</v>
      </c>
      <c r="F14" s="2" t="s">
        <v>344</v>
      </c>
    </row>
    <row r="15" spans="1:6" x14ac:dyDescent="0.3">
      <c r="A15" t="s">
        <v>216</v>
      </c>
      <c r="B15" s="2" t="s">
        <v>76</v>
      </c>
      <c r="C15" s="2" t="s">
        <v>30</v>
      </c>
      <c r="D15" s="9">
        <v>10</v>
      </c>
      <c r="E15">
        <v>15</v>
      </c>
    </row>
    <row r="16" spans="1:6" x14ac:dyDescent="0.3">
      <c r="A16" t="s">
        <v>800</v>
      </c>
      <c r="B16" s="2" t="s">
        <v>76</v>
      </c>
      <c r="C16" s="2" t="s">
        <v>30</v>
      </c>
      <c r="D16" s="9">
        <v>10</v>
      </c>
      <c r="E16">
        <v>40</v>
      </c>
    </row>
    <row r="17" spans="1:6" x14ac:dyDescent="0.3">
      <c r="A17" t="s">
        <v>229</v>
      </c>
      <c r="B17" s="2" t="s">
        <v>29</v>
      </c>
      <c r="C17" s="2" t="s">
        <v>30</v>
      </c>
      <c r="D17" s="9">
        <v>10</v>
      </c>
      <c r="E17">
        <v>20</v>
      </c>
    </row>
    <row r="18" spans="1:6" x14ac:dyDescent="0.3">
      <c r="A18" t="s">
        <v>302</v>
      </c>
      <c r="B18" s="2" t="s">
        <v>8</v>
      </c>
      <c r="C18" s="2" t="s">
        <v>21</v>
      </c>
      <c r="D18" s="9">
        <v>10</v>
      </c>
      <c r="E18">
        <v>200</v>
      </c>
      <c r="F18" s="2" t="s">
        <v>344</v>
      </c>
    </row>
    <row r="19" spans="1:6" x14ac:dyDescent="0.3">
      <c r="A19" t="s">
        <v>798</v>
      </c>
      <c r="B19" s="2" t="s">
        <v>23</v>
      </c>
      <c r="C19" s="2" t="s">
        <v>21</v>
      </c>
      <c r="D19" s="9">
        <v>11.5</v>
      </c>
      <c r="E19">
        <v>60</v>
      </c>
    </row>
    <row r="20" spans="1:6" x14ac:dyDescent="0.3">
      <c r="A20" t="s">
        <v>799</v>
      </c>
      <c r="B20" s="2" t="s">
        <v>499</v>
      </c>
      <c r="C20" s="2" t="s">
        <v>21</v>
      </c>
      <c r="D20" s="9">
        <v>6</v>
      </c>
      <c r="E20">
        <v>10</v>
      </c>
      <c r="F20" s="2" t="s">
        <v>344</v>
      </c>
    </row>
    <row r="21" spans="1:6" x14ac:dyDescent="0.3">
      <c r="A21" t="s">
        <v>308</v>
      </c>
      <c r="C21" s="2" t="s">
        <v>59</v>
      </c>
      <c r="D21" s="9">
        <v>8</v>
      </c>
      <c r="E21">
        <v>45</v>
      </c>
    </row>
    <row r="22" spans="1:6" x14ac:dyDescent="0.3">
      <c r="A22" t="s">
        <v>309</v>
      </c>
      <c r="B22" s="2" t="s">
        <v>6</v>
      </c>
      <c r="C22" s="2" t="s">
        <v>33</v>
      </c>
      <c r="D22" s="9">
        <v>16</v>
      </c>
      <c r="E22">
        <v>15</v>
      </c>
    </row>
  </sheetData>
  <printOptions gridLines="1"/>
  <pageMargins left="0.7" right="0.7" top="0.75" bottom="0.75" header="0.3" footer="0.3"/>
  <pageSetup orientation="portrait" horizontalDpi="360" verticalDpi="360" r:id="rId1"/>
  <headerFooter>
    <oddHeader>&amp;L&amp;D&amp;CSudbury Nurseries West
Natives Clearance&amp;R413-834-4569</oddHeader>
    <oddFooter>&amp;L81 Ben Hale Road
Gill, MA 01354&amp;C&amp;P&amp;Rgscut@crocker.com
www.sudburynurserieswest.com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D2687-36E0-4466-89B7-90465F141A2B}">
  <dimension ref="A1:C11"/>
  <sheetViews>
    <sheetView workbookViewId="0">
      <selection activeCell="C11" sqref="A2:C11"/>
    </sheetView>
  </sheetViews>
  <sheetFormatPr defaultRowHeight="14.4" x14ac:dyDescent="0.3"/>
  <cols>
    <col min="1" max="1" width="28" bestFit="1" customWidth="1"/>
    <col min="2" max="2" width="4.3984375" bestFit="1" customWidth="1"/>
    <col min="3" max="3" width="4.296875" bestFit="1" customWidth="1"/>
  </cols>
  <sheetData>
    <row r="1" spans="1:3" x14ac:dyDescent="0.3">
      <c r="A1" s="6" t="s">
        <v>672</v>
      </c>
      <c r="B1" s="6" t="s">
        <v>1</v>
      </c>
      <c r="C1" s="6" t="s">
        <v>673</v>
      </c>
    </row>
    <row r="2" spans="1:3" x14ac:dyDescent="0.3">
      <c r="A2" s="6" t="s">
        <v>5</v>
      </c>
      <c r="B2" s="6"/>
      <c r="C2" s="6">
        <v>50</v>
      </c>
    </row>
    <row r="3" spans="1:3" x14ac:dyDescent="0.3">
      <c r="A3" s="6" t="s">
        <v>641</v>
      </c>
      <c r="B3" s="6"/>
      <c r="C3" s="6">
        <v>100</v>
      </c>
    </row>
    <row r="4" spans="1:3" x14ac:dyDescent="0.3">
      <c r="A4" s="6" t="s">
        <v>31</v>
      </c>
      <c r="B4" s="6" t="s">
        <v>8</v>
      </c>
      <c r="C4" s="6">
        <v>200</v>
      </c>
    </row>
    <row r="5" spans="1:3" x14ac:dyDescent="0.3">
      <c r="A5" s="6" t="s">
        <v>44</v>
      </c>
      <c r="B5" s="6"/>
      <c r="C5" s="6">
        <v>30</v>
      </c>
    </row>
    <row r="6" spans="1:3" x14ac:dyDescent="0.3">
      <c r="A6" s="6" t="s">
        <v>90</v>
      </c>
      <c r="B6" s="6"/>
      <c r="C6" s="6">
        <v>25</v>
      </c>
    </row>
    <row r="7" spans="1:3" x14ac:dyDescent="0.3">
      <c r="A7" s="6" t="s">
        <v>674</v>
      </c>
      <c r="B7" s="6"/>
      <c r="C7" s="6">
        <v>250</v>
      </c>
    </row>
    <row r="8" spans="1:3" x14ac:dyDescent="0.3">
      <c r="A8" s="6" t="s">
        <v>139</v>
      </c>
      <c r="B8" s="6"/>
      <c r="C8" s="6">
        <v>400</v>
      </c>
    </row>
    <row r="9" spans="1:3" x14ac:dyDescent="0.3">
      <c r="A9" s="6" t="s">
        <v>210</v>
      </c>
      <c r="B9" s="6" t="s">
        <v>8</v>
      </c>
      <c r="C9" s="6">
        <v>25</v>
      </c>
    </row>
    <row r="10" spans="1:3" x14ac:dyDescent="0.3">
      <c r="A10" s="6" t="s">
        <v>213</v>
      </c>
      <c r="B10" s="6"/>
      <c r="C10" s="6">
        <v>10</v>
      </c>
    </row>
    <row r="11" spans="1:3" x14ac:dyDescent="0.3">
      <c r="A11" s="6" t="s">
        <v>214</v>
      </c>
      <c r="B11" s="6"/>
      <c r="C11" s="6">
        <v>45</v>
      </c>
    </row>
  </sheetData>
  <sortState xmlns:xlrd2="http://schemas.microsoft.com/office/spreadsheetml/2017/richdata2" ref="A2:C11">
    <sortCondition ref="A2:A11"/>
  </sortState>
  <pageMargins left="0.7" right="0.7" top="0.75" bottom="0.75" header="0.3" footer="0.3"/>
  <pageSetup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27C9E-58D5-4370-8324-43D095FFC8B4}">
  <dimension ref="A1:F108"/>
  <sheetViews>
    <sheetView workbookViewId="0">
      <selection sqref="A1:F108"/>
    </sheetView>
  </sheetViews>
  <sheetFormatPr defaultRowHeight="14.4" x14ac:dyDescent="0.3"/>
  <sheetData>
    <row r="1" spans="1:6" x14ac:dyDescent="0.3">
      <c r="A1" s="16" t="s">
        <v>5</v>
      </c>
      <c r="B1" s="17" t="s">
        <v>439</v>
      </c>
      <c r="C1" s="17">
        <v>300</v>
      </c>
      <c r="D1" s="18">
        <v>2.75</v>
      </c>
      <c r="E1" s="16"/>
      <c r="F1" s="16"/>
    </row>
    <row r="2" spans="1:6" x14ac:dyDescent="0.3">
      <c r="A2" s="6" t="s">
        <v>440</v>
      </c>
      <c r="B2" s="7" t="s">
        <v>439</v>
      </c>
      <c r="C2" s="7">
        <v>300</v>
      </c>
      <c r="D2" s="8">
        <v>2.75</v>
      </c>
      <c r="E2" s="6"/>
      <c r="F2" s="6"/>
    </row>
    <row r="3" spans="1:6" x14ac:dyDescent="0.3">
      <c r="A3" s="16" t="s">
        <v>43</v>
      </c>
      <c r="B3" s="17" t="s">
        <v>442</v>
      </c>
      <c r="C3" s="17">
        <v>128</v>
      </c>
      <c r="D3" s="18">
        <v>3.25</v>
      </c>
      <c r="E3" s="16"/>
      <c r="F3" s="16">
        <v>2019</v>
      </c>
    </row>
    <row r="4" spans="1:6" x14ac:dyDescent="0.3">
      <c r="A4" s="6" t="s">
        <v>44</v>
      </c>
      <c r="B4" s="7" t="s">
        <v>439</v>
      </c>
      <c r="C4" s="7">
        <v>400</v>
      </c>
      <c r="D4" s="8">
        <v>2.5</v>
      </c>
      <c r="E4" s="6"/>
      <c r="F4" s="6"/>
    </row>
    <row r="5" spans="1:6" x14ac:dyDescent="0.3">
      <c r="A5" s="16" t="s">
        <v>52</v>
      </c>
      <c r="B5" s="17" t="s">
        <v>446</v>
      </c>
      <c r="C5" s="17">
        <v>36</v>
      </c>
      <c r="D5" s="18">
        <v>3</v>
      </c>
      <c r="E5" s="16"/>
      <c r="F5" s="16"/>
    </row>
    <row r="6" spans="1:6" x14ac:dyDescent="0.3">
      <c r="A6" s="6" t="s">
        <v>55</v>
      </c>
      <c r="B6" s="7" t="s">
        <v>442</v>
      </c>
      <c r="C6" s="7">
        <v>80</v>
      </c>
      <c r="D6" s="8">
        <v>3.75</v>
      </c>
      <c r="E6" s="6"/>
      <c r="F6" s="6">
        <v>2019</v>
      </c>
    </row>
    <row r="7" spans="1:6" x14ac:dyDescent="0.3">
      <c r="A7" s="16" t="s">
        <v>55</v>
      </c>
      <c r="B7" s="17" t="s">
        <v>442</v>
      </c>
      <c r="C7" s="17">
        <v>330</v>
      </c>
      <c r="D7" s="18">
        <v>3.75</v>
      </c>
      <c r="E7" s="16"/>
      <c r="F7" s="16"/>
    </row>
    <row r="8" spans="1:6" x14ac:dyDescent="0.3">
      <c r="A8" s="6" t="s">
        <v>443</v>
      </c>
      <c r="B8" s="7" t="s">
        <v>442</v>
      </c>
      <c r="C8" s="7">
        <v>70</v>
      </c>
      <c r="D8" s="8">
        <v>4</v>
      </c>
      <c r="E8" s="6"/>
      <c r="F8" s="6"/>
    </row>
    <row r="9" spans="1:6" x14ac:dyDescent="0.3">
      <c r="A9" s="16" t="s">
        <v>61</v>
      </c>
      <c r="B9" s="17" t="s">
        <v>439</v>
      </c>
      <c r="C9" s="17">
        <v>500</v>
      </c>
      <c r="D9" s="18">
        <v>1.5</v>
      </c>
      <c r="E9" s="16"/>
      <c r="F9" s="16"/>
    </row>
    <row r="10" spans="1:6" x14ac:dyDescent="0.3">
      <c r="A10" s="6" t="s">
        <v>63</v>
      </c>
      <c r="B10" s="7" t="s">
        <v>439</v>
      </c>
      <c r="C10" s="7">
        <v>20</v>
      </c>
      <c r="D10" s="8">
        <v>1.5</v>
      </c>
      <c r="E10" s="6"/>
      <c r="F10" s="6"/>
    </row>
    <row r="11" spans="1:6" x14ac:dyDescent="0.3">
      <c r="A11" s="16" t="s">
        <v>494</v>
      </c>
      <c r="B11" s="17" t="s">
        <v>439</v>
      </c>
      <c r="C11" s="17">
        <v>300</v>
      </c>
      <c r="D11" s="18">
        <v>1.5</v>
      </c>
      <c r="E11" s="16"/>
      <c r="F11" s="16"/>
    </row>
    <row r="12" spans="1:6" x14ac:dyDescent="0.3">
      <c r="A12" s="6" t="s">
        <v>69</v>
      </c>
      <c r="B12" s="7" t="s">
        <v>439</v>
      </c>
      <c r="C12" s="7">
        <v>100</v>
      </c>
      <c r="D12" s="8">
        <v>2</v>
      </c>
      <c r="E12" s="6"/>
      <c r="F12" s="6"/>
    </row>
    <row r="13" spans="1:6" x14ac:dyDescent="0.3">
      <c r="A13" s="16" t="s">
        <v>73</v>
      </c>
      <c r="B13" s="17" t="s">
        <v>439</v>
      </c>
      <c r="C13" s="17">
        <v>50</v>
      </c>
      <c r="D13" s="18">
        <v>2</v>
      </c>
      <c r="E13" s="16"/>
      <c r="F13" s="16"/>
    </row>
    <row r="14" spans="1:6" x14ac:dyDescent="0.3">
      <c r="A14" s="6" t="s">
        <v>492</v>
      </c>
      <c r="B14" s="7" t="s">
        <v>446</v>
      </c>
      <c r="C14" s="7">
        <v>15</v>
      </c>
      <c r="D14" s="8">
        <v>3</v>
      </c>
      <c r="E14" s="6"/>
      <c r="F14" s="6"/>
    </row>
    <row r="15" spans="1:6" x14ac:dyDescent="0.3">
      <c r="A15" s="16" t="s">
        <v>81</v>
      </c>
      <c r="B15" s="17" t="s">
        <v>439</v>
      </c>
      <c r="C15" s="17">
        <v>150</v>
      </c>
      <c r="D15" s="18">
        <v>2</v>
      </c>
      <c r="E15" s="16"/>
      <c r="F15" s="16">
        <v>2019</v>
      </c>
    </row>
    <row r="16" spans="1:6" x14ac:dyDescent="0.3">
      <c r="A16" s="6" t="s">
        <v>448</v>
      </c>
      <c r="B16" s="7" t="s">
        <v>442</v>
      </c>
      <c r="C16" s="7">
        <v>195</v>
      </c>
      <c r="D16" s="8">
        <v>3</v>
      </c>
      <c r="E16" s="6"/>
      <c r="F16" s="6"/>
    </row>
    <row r="17" spans="1:6" x14ac:dyDescent="0.3">
      <c r="A17" s="16" t="s">
        <v>83</v>
      </c>
      <c r="B17" s="17" t="s">
        <v>442</v>
      </c>
      <c r="C17" s="17">
        <v>45</v>
      </c>
      <c r="D17" s="18">
        <v>3.75</v>
      </c>
      <c r="E17" s="16"/>
      <c r="F17" s="16">
        <v>2019</v>
      </c>
    </row>
    <row r="18" spans="1:6" x14ac:dyDescent="0.3">
      <c r="A18" s="6" t="s">
        <v>83</v>
      </c>
      <c r="B18" s="7" t="s">
        <v>442</v>
      </c>
      <c r="C18" s="7">
        <v>30</v>
      </c>
      <c r="D18" s="8">
        <v>3.75</v>
      </c>
      <c r="E18" s="6"/>
      <c r="F18" s="6"/>
    </row>
    <row r="19" spans="1:6" x14ac:dyDescent="0.3">
      <c r="A19" s="16" t="s">
        <v>84</v>
      </c>
      <c r="B19" s="17" t="s">
        <v>442</v>
      </c>
      <c r="C19" s="17">
        <v>100</v>
      </c>
      <c r="D19" s="18">
        <v>3.75</v>
      </c>
      <c r="E19" s="16"/>
      <c r="F19" s="16">
        <v>2019</v>
      </c>
    </row>
    <row r="20" spans="1:6" x14ac:dyDescent="0.3">
      <c r="A20" s="6" t="s">
        <v>85</v>
      </c>
      <c r="B20" s="7" t="s">
        <v>442</v>
      </c>
      <c r="C20" s="7">
        <v>50</v>
      </c>
      <c r="D20" s="8">
        <v>3.75</v>
      </c>
      <c r="E20" s="6"/>
      <c r="F20" s="6">
        <v>2019</v>
      </c>
    </row>
    <row r="21" spans="1:6" x14ac:dyDescent="0.3">
      <c r="A21" s="16" t="s">
        <v>88</v>
      </c>
      <c r="B21" s="17" t="s">
        <v>442</v>
      </c>
      <c r="C21" s="17">
        <v>165</v>
      </c>
      <c r="D21" s="18">
        <v>5</v>
      </c>
      <c r="E21" s="16"/>
      <c r="F21" s="16"/>
    </row>
    <row r="22" spans="1:6" x14ac:dyDescent="0.3">
      <c r="A22" s="6" t="s">
        <v>88</v>
      </c>
      <c r="B22" s="7" t="s">
        <v>496</v>
      </c>
      <c r="C22" s="7">
        <v>80</v>
      </c>
      <c r="D22" s="8">
        <v>7</v>
      </c>
      <c r="E22" s="6"/>
      <c r="F22" s="6"/>
    </row>
    <row r="23" spans="1:6" x14ac:dyDescent="0.3">
      <c r="A23" s="16" t="s">
        <v>90</v>
      </c>
      <c r="B23" s="17" t="s">
        <v>442</v>
      </c>
      <c r="C23" s="17">
        <v>45</v>
      </c>
      <c r="D23" s="18">
        <v>3.75</v>
      </c>
      <c r="E23" s="16"/>
      <c r="F23" s="16">
        <v>2019</v>
      </c>
    </row>
    <row r="24" spans="1:6" x14ac:dyDescent="0.3">
      <c r="A24" s="6" t="s">
        <v>495</v>
      </c>
      <c r="B24" s="7" t="s">
        <v>439</v>
      </c>
      <c r="C24" s="7">
        <v>200</v>
      </c>
      <c r="D24" s="8">
        <v>1.5</v>
      </c>
      <c r="E24" s="6"/>
      <c r="F24" s="6"/>
    </row>
    <row r="25" spans="1:6" x14ac:dyDescent="0.3">
      <c r="A25" s="16" t="s">
        <v>450</v>
      </c>
      <c r="B25" s="17" t="s">
        <v>442</v>
      </c>
      <c r="C25" s="17">
        <v>26</v>
      </c>
      <c r="D25" s="18">
        <v>4</v>
      </c>
      <c r="E25" s="16"/>
      <c r="F25" s="16">
        <v>2019</v>
      </c>
    </row>
    <row r="26" spans="1:6" x14ac:dyDescent="0.3">
      <c r="A26" s="6" t="s">
        <v>93</v>
      </c>
      <c r="B26" s="7" t="s">
        <v>446</v>
      </c>
      <c r="C26" s="7">
        <v>36</v>
      </c>
      <c r="D26" s="8">
        <v>3.5</v>
      </c>
      <c r="E26" s="6"/>
      <c r="F26" s="6"/>
    </row>
    <row r="27" spans="1:6" x14ac:dyDescent="0.3">
      <c r="A27" s="16" t="s">
        <v>94</v>
      </c>
      <c r="B27" s="17" t="s">
        <v>442</v>
      </c>
      <c r="C27" s="17">
        <v>140</v>
      </c>
      <c r="D27" s="18">
        <v>3</v>
      </c>
      <c r="E27" s="16"/>
      <c r="F27" s="16"/>
    </row>
    <row r="28" spans="1:6" x14ac:dyDescent="0.3">
      <c r="A28" s="6" t="s">
        <v>94</v>
      </c>
      <c r="B28" s="7" t="s">
        <v>439</v>
      </c>
      <c r="C28" s="7">
        <v>300</v>
      </c>
      <c r="D28" s="8">
        <v>1.5</v>
      </c>
      <c r="E28" s="6"/>
      <c r="F28" s="6"/>
    </row>
    <row r="29" spans="1:6" x14ac:dyDescent="0.3">
      <c r="A29" s="16" t="s">
        <v>96</v>
      </c>
      <c r="B29" s="17" t="s">
        <v>439</v>
      </c>
      <c r="C29" s="17">
        <v>50</v>
      </c>
      <c r="D29" s="18">
        <v>3.75</v>
      </c>
      <c r="E29" s="16"/>
      <c r="F29" s="16"/>
    </row>
    <row r="30" spans="1:6" x14ac:dyDescent="0.3">
      <c r="A30" s="6" t="s">
        <v>106</v>
      </c>
      <c r="B30" s="7" t="s">
        <v>442</v>
      </c>
      <c r="C30" s="7">
        <v>45</v>
      </c>
      <c r="D30" s="8">
        <v>3</v>
      </c>
      <c r="E30" s="6"/>
      <c r="F30" s="6">
        <v>2019</v>
      </c>
    </row>
    <row r="31" spans="1:6" x14ac:dyDescent="0.3">
      <c r="A31" s="16" t="s">
        <v>112</v>
      </c>
      <c r="B31" s="17" t="s">
        <v>442</v>
      </c>
      <c r="C31" s="17">
        <v>50</v>
      </c>
      <c r="D31" s="18">
        <v>3.75</v>
      </c>
      <c r="E31" s="16"/>
      <c r="F31" s="16">
        <v>2019</v>
      </c>
    </row>
    <row r="32" spans="1:6" x14ac:dyDescent="0.3">
      <c r="A32" s="6" t="s">
        <v>115</v>
      </c>
      <c r="B32" s="7" t="s">
        <v>442</v>
      </c>
      <c r="C32" s="7">
        <v>30</v>
      </c>
      <c r="D32" s="8">
        <v>3.75</v>
      </c>
      <c r="E32" s="6"/>
      <c r="F32" s="6"/>
    </row>
    <row r="33" spans="1:6" x14ac:dyDescent="0.3">
      <c r="A33" s="16" t="s">
        <v>118</v>
      </c>
      <c r="B33" s="17" t="s">
        <v>442</v>
      </c>
      <c r="C33" s="17">
        <v>125</v>
      </c>
      <c r="D33" s="18">
        <v>3.75</v>
      </c>
      <c r="E33" s="16"/>
      <c r="F33" s="16"/>
    </row>
    <row r="34" spans="1:6" x14ac:dyDescent="0.3">
      <c r="A34" s="6" t="s">
        <v>452</v>
      </c>
      <c r="B34" s="7" t="s">
        <v>442</v>
      </c>
      <c r="C34" s="7">
        <v>10</v>
      </c>
      <c r="D34" s="8">
        <v>3.75</v>
      </c>
      <c r="E34" s="6"/>
      <c r="F34" s="6">
        <v>2019</v>
      </c>
    </row>
    <row r="35" spans="1:6" x14ac:dyDescent="0.3">
      <c r="A35" s="16" t="s">
        <v>120</v>
      </c>
      <c r="B35" s="17" t="s">
        <v>446</v>
      </c>
      <c r="C35" s="17">
        <v>180</v>
      </c>
      <c r="D35" s="18">
        <v>3.5</v>
      </c>
      <c r="E35" s="16"/>
      <c r="F35" s="16"/>
    </row>
    <row r="36" spans="1:6" x14ac:dyDescent="0.3">
      <c r="A36" s="6" t="s">
        <v>125</v>
      </c>
      <c r="B36" s="7" t="s">
        <v>442</v>
      </c>
      <c r="C36" s="7">
        <v>40</v>
      </c>
      <c r="D36" s="8">
        <v>3.75</v>
      </c>
      <c r="E36" s="6"/>
      <c r="F36" s="6">
        <v>2019</v>
      </c>
    </row>
    <row r="37" spans="1:6" x14ac:dyDescent="0.3">
      <c r="A37" s="16" t="s">
        <v>125</v>
      </c>
      <c r="B37" s="17" t="s">
        <v>442</v>
      </c>
      <c r="C37" s="17">
        <v>40</v>
      </c>
      <c r="D37" s="18">
        <v>3.75</v>
      </c>
      <c r="E37" s="16"/>
      <c r="F37" s="16"/>
    </row>
    <row r="38" spans="1:6" x14ac:dyDescent="0.3">
      <c r="A38" s="6" t="s">
        <v>135</v>
      </c>
      <c r="B38" s="7" t="s">
        <v>446</v>
      </c>
      <c r="C38" s="7">
        <v>90</v>
      </c>
      <c r="D38" s="8">
        <v>3</v>
      </c>
      <c r="E38" s="6"/>
      <c r="F38" s="6"/>
    </row>
    <row r="39" spans="1:6" x14ac:dyDescent="0.3">
      <c r="A39" s="16" t="s">
        <v>136</v>
      </c>
      <c r="B39" s="17" t="s">
        <v>439</v>
      </c>
      <c r="C39" s="17">
        <v>75</v>
      </c>
      <c r="D39" s="18">
        <v>2</v>
      </c>
      <c r="E39" s="16"/>
      <c r="F39" s="16"/>
    </row>
    <row r="40" spans="1:6" x14ac:dyDescent="0.3">
      <c r="A40" s="6" t="s">
        <v>490</v>
      </c>
      <c r="B40" s="7" t="s">
        <v>439</v>
      </c>
      <c r="C40" s="7">
        <v>50</v>
      </c>
      <c r="D40" s="8">
        <v>2.5</v>
      </c>
      <c r="E40" s="6"/>
      <c r="F40" s="6"/>
    </row>
    <row r="41" spans="1:6" x14ac:dyDescent="0.3">
      <c r="A41" s="16" t="s">
        <v>457</v>
      </c>
      <c r="B41" s="17" t="s">
        <v>439</v>
      </c>
      <c r="C41" s="17">
        <v>50</v>
      </c>
      <c r="D41" s="18">
        <v>2.5</v>
      </c>
      <c r="E41" s="16"/>
      <c r="F41" s="16"/>
    </row>
    <row r="42" spans="1:6" x14ac:dyDescent="0.3">
      <c r="A42" s="6" t="s">
        <v>139</v>
      </c>
      <c r="B42" s="7" t="s">
        <v>439</v>
      </c>
      <c r="C42" s="7">
        <v>68</v>
      </c>
      <c r="D42" s="8">
        <v>2.5</v>
      </c>
      <c r="E42" s="6"/>
      <c r="F42" s="6">
        <v>2019</v>
      </c>
    </row>
    <row r="43" spans="1:6" x14ac:dyDescent="0.3">
      <c r="A43" s="16" t="s">
        <v>142</v>
      </c>
      <c r="B43" s="17" t="s">
        <v>439</v>
      </c>
      <c r="C43" s="17">
        <v>15</v>
      </c>
      <c r="D43" s="18">
        <v>2.5</v>
      </c>
      <c r="E43" s="16"/>
      <c r="F43" s="16"/>
    </row>
    <row r="44" spans="1:6" x14ac:dyDescent="0.3">
      <c r="A44" s="6" t="s">
        <v>491</v>
      </c>
      <c r="B44" s="7" t="s">
        <v>439</v>
      </c>
      <c r="C44" s="7">
        <v>18</v>
      </c>
      <c r="D44" s="8">
        <v>2.5</v>
      </c>
      <c r="E44" s="6"/>
      <c r="F44" s="6"/>
    </row>
    <row r="45" spans="1:6" x14ac:dyDescent="0.3">
      <c r="A45" s="16" t="s">
        <v>143</v>
      </c>
      <c r="B45" s="17" t="s">
        <v>442</v>
      </c>
      <c r="C45" s="17">
        <v>150</v>
      </c>
      <c r="D45" s="18">
        <v>3.75</v>
      </c>
      <c r="E45" s="16"/>
      <c r="F45" s="16"/>
    </row>
    <row r="46" spans="1:6" x14ac:dyDescent="0.3">
      <c r="A46" s="6" t="s">
        <v>144</v>
      </c>
      <c r="B46" s="7" t="s">
        <v>442</v>
      </c>
      <c r="C46" s="7">
        <v>150</v>
      </c>
      <c r="D46" s="8">
        <v>7</v>
      </c>
      <c r="E46" s="6"/>
      <c r="F46" s="6">
        <v>2019</v>
      </c>
    </row>
    <row r="47" spans="1:6" x14ac:dyDescent="0.3">
      <c r="A47" s="16" t="s">
        <v>149</v>
      </c>
      <c r="B47" s="17" t="s">
        <v>442</v>
      </c>
      <c r="C47" s="17">
        <v>150</v>
      </c>
      <c r="D47" s="18">
        <v>3.5</v>
      </c>
      <c r="E47" s="16"/>
      <c r="F47" s="16"/>
    </row>
    <row r="48" spans="1:6" x14ac:dyDescent="0.3">
      <c r="A48" s="6" t="s">
        <v>149</v>
      </c>
      <c r="B48" s="7" t="s">
        <v>442</v>
      </c>
      <c r="C48" s="7">
        <v>90</v>
      </c>
      <c r="D48" s="8">
        <v>3.5</v>
      </c>
      <c r="E48" s="6"/>
      <c r="F48" s="6"/>
    </row>
    <row r="49" spans="1:6" x14ac:dyDescent="0.3">
      <c r="A49" s="16" t="s">
        <v>149</v>
      </c>
      <c r="B49" s="17" t="s">
        <v>442</v>
      </c>
      <c r="C49" s="17">
        <v>100</v>
      </c>
      <c r="D49" s="18">
        <v>3.5</v>
      </c>
      <c r="E49" s="16"/>
      <c r="F49" s="16"/>
    </row>
    <row r="50" spans="1:6" x14ac:dyDescent="0.3">
      <c r="A50" s="6" t="s">
        <v>153</v>
      </c>
      <c r="B50" s="7" t="s">
        <v>446</v>
      </c>
      <c r="C50" s="7">
        <v>54</v>
      </c>
      <c r="D50" s="8">
        <v>3.5</v>
      </c>
      <c r="E50" s="6"/>
      <c r="F50" s="6"/>
    </row>
    <row r="51" spans="1:6" x14ac:dyDescent="0.3">
      <c r="A51" s="16" t="s">
        <v>153</v>
      </c>
      <c r="B51" s="17" t="s">
        <v>442</v>
      </c>
      <c r="C51" s="17">
        <v>20</v>
      </c>
      <c r="D51" s="18">
        <v>3.75</v>
      </c>
      <c r="E51" s="16"/>
      <c r="F51" s="16"/>
    </row>
    <row r="52" spans="1:6" x14ac:dyDescent="0.3">
      <c r="A52" s="6" t="s">
        <v>153</v>
      </c>
      <c r="B52" s="7" t="s">
        <v>442</v>
      </c>
      <c r="C52" s="7">
        <v>90</v>
      </c>
      <c r="D52" s="8">
        <v>3.75</v>
      </c>
      <c r="E52" s="6"/>
      <c r="F52" s="6"/>
    </row>
    <row r="53" spans="1:6" x14ac:dyDescent="0.3">
      <c r="A53" s="16" t="s">
        <v>485</v>
      </c>
      <c r="B53" s="17" t="s">
        <v>442</v>
      </c>
      <c r="C53" s="17">
        <v>15</v>
      </c>
      <c r="D53" s="18">
        <v>4</v>
      </c>
      <c r="E53" s="16"/>
      <c r="F53" s="16">
        <v>2019</v>
      </c>
    </row>
    <row r="54" spans="1:6" x14ac:dyDescent="0.3">
      <c r="A54" s="6" t="s">
        <v>164</v>
      </c>
      <c r="B54" s="7" t="s">
        <v>439</v>
      </c>
      <c r="C54" s="7">
        <v>75</v>
      </c>
      <c r="D54" s="8">
        <v>2.5</v>
      </c>
      <c r="E54" s="6"/>
      <c r="F54" s="6">
        <v>2019</v>
      </c>
    </row>
    <row r="55" spans="1:6" x14ac:dyDescent="0.3">
      <c r="A55" s="16" t="s">
        <v>459</v>
      </c>
      <c r="B55" s="17" t="s">
        <v>442</v>
      </c>
      <c r="C55" s="17">
        <v>24</v>
      </c>
      <c r="D55" s="18">
        <v>3.75</v>
      </c>
      <c r="E55" s="16"/>
      <c r="F55" s="16"/>
    </row>
    <row r="56" spans="1:6" x14ac:dyDescent="0.3">
      <c r="A56" s="6" t="s">
        <v>459</v>
      </c>
      <c r="B56" s="7" t="s">
        <v>442</v>
      </c>
      <c r="C56" s="7">
        <v>150</v>
      </c>
      <c r="D56" s="8">
        <v>3.75</v>
      </c>
      <c r="E56" s="6"/>
      <c r="F56" s="6"/>
    </row>
    <row r="57" spans="1:6" x14ac:dyDescent="0.3">
      <c r="A57" s="16" t="s">
        <v>459</v>
      </c>
      <c r="B57" s="17" t="s">
        <v>442</v>
      </c>
      <c r="C57" s="17">
        <v>100</v>
      </c>
      <c r="D57" s="18">
        <v>3.75</v>
      </c>
      <c r="E57" s="16"/>
      <c r="F57" s="16"/>
    </row>
    <row r="58" spans="1:6" x14ac:dyDescent="0.3">
      <c r="A58" s="6" t="s">
        <v>460</v>
      </c>
      <c r="B58" s="7" t="s">
        <v>442</v>
      </c>
      <c r="C58" s="7">
        <v>150</v>
      </c>
      <c r="D58" s="8">
        <v>6</v>
      </c>
      <c r="E58" s="6"/>
      <c r="F58" s="6"/>
    </row>
    <row r="59" spans="1:6" x14ac:dyDescent="0.3">
      <c r="A59" s="16" t="s">
        <v>178</v>
      </c>
      <c r="B59" s="17" t="s">
        <v>439</v>
      </c>
      <c r="C59" s="17">
        <v>500</v>
      </c>
      <c r="D59" s="18">
        <v>3</v>
      </c>
      <c r="E59" s="16"/>
      <c r="F59" s="16"/>
    </row>
    <row r="60" spans="1:6" x14ac:dyDescent="0.3">
      <c r="A60" s="6" t="s">
        <v>180</v>
      </c>
      <c r="B60" s="7" t="s">
        <v>439</v>
      </c>
      <c r="C60" s="7">
        <v>400</v>
      </c>
      <c r="D60" s="8">
        <v>3</v>
      </c>
      <c r="E60" s="6"/>
      <c r="F60" s="6"/>
    </row>
    <row r="61" spans="1:6" x14ac:dyDescent="0.3">
      <c r="A61" s="16" t="s">
        <v>181</v>
      </c>
      <c r="B61" s="17" t="s">
        <v>439</v>
      </c>
      <c r="C61" s="17">
        <v>400</v>
      </c>
      <c r="D61" s="18">
        <v>3</v>
      </c>
      <c r="E61" s="16"/>
      <c r="F61" s="16"/>
    </row>
    <row r="62" spans="1:6" x14ac:dyDescent="0.3">
      <c r="A62" s="6" t="s">
        <v>461</v>
      </c>
      <c r="B62" s="7" t="s">
        <v>439</v>
      </c>
      <c r="C62" s="7">
        <v>500</v>
      </c>
      <c r="D62" s="8">
        <v>3</v>
      </c>
      <c r="E62" s="6"/>
      <c r="F62" s="6"/>
    </row>
    <row r="63" spans="1:6" x14ac:dyDescent="0.3">
      <c r="A63" s="16" t="s">
        <v>186</v>
      </c>
      <c r="B63" s="17" t="s">
        <v>442</v>
      </c>
      <c r="C63" s="17">
        <v>24</v>
      </c>
      <c r="D63" s="18">
        <v>8</v>
      </c>
      <c r="E63" s="16"/>
      <c r="F63" s="16"/>
    </row>
    <row r="64" spans="1:6" x14ac:dyDescent="0.3">
      <c r="A64" s="6" t="s">
        <v>493</v>
      </c>
      <c r="B64" s="7" t="s">
        <v>446</v>
      </c>
      <c r="C64" s="7">
        <v>10</v>
      </c>
      <c r="D64" s="8">
        <v>6</v>
      </c>
      <c r="E64" s="6"/>
      <c r="F64" s="6">
        <v>2019</v>
      </c>
    </row>
    <row r="65" spans="1:6" x14ac:dyDescent="0.3">
      <c r="A65" s="16" t="s">
        <v>188</v>
      </c>
      <c r="B65" s="17" t="s">
        <v>439</v>
      </c>
      <c r="C65" s="17">
        <v>500</v>
      </c>
      <c r="D65" s="18">
        <v>2.5</v>
      </c>
      <c r="E65" s="16"/>
      <c r="F65" s="16"/>
    </row>
    <row r="66" spans="1:6" x14ac:dyDescent="0.3">
      <c r="A66" s="6" t="s">
        <v>189</v>
      </c>
      <c r="B66" s="7" t="s">
        <v>439</v>
      </c>
      <c r="C66" s="7">
        <v>500</v>
      </c>
      <c r="D66" s="8">
        <v>2.5</v>
      </c>
      <c r="E66" s="6"/>
      <c r="F66" s="6"/>
    </row>
    <row r="67" spans="1:6" x14ac:dyDescent="0.3">
      <c r="A67" s="16" t="s">
        <v>190</v>
      </c>
      <c r="B67" s="17" t="s">
        <v>468</v>
      </c>
      <c r="C67" s="17">
        <v>250</v>
      </c>
      <c r="D67" s="18">
        <v>7</v>
      </c>
      <c r="E67" s="16"/>
      <c r="F67" s="16" t="s">
        <v>497</v>
      </c>
    </row>
    <row r="68" spans="1:6" x14ac:dyDescent="0.3">
      <c r="A68" s="6" t="s">
        <v>200</v>
      </c>
      <c r="B68" s="7" t="s">
        <v>442</v>
      </c>
      <c r="C68" s="7">
        <v>125</v>
      </c>
      <c r="D68" s="8">
        <v>3.75</v>
      </c>
      <c r="E68" s="6"/>
      <c r="F68" s="6">
        <v>2019</v>
      </c>
    </row>
    <row r="69" spans="1:6" x14ac:dyDescent="0.3">
      <c r="A69" s="16" t="s">
        <v>202</v>
      </c>
      <c r="B69" s="17" t="s">
        <v>442</v>
      </c>
      <c r="C69" s="17">
        <v>50</v>
      </c>
      <c r="D69" s="18">
        <v>3.75</v>
      </c>
      <c r="E69" s="16"/>
      <c r="F69" s="16"/>
    </row>
    <row r="70" spans="1:6" x14ac:dyDescent="0.3">
      <c r="A70" s="6" t="s">
        <v>202</v>
      </c>
      <c r="B70" s="7" t="s">
        <v>442</v>
      </c>
      <c r="C70" s="7">
        <v>50</v>
      </c>
      <c r="D70" s="8">
        <v>3.75</v>
      </c>
      <c r="E70" s="6"/>
      <c r="F70" s="6"/>
    </row>
    <row r="71" spans="1:6" x14ac:dyDescent="0.3">
      <c r="A71" s="16" t="s">
        <v>205</v>
      </c>
      <c r="B71" s="17" t="s">
        <v>446</v>
      </c>
      <c r="C71" s="17">
        <v>18</v>
      </c>
      <c r="D71" s="18">
        <v>3.25</v>
      </c>
      <c r="E71" s="16"/>
      <c r="F71" s="16">
        <v>2019</v>
      </c>
    </row>
    <row r="72" spans="1:6" x14ac:dyDescent="0.3">
      <c r="A72" s="6" t="s">
        <v>205</v>
      </c>
      <c r="B72" s="7" t="s">
        <v>442</v>
      </c>
      <c r="C72" s="7">
        <v>115</v>
      </c>
      <c r="D72" s="8">
        <v>3.5</v>
      </c>
      <c r="E72" s="6"/>
      <c r="F72" s="6">
        <v>2019</v>
      </c>
    </row>
    <row r="73" spans="1:6" x14ac:dyDescent="0.3">
      <c r="A73" s="16" t="s">
        <v>216</v>
      </c>
      <c r="B73" s="17" t="s">
        <v>442</v>
      </c>
      <c r="C73" s="17">
        <v>255</v>
      </c>
      <c r="D73" s="18">
        <v>4.5</v>
      </c>
      <c r="E73" s="16"/>
      <c r="F73" s="16"/>
    </row>
    <row r="74" spans="1:6" x14ac:dyDescent="0.3">
      <c r="A74" s="6" t="s">
        <v>465</v>
      </c>
      <c r="B74" s="7" t="s">
        <v>439</v>
      </c>
      <c r="C74" s="7">
        <v>300</v>
      </c>
      <c r="D74" s="8">
        <v>3</v>
      </c>
      <c r="E74" s="6"/>
      <c r="F74" s="6">
        <v>2019</v>
      </c>
    </row>
    <row r="75" spans="1:6" x14ac:dyDescent="0.3">
      <c r="A75" s="16" t="s">
        <v>467</v>
      </c>
      <c r="B75" s="17" t="s">
        <v>442</v>
      </c>
      <c r="C75" s="17">
        <v>45</v>
      </c>
      <c r="D75" s="18">
        <v>6</v>
      </c>
      <c r="E75" s="16"/>
      <c r="F75" s="16">
        <v>2019</v>
      </c>
    </row>
    <row r="76" spans="1:6" x14ac:dyDescent="0.3">
      <c r="A76" s="6" t="s">
        <v>467</v>
      </c>
      <c r="B76" s="7" t="s">
        <v>442</v>
      </c>
      <c r="C76" s="7">
        <v>210</v>
      </c>
      <c r="D76" s="8">
        <v>6</v>
      </c>
      <c r="E76" s="6"/>
      <c r="F76" s="6">
        <v>2019</v>
      </c>
    </row>
    <row r="77" spans="1:6" x14ac:dyDescent="0.3">
      <c r="A77" s="16" t="s">
        <v>227</v>
      </c>
      <c r="B77" s="17" t="s">
        <v>446</v>
      </c>
      <c r="C77" s="17">
        <v>55</v>
      </c>
      <c r="D77" s="18">
        <v>3.5</v>
      </c>
      <c r="E77" s="16"/>
      <c r="F77" s="16"/>
    </row>
    <row r="78" spans="1:6" x14ac:dyDescent="0.3">
      <c r="A78" s="6" t="s">
        <v>229</v>
      </c>
      <c r="B78" s="7" t="s">
        <v>446</v>
      </c>
      <c r="C78" s="7">
        <v>100</v>
      </c>
      <c r="D78" s="8">
        <v>3</v>
      </c>
      <c r="E78" s="6"/>
      <c r="F78" s="6"/>
    </row>
    <row r="79" spans="1:6" x14ac:dyDescent="0.3">
      <c r="A79" s="16" t="s">
        <v>229</v>
      </c>
      <c r="B79" s="17" t="s">
        <v>442</v>
      </c>
      <c r="C79" s="17">
        <v>150</v>
      </c>
      <c r="D79" s="18">
        <v>4</v>
      </c>
      <c r="E79" s="16"/>
      <c r="F79" s="16"/>
    </row>
    <row r="80" spans="1:6" x14ac:dyDescent="0.3">
      <c r="A80" s="6" t="s">
        <v>486</v>
      </c>
      <c r="B80" s="7" t="s">
        <v>442</v>
      </c>
      <c r="C80" s="7">
        <v>30</v>
      </c>
      <c r="D80" s="8">
        <v>6</v>
      </c>
      <c r="E80" s="6"/>
      <c r="F80" s="6">
        <v>2019</v>
      </c>
    </row>
    <row r="81" spans="1:6" x14ac:dyDescent="0.3">
      <c r="A81" s="16" t="s">
        <v>489</v>
      </c>
      <c r="B81" s="17" t="s">
        <v>446</v>
      </c>
      <c r="C81" s="17">
        <v>100</v>
      </c>
      <c r="D81" s="18">
        <v>5</v>
      </c>
      <c r="E81" s="16"/>
      <c r="F81" s="16"/>
    </row>
    <row r="82" spans="1:6" x14ac:dyDescent="0.3">
      <c r="A82" s="6" t="s">
        <v>234</v>
      </c>
      <c r="B82" s="7" t="s">
        <v>439</v>
      </c>
      <c r="C82" s="7">
        <v>150</v>
      </c>
      <c r="D82" s="8">
        <v>1.5</v>
      </c>
      <c r="E82" s="6"/>
      <c r="F82" s="6"/>
    </row>
    <row r="83" spans="1:6" x14ac:dyDescent="0.3">
      <c r="A83" s="16" t="s">
        <v>236</v>
      </c>
      <c r="B83" s="17" t="s">
        <v>446</v>
      </c>
      <c r="C83" s="17">
        <v>54</v>
      </c>
      <c r="D83" s="18">
        <v>3</v>
      </c>
      <c r="E83" s="16"/>
      <c r="F83" s="16"/>
    </row>
    <row r="84" spans="1:6" x14ac:dyDescent="0.3">
      <c r="A84" s="6" t="s">
        <v>237</v>
      </c>
      <c r="B84" s="7" t="s">
        <v>442</v>
      </c>
      <c r="C84" s="7">
        <v>15</v>
      </c>
      <c r="D84" s="8">
        <v>3.5</v>
      </c>
      <c r="E84" s="6"/>
      <c r="F84" s="6">
        <v>2019</v>
      </c>
    </row>
    <row r="85" spans="1:6" x14ac:dyDescent="0.3">
      <c r="A85" s="16" t="s">
        <v>251</v>
      </c>
      <c r="B85" s="17" t="s">
        <v>442</v>
      </c>
      <c r="C85" s="17">
        <v>90</v>
      </c>
      <c r="D85" s="18">
        <v>3.25</v>
      </c>
      <c r="E85" s="16"/>
      <c r="F85" s="16"/>
    </row>
    <row r="86" spans="1:6" x14ac:dyDescent="0.3">
      <c r="A86" s="6" t="s">
        <v>261</v>
      </c>
      <c r="B86" s="7" t="s">
        <v>439</v>
      </c>
      <c r="C86" s="7">
        <v>400</v>
      </c>
      <c r="D86" s="8">
        <v>2</v>
      </c>
      <c r="E86" s="6"/>
      <c r="F86" s="6"/>
    </row>
    <row r="87" spans="1:6" x14ac:dyDescent="0.3">
      <c r="A87" s="16" t="s">
        <v>263</v>
      </c>
      <c r="B87" s="17" t="s">
        <v>439</v>
      </c>
      <c r="C87" s="17">
        <v>150</v>
      </c>
      <c r="D87" s="18">
        <v>2</v>
      </c>
      <c r="E87" s="16"/>
      <c r="F87" s="16"/>
    </row>
    <row r="88" spans="1:6" x14ac:dyDescent="0.3">
      <c r="A88" s="6" t="s">
        <v>293</v>
      </c>
      <c r="B88" s="7" t="s">
        <v>439</v>
      </c>
      <c r="C88" s="7">
        <v>100</v>
      </c>
      <c r="D88" s="8">
        <v>3.5</v>
      </c>
      <c r="E88" s="6"/>
      <c r="F88" s="6">
        <v>2019</v>
      </c>
    </row>
    <row r="89" spans="1:6" x14ac:dyDescent="0.3">
      <c r="A89" s="16" t="s">
        <v>294</v>
      </c>
      <c r="B89" s="17" t="s">
        <v>439</v>
      </c>
      <c r="C89" s="17">
        <v>100</v>
      </c>
      <c r="D89" s="18">
        <v>3.5</v>
      </c>
      <c r="E89" s="16"/>
      <c r="F89" s="16">
        <v>2019</v>
      </c>
    </row>
    <row r="90" spans="1:6" x14ac:dyDescent="0.3">
      <c r="A90" s="6" t="s">
        <v>296</v>
      </c>
      <c r="B90" s="7" t="s">
        <v>439</v>
      </c>
      <c r="C90" s="7">
        <v>900</v>
      </c>
      <c r="D90" s="8">
        <v>3</v>
      </c>
      <c r="E90" s="6"/>
      <c r="F90" s="6"/>
    </row>
    <row r="91" spans="1:6" x14ac:dyDescent="0.3">
      <c r="A91" s="16" t="s">
        <v>299</v>
      </c>
      <c r="B91" s="17" t="s">
        <v>488</v>
      </c>
      <c r="C91" s="17">
        <v>250</v>
      </c>
      <c r="D91" s="18">
        <v>3</v>
      </c>
      <c r="E91" s="16"/>
      <c r="F91" s="16">
        <v>2019</v>
      </c>
    </row>
    <row r="92" spans="1:6" x14ac:dyDescent="0.3">
      <c r="A92" s="6" t="s">
        <v>300</v>
      </c>
      <c r="B92" s="7" t="s">
        <v>439</v>
      </c>
      <c r="C92" s="7">
        <v>950</v>
      </c>
      <c r="D92" s="8">
        <v>3</v>
      </c>
      <c r="E92" s="6"/>
      <c r="F92" s="6">
        <v>2019</v>
      </c>
    </row>
    <row r="93" spans="1:6" x14ac:dyDescent="0.3">
      <c r="A93" s="16" t="s">
        <v>487</v>
      </c>
      <c r="B93" s="17" t="s">
        <v>439</v>
      </c>
      <c r="C93" s="17">
        <v>150</v>
      </c>
      <c r="D93" s="18">
        <v>3.5</v>
      </c>
      <c r="E93" s="16"/>
      <c r="F93" s="16">
        <v>2019</v>
      </c>
    </row>
    <row r="94" spans="1:6" x14ac:dyDescent="0.3">
      <c r="A94" s="6" t="s">
        <v>301</v>
      </c>
      <c r="B94" s="7" t="s">
        <v>439</v>
      </c>
      <c r="C94" s="7">
        <v>100</v>
      </c>
      <c r="D94" s="8">
        <v>3.5</v>
      </c>
      <c r="E94" s="6"/>
      <c r="F94" s="6">
        <v>2019</v>
      </c>
    </row>
    <row r="95" spans="1:6" x14ac:dyDescent="0.3">
      <c r="A95" s="16" t="s">
        <v>303</v>
      </c>
      <c r="B95" s="17" t="s">
        <v>439</v>
      </c>
      <c r="C95" s="17">
        <v>250</v>
      </c>
      <c r="D95" s="18">
        <v>2.5</v>
      </c>
      <c r="E95" s="16"/>
      <c r="F95" s="16"/>
    </row>
    <row r="96" spans="1:6" x14ac:dyDescent="0.3">
      <c r="A96" s="6" t="s">
        <v>308</v>
      </c>
      <c r="B96" s="7" t="s">
        <v>442</v>
      </c>
      <c r="C96" s="7">
        <v>210</v>
      </c>
      <c r="D96" s="8">
        <v>5</v>
      </c>
      <c r="E96" s="6"/>
      <c r="F96" s="6"/>
    </row>
    <row r="97" spans="1:6" x14ac:dyDescent="0.3">
      <c r="A97" s="16" t="s">
        <v>309</v>
      </c>
      <c r="B97" s="17" t="s">
        <v>439</v>
      </c>
      <c r="C97" s="17">
        <v>300</v>
      </c>
      <c r="D97" s="18">
        <v>2.5</v>
      </c>
      <c r="E97" s="16"/>
      <c r="F97" s="16">
        <v>2019</v>
      </c>
    </row>
    <row r="98" spans="1:6" x14ac:dyDescent="0.3">
      <c r="A98" s="6" t="s">
        <v>309</v>
      </c>
      <c r="B98" s="7" t="s">
        <v>446</v>
      </c>
      <c r="C98" s="7">
        <v>45</v>
      </c>
      <c r="D98" s="8">
        <v>3.25</v>
      </c>
      <c r="E98" s="6"/>
      <c r="F98" s="6"/>
    </row>
    <row r="99" spans="1:6" x14ac:dyDescent="0.3">
      <c r="A99" s="16" t="s">
        <v>309</v>
      </c>
      <c r="B99" s="17" t="s">
        <v>442</v>
      </c>
      <c r="C99" s="17">
        <v>75</v>
      </c>
      <c r="D99" s="18">
        <v>3.75</v>
      </c>
      <c r="E99" s="16"/>
      <c r="F99" s="16">
        <v>2019</v>
      </c>
    </row>
    <row r="100" spans="1:6" x14ac:dyDescent="0.3">
      <c r="A100" s="6" t="s">
        <v>309</v>
      </c>
      <c r="B100" s="7" t="s">
        <v>442</v>
      </c>
      <c r="C100" s="7">
        <v>45</v>
      </c>
      <c r="D100" s="8">
        <v>3.75</v>
      </c>
      <c r="E100" s="6"/>
      <c r="F100" s="6"/>
    </row>
    <row r="101" spans="1:6" x14ac:dyDescent="0.3">
      <c r="A101" s="16" t="s">
        <v>312</v>
      </c>
      <c r="B101" s="17" t="s">
        <v>442</v>
      </c>
      <c r="C101" s="17">
        <v>20</v>
      </c>
      <c r="D101" s="18">
        <v>4.25</v>
      </c>
      <c r="E101" s="16"/>
      <c r="F101" s="16">
        <v>2019</v>
      </c>
    </row>
    <row r="102" spans="1:6" x14ac:dyDescent="0.3">
      <c r="A102" s="6" t="s">
        <v>314</v>
      </c>
      <c r="B102" s="7" t="s">
        <v>446</v>
      </c>
      <c r="C102" s="7">
        <v>36</v>
      </c>
      <c r="D102" s="8">
        <v>3.25</v>
      </c>
      <c r="E102" s="6"/>
      <c r="F102" s="6">
        <v>2019</v>
      </c>
    </row>
    <row r="103" spans="1:6" x14ac:dyDescent="0.3">
      <c r="A103" s="16" t="s">
        <v>314</v>
      </c>
      <c r="B103" s="17" t="s">
        <v>442</v>
      </c>
      <c r="C103" s="17">
        <v>60</v>
      </c>
      <c r="D103" s="18">
        <v>4</v>
      </c>
      <c r="E103" s="16"/>
      <c r="F103" s="16"/>
    </row>
    <row r="104" spans="1:6" x14ac:dyDescent="0.3">
      <c r="A104" s="6" t="s">
        <v>316</v>
      </c>
      <c r="B104" s="7" t="s">
        <v>439</v>
      </c>
      <c r="C104" s="7">
        <v>350</v>
      </c>
      <c r="D104" s="8">
        <v>1.5</v>
      </c>
      <c r="E104" s="6"/>
      <c r="F104" s="6"/>
    </row>
    <row r="105" spans="1:6" x14ac:dyDescent="0.3">
      <c r="A105" s="16" t="s">
        <v>316</v>
      </c>
      <c r="B105" s="17" t="s">
        <v>442</v>
      </c>
      <c r="C105" s="17">
        <v>150</v>
      </c>
      <c r="D105" s="18">
        <v>3.5</v>
      </c>
      <c r="E105" s="16"/>
      <c r="F105" s="16"/>
    </row>
    <row r="106" spans="1:6" x14ac:dyDescent="0.3">
      <c r="A106" s="6" t="s">
        <v>480</v>
      </c>
      <c r="B106" s="7" t="s">
        <v>442</v>
      </c>
      <c r="C106" s="7">
        <v>45</v>
      </c>
      <c r="D106" s="8">
        <v>4</v>
      </c>
      <c r="E106" s="6"/>
      <c r="F106" s="6">
        <v>2019</v>
      </c>
    </row>
    <row r="107" spans="1:6" x14ac:dyDescent="0.3">
      <c r="A107" s="16" t="s">
        <v>323</v>
      </c>
      <c r="B107" s="17" t="s">
        <v>446</v>
      </c>
      <c r="C107" s="17">
        <v>50</v>
      </c>
      <c r="D107" s="18">
        <v>3.5</v>
      </c>
      <c r="E107" s="16"/>
      <c r="F107" s="16"/>
    </row>
    <row r="108" spans="1:6" x14ac:dyDescent="0.3">
      <c r="A108" s="6" t="s">
        <v>481</v>
      </c>
      <c r="B108" s="7" t="s">
        <v>442</v>
      </c>
      <c r="C108" s="7">
        <v>25</v>
      </c>
      <c r="D108" s="8">
        <v>3.25</v>
      </c>
      <c r="E108" s="6"/>
      <c r="F108" s="6">
        <v>2019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BE59D-B588-4320-90BC-9883303D1D4A}">
  <dimension ref="A1:F150"/>
  <sheetViews>
    <sheetView topLeftCell="A118" workbookViewId="0">
      <selection sqref="A1:F1048576"/>
    </sheetView>
  </sheetViews>
  <sheetFormatPr defaultRowHeight="14.4" x14ac:dyDescent="0.3"/>
  <cols>
    <col min="1" max="1" width="33.09765625" bestFit="1" customWidth="1"/>
    <col min="2" max="2" width="5" bestFit="1" customWidth="1"/>
    <col min="3" max="3" width="5.5" bestFit="1" customWidth="1"/>
    <col min="4" max="4" width="6" bestFit="1" customWidth="1"/>
    <col min="6" max="6" width="8.09765625" bestFit="1" customWidth="1"/>
  </cols>
  <sheetData>
    <row r="1" spans="1:6" x14ac:dyDescent="0.3">
      <c r="A1" s="6" t="s">
        <v>441</v>
      </c>
      <c r="B1" s="7" t="s">
        <v>442</v>
      </c>
      <c r="C1" s="7">
        <v>40</v>
      </c>
      <c r="D1" s="8">
        <v>3.75</v>
      </c>
      <c r="E1" s="6"/>
      <c r="F1" s="6"/>
    </row>
    <row r="2" spans="1:6" x14ac:dyDescent="0.3">
      <c r="A2" s="6" t="s">
        <v>43</v>
      </c>
      <c r="B2" s="7" t="s">
        <v>442</v>
      </c>
      <c r="C2" s="7">
        <v>108</v>
      </c>
      <c r="D2" s="8">
        <v>3.25</v>
      </c>
      <c r="E2" s="6"/>
      <c r="F2" s="6"/>
    </row>
    <row r="3" spans="1:6" x14ac:dyDescent="0.3">
      <c r="A3" s="6" t="s">
        <v>44</v>
      </c>
      <c r="B3" s="7" t="s">
        <v>439</v>
      </c>
      <c r="C3" s="7">
        <v>400</v>
      </c>
      <c r="D3" s="8"/>
      <c r="E3" s="6"/>
      <c r="F3" s="6"/>
    </row>
    <row r="4" spans="1:6" x14ac:dyDescent="0.3">
      <c r="A4" s="6" t="s">
        <v>52</v>
      </c>
      <c r="B4" s="7" t="s">
        <v>442</v>
      </c>
      <c r="C4" s="7">
        <v>65</v>
      </c>
      <c r="D4" s="8">
        <v>3</v>
      </c>
      <c r="E4" s="6"/>
      <c r="F4" s="6">
        <v>2019</v>
      </c>
    </row>
    <row r="5" spans="1:6" x14ac:dyDescent="0.3">
      <c r="A5" s="6" t="s">
        <v>55</v>
      </c>
      <c r="B5" s="7" t="s">
        <v>442</v>
      </c>
      <c r="C5" s="7">
        <v>85</v>
      </c>
      <c r="D5" s="8">
        <v>3.75</v>
      </c>
      <c r="E5" s="6"/>
      <c r="F5" s="6">
        <v>2019</v>
      </c>
    </row>
    <row r="6" spans="1:6" x14ac:dyDescent="0.3">
      <c r="A6" s="6" t="s">
        <v>443</v>
      </c>
      <c r="B6" s="7" t="s">
        <v>442</v>
      </c>
      <c r="C6" s="7">
        <v>60</v>
      </c>
      <c r="D6" s="8">
        <v>4</v>
      </c>
      <c r="E6" s="6"/>
      <c r="F6" s="6"/>
    </row>
    <row r="7" spans="1:6" x14ac:dyDescent="0.3">
      <c r="A7" s="6" t="s">
        <v>61</v>
      </c>
      <c r="B7" s="7" t="s">
        <v>439</v>
      </c>
      <c r="C7" s="7">
        <v>450</v>
      </c>
      <c r="D7" s="8">
        <v>1.5</v>
      </c>
      <c r="E7" s="6"/>
      <c r="F7" s="6"/>
    </row>
    <row r="8" spans="1:6" x14ac:dyDescent="0.3">
      <c r="A8" s="6" t="s">
        <v>66</v>
      </c>
      <c r="B8" s="7" t="s">
        <v>439</v>
      </c>
      <c r="C8" s="7">
        <v>300</v>
      </c>
      <c r="D8" s="8">
        <v>2</v>
      </c>
      <c r="E8" s="6"/>
      <c r="F8" s="6"/>
    </row>
    <row r="9" spans="1:6" x14ac:dyDescent="0.3">
      <c r="A9" s="6" t="s">
        <v>69</v>
      </c>
      <c r="B9" s="7" t="s">
        <v>439</v>
      </c>
      <c r="C9" s="7">
        <v>125</v>
      </c>
      <c r="D9" s="8">
        <v>2</v>
      </c>
      <c r="E9" s="6"/>
      <c r="F9" s="6"/>
    </row>
    <row r="10" spans="1:6" x14ac:dyDescent="0.3">
      <c r="A10" s="6" t="s">
        <v>69</v>
      </c>
      <c r="B10" s="7" t="s">
        <v>53</v>
      </c>
      <c r="C10" s="7">
        <v>152</v>
      </c>
      <c r="D10" s="8">
        <v>2</v>
      </c>
      <c r="E10" s="6"/>
      <c r="F10" s="6"/>
    </row>
    <row r="11" spans="1:6" x14ac:dyDescent="0.3">
      <c r="A11" s="6" t="s">
        <v>73</v>
      </c>
      <c r="B11" s="7" t="s">
        <v>439</v>
      </c>
      <c r="C11" s="7">
        <v>50</v>
      </c>
      <c r="D11" s="8">
        <v>2.5</v>
      </c>
      <c r="E11" s="6"/>
      <c r="F11" s="6"/>
    </row>
    <row r="12" spans="1:6" x14ac:dyDescent="0.3">
      <c r="A12" s="6" t="s">
        <v>73</v>
      </c>
      <c r="B12" s="7" t="s">
        <v>442</v>
      </c>
      <c r="C12" s="7">
        <v>120</v>
      </c>
      <c r="D12" s="8">
        <v>3.75</v>
      </c>
      <c r="E12" s="6"/>
      <c r="F12" s="6"/>
    </row>
    <row r="13" spans="1:6" x14ac:dyDescent="0.3">
      <c r="A13" s="6" t="s">
        <v>444</v>
      </c>
      <c r="B13" s="7" t="s">
        <v>53</v>
      </c>
      <c r="C13" s="7">
        <v>608</v>
      </c>
      <c r="D13" s="8">
        <v>2.5</v>
      </c>
      <c r="E13" s="6"/>
      <c r="F13" s="6"/>
    </row>
    <row r="14" spans="1:6" x14ac:dyDescent="0.3">
      <c r="A14" s="6" t="s">
        <v>75</v>
      </c>
      <c r="B14" s="7" t="s">
        <v>53</v>
      </c>
      <c r="C14" s="7">
        <v>190</v>
      </c>
      <c r="D14" s="8">
        <v>2</v>
      </c>
      <c r="E14" s="6"/>
      <c r="F14" s="6"/>
    </row>
    <row r="15" spans="1:6" x14ac:dyDescent="0.3">
      <c r="A15" s="6" t="s">
        <v>77</v>
      </c>
      <c r="B15" s="7" t="s">
        <v>442</v>
      </c>
      <c r="C15" s="7">
        <v>20</v>
      </c>
      <c r="D15" s="8">
        <v>3.75</v>
      </c>
      <c r="E15" s="6"/>
      <c r="F15" s="6"/>
    </row>
    <row r="16" spans="1:6" hidden="1" x14ac:dyDescent="0.3">
      <c r="A16" s="6" t="s">
        <v>445</v>
      </c>
      <c r="B16" s="7" t="s">
        <v>446</v>
      </c>
      <c r="C16" s="7">
        <v>10</v>
      </c>
      <c r="D16" s="8"/>
      <c r="E16" s="6"/>
      <c r="F16" s="6">
        <v>2019</v>
      </c>
    </row>
    <row r="17" spans="1:6" hidden="1" x14ac:dyDescent="0.3">
      <c r="A17" s="6" t="s">
        <v>447</v>
      </c>
      <c r="B17" s="7" t="s">
        <v>439</v>
      </c>
      <c r="C17" s="7">
        <v>12</v>
      </c>
      <c r="D17" s="8"/>
      <c r="E17" s="6"/>
      <c r="F17" s="6"/>
    </row>
    <row r="18" spans="1:6" x14ac:dyDescent="0.3">
      <c r="A18" s="6" t="s">
        <v>81</v>
      </c>
      <c r="B18" s="7" t="s">
        <v>439</v>
      </c>
      <c r="C18" s="7">
        <v>7</v>
      </c>
      <c r="D18" s="8">
        <v>2.75</v>
      </c>
      <c r="E18" s="6"/>
      <c r="F18" s="6"/>
    </row>
    <row r="19" spans="1:6" x14ac:dyDescent="0.3">
      <c r="A19" s="6" t="s">
        <v>81</v>
      </c>
      <c r="B19" s="7" t="s">
        <v>439</v>
      </c>
      <c r="C19" s="7">
        <v>125</v>
      </c>
      <c r="D19" s="8">
        <v>2.75</v>
      </c>
      <c r="E19" s="6"/>
      <c r="F19" s="6"/>
    </row>
    <row r="20" spans="1:6" x14ac:dyDescent="0.3">
      <c r="A20" s="6" t="s">
        <v>448</v>
      </c>
      <c r="B20" s="7" t="s">
        <v>442</v>
      </c>
      <c r="C20" s="7">
        <v>80</v>
      </c>
      <c r="D20" s="8">
        <v>3</v>
      </c>
      <c r="E20" s="6"/>
      <c r="F20" s="6">
        <v>2019</v>
      </c>
    </row>
    <row r="21" spans="1:6" x14ac:dyDescent="0.3">
      <c r="A21" s="6" t="s">
        <v>448</v>
      </c>
      <c r="B21" s="7" t="s">
        <v>442</v>
      </c>
      <c r="C21" s="7">
        <v>80</v>
      </c>
      <c r="D21" s="8">
        <v>3</v>
      </c>
      <c r="E21" s="6"/>
      <c r="F21" s="6"/>
    </row>
    <row r="22" spans="1:6" x14ac:dyDescent="0.3">
      <c r="A22" s="6" t="s">
        <v>83</v>
      </c>
      <c r="B22" s="7" t="s">
        <v>442</v>
      </c>
      <c r="C22" s="7">
        <v>150</v>
      </c>
      <c r="D22" s="8">
        <v>3.75</v>
      </c>
      <c r="E22" s="6"/>
      <c r="F22" s="6">
        <v>2019</v>
      </c>
    </row>
    <row r="23" spans="1:6" x14ac:dyDescent="0.3">
      <c r="A23" s="6" t="s">
        <v>83</v>
      </c>
      <c r="B23" s="7" t="s">
        <v>442</v>
      </c>
      <c r="C23" s="7">
        <v>28</v>
      </c>
      <c r="D23" s="8">
        <v>3.75</v>
      </c>
      <c r="E23" s="6"/>
      <c r="F23" s="6"/>
    </row>
    <row r="24" spans="1:6" x14ac:dyDescent="0.3">
      <c r="A24" s="6" t="s">
        <v>449</v>
      </c>
      <c r="B24" s="7" t="s">
        <v>442</v>
      </c>
      <c r="C24" s="7">
        <v>17</v>
      </c>
      <c r="D24" s="8">
        <v>3.75</v>
      </c>
      <c r="E24" s="6"/>
      <c r="F24" s="6"/>
    </row>
    <row r="25" spans="1:6" hidden="1" x14ac:dyDescent="0.3">
      <c r="A25" s="6" t="s">
        <v>84</v>
      </c>
      <c r="B25" s="7" t="s">
        <v>442</v>
      </c>
      <c r="C25" s="7">
        <v>50</v>
      </c>
      <c r="D25" s="8"/>
      <c r="E25" s="6"/>
      <c r="F25" s="6">
        <v>2019</v>
      </c>
    </row>
    <row r="26" spans="1:6" x14ac:dyDescent="0.3">
      <c r="A26" s="6" t="s">
        <v>85</v>
      </c>
      <c r="B26" s="7" t="s">
        <v>442</v>
      </c>
      <c r="C26" s="7">
        <v>47</v>
      </c>
      <c r="D26" s="8"/>
      <c r="E26" s="6"/>
      <c r="F26" s="6">
        <v>2019</v>
      </c>
    </row>
    <row r="27" spans="1:6" x14ac:dyDescent="0.3">
      <c r="A27" s="6" t="s">
        <v>88</v>
      </c>
      <c r="B27" s="7" t="s">
        <v>442</v>
      </c>
      <c r="C27" s="7">
        <v>140</v>
      </c>
      <c r="D27" s="8">
        <v>5</v>
      </c>
      <c r="E27" s="6"/>
      <c r="F27" s="6"/>
    </row>
    <row r="28" spans="1:6" x14ac:dyDescent="0.3">
      <c r="A28" s="6" t="s">
        <v>88</v>
      </c>
      <c r="B28" s="7" t="s">
        <v>59</v>
      </c>
      <c r="C28" s="7">
        <v>80</v>
      </c>
      <c r="D28" s="8">
        <v>7</v>
      </c>
      <c r="E28" s="6"/>
      <c r="F28" s="6"/>
    </row>
    <row r="29" spans="1:6" x14ac:dyDescent="0.3">
      <c r="A29" s="6" t="s">
        <v>90</v>
      </c>
      <c r="B29" s="7" t="s">
        <v>442</v>
      </c>
      <c r="C29" s="7">
        <v>30</v>
      </c>
      <c r="D29" s="8"/>
      <c r="E29" s="6"/>
      <c r="F29" s="6">
        <v>2019</v>
      </c>
    </row>
    <row r="30" spans="1:6" x14ac:dyDescent="0.3">
      <c r="A30" s="6" t="s">
        <v>91</v>
      </c>
      <c r="B30" s="7" t="s">
        <v>53</v>
      </c>
      <c r="C30" s="7">
        <v>798</v>
      </c>
      <c r="D30" s="8">
        <v>2</v>
      </c>
      <c r="E30" s="6"/>
      <c r="F30" s="6"/>
    </row>
    <row r="31" spans="1:6" x14ac:dyDescent="0.3">
      <c r="A31" s="6" t="s">
        <v>450</v>
      </c>
      <c r="B31" s="7" t="s">
        <v>442</v>
      </c>
      <c r="C31" s="7">
        <v>23</v>
      </c>
      <c r="D31" s="8"/>
      <c r="E31" s="6"/>
      <c r="F31" s="6">
        <v>2019</v>
      </c>
    </row>
    <row r="32" spans="1:6" x14ac:dyDescent="0.3">
      <c r="A32" s="6" t="s">
        <v>93</v>
      </c>
      <c r="B32" s="7" t="s">
        <v>442</v>
      </c>
      <c r="C32" s="7">
        <v>20</v>
      </c>
      <c r="D32" s="8"/>
      <c r="E32" s="6"/>
      <c r="F32" s="6">
        <v>2019</v>
      </c>
    </row>
    <row r="33" spans="1:6" x14ac:dyDescent="0.3">
      <c r="A33" s="6" t="s">
        <v>93</v>
      </c>
      <c r="B33" s="7" t="s">
        <v>442</v>
      </c>
      <c r="C33" s="7">
        <v>60</v>
      </c>
      <c r="D33" s="8">
        <v>3.5</v>
      </c>
      <c r="E33" s="6"/>
      <c r="F33" s="6"/>
    </row>
    <row r="34" spans="1:6" x14ac:dyDescent="0.3">
      <c r="A34" s="6" t="s">
        <v>94</v>
      </c>
      <c r="B34" s="7" t="s">
        <v>439</v>
      </c>
      <c r="C34" s="7">
        <v>350</v>
      </c>
      <c r="D34" s="8">
        <v>2</v>
      </c>
      <c r="E34" s="6"/>
      <c r="F34" s="6"/>
    </row>
    <row r="35" spans="1:6" x14ac:dyDescent="0.3">
      <c r="A35" s="6" t="s">
        <v>94</v>
      </c>
      <c r="B35" s="7" t="s">
        <v>442</v>
      </c>
      <c r="C35" s="7">
        <v>100</v>
      </c>
      <c r="D35" s="8">
        <v>3</v>
      </c>
      <c r="E35" s="6"/>
      <c r="F35" s="6"/>
    </row>
    <row r="36" spans="1:6" x14ac:dyDescent="0.3">
      <c r="A36" s="6" t="s">
        <v>94</v>
      </c>
      <c r="B36" s="7" t="s">
        <v>53</v>
      </c>
      <c r="C36" s="7">
        <v>570</v>
      </c>
      <c r="D36" s="8">
        <v>2</v>
      </c>
      <c r="E36" s="6"/>
      <c r="F36" s="6"/>
    </row>
    <row r="37" spans="1:6" x14ac:dyDescent="0.3">
      <c r="A37" s="6" t="s">
        <v>96</v>
      </c>
      <c r="B37" s="7" t="s">
        <v>439</v>
      </c>
      <c r="C37" s="7">
        <v>15</v>
      </c>
      <c r="D37" s="8">
        <v>2</v>
      </c>
      <c r="E37" s="6"/>
      <c r="F37" s="6"/>
    </row>
    <row r="38" spans="1:6" x14ac:dyDescent="0.3">
      <c r="A38" s="6" t="s">
        <v>96</v>
      </c>
      <c r="B38" s="7" t="s">
        <v>53</v>
      </c>
      <c r="C38" s="7">
        <v>494</v>
      </c>
      <c r="D38" s="8">
        <v>2.5</v>
      </c>
      <c r="E38" s="6"/>
      <c r="F38" s="6"/>
    </row>
    <row r="39" spans="1:6" x14ac:dyDescent="0.3">
      <c r="A39" s="6" t="s">
        <v>96</v>
      </c>
      <c r="B39" s="7" t="s">
        <v>451</v>
      </c>
      <c r="C39" s="7">
        <v>24</v>
      </c>
      <c r="D39" s="8">
        <v>2.5</v>
      </c>
      <c r="E39" s="6"/>
      <c r="F39" s="6"/>
    </row>
    <row r="40" spans="1:6" x14ac:dyDescent="0.3">
      <c r="A40" s="6" t="s">
        <v>106</v>
      </c>
      <c r="B40" s="7" t="s">
        <v>442</v>
      </c>
      <c r="C40" s="7">
        <v>50</v>
      </c>
      <c r="D40" s="8"/>
      <c r="E40" s="6"/>
      <c r="F40" s="6">
        <v>2019</v>
      </c>
    </row>
    <row r="41" spans="1:6" x14ac:dyDescent="0.3">
      <c r="A41" s="6" t="s">
        <v>112</v>
      </c>
      <c r="B41" s="7" t="s">
        <v>442</v>
      </c>
      <c r="C41" s="7">
        <v>2</v>
      </c>
      <c r="D41" s="8"/>
      <c r="E41" s="6"/>
      <c r="F41" s="6">
        <v>2019</v>
      </c>
    </row>
    <row r="42" spans="1:6" x14ac:dyDescent="0.3">
      <c r="A42" s="6" t="s">
        <v>112</v>
      </c>
      <c r="B42" s="7" t="s">
        <v>442</v>
      </c>
      <c r="C42" s="7">
        <v>40</v>
      </c>
      <c r="D42" s="8">
        <v>4</v>
      </c>
      <c r="E42" s="6"/>
      <c r="F42" s="6"/>
    </row>
    <row r="43" spans="1:6" x14ac:dyDescent="0.3">
      <c r="A43" s="6" t="s">
        <v>115</v>
      </c>
      <c r="B43" s="7" t="s">
        <v>442</v>
      </c>
      <c r="C43" s="7">
        <v>34</v>
      </c>
      <c r="D43" s="8"/>
      <c r="E43" s="6"/>
      <c r="F43" s="6">
        <v>2019</v>
      </c>
    </row>
    <row r="44" spans="1:6" x14ac:dyDescent="0.3">
      <c r="A44" s="6" t="s">
        <v>115</v>
      </c>
      <c r="B44" s="7" t="s">
        <v>442</v>
      </c>
      <c r="C44" s="7">
        <v>10</v>
      </c>
      <c r="D44" s="8">
        <v>3.75</v>
      </c>
      <c r="E44" s="6"/>
      <c r="F44" s="6"/>
    </row>
    <row r="45" spans="1:6" x14ac:dyDescent="0.3">
      <c r="A45" s="6" t="s">
        <v>118</v>
      </c>
      <c r="B45" s="7" t="s">
        <v>446</v>
      </c>
      <c r="C45" s="7">
        <v>140</v>
      </c>
      <c r="D45" s="8"/>
      <c r="E45" s="6"/>
      <c r="F45" s="6">
        <v>2019</v>
      </c>
    </row>
    <row r="46" spans="1:6" x14ac:dyDescent="0.3">
      <c r="A46" s="6" t="s">
        <v>452</v>
      </c>
      <c r="B46" s="7" t="s">
        <v>442</v>
      </c>
      <c r="C46" s="7">
        <v>25</v>
      </c>
      <c r="D46" s="8">
        <v>3.5</v>
      </c>
      <c r="E46" s="6"/>
      <c r="F46" s="6"/>
    </row>
    <row r="47" spans="1:6" x14ac:dyDescent="0.3">
      <c r="A47" s="6" t="s">
        <v>120</v>
      </c>
      <c r="B47" s="7" t="s">
        <v>446</v>
      </c>
      <c r="C47" s="7">
        <v>190</v>
      </c>
      <c r="D47" s="8">
        <v>3.5</v>
      </c>
      <c r="E47" s="6"/>
      <c r="F47" s="6"/>
    </row>
    <row r="48" spans="1:6" x14ac:dyDescent="0.3">
      <c r="A48" s="6" t="s">
        <v>453</v>
      </c>
      <c r="B48" s="7" t="s">
        <v>442</v>
      </c>
      <c r="C48" s="7">
        <v>140</v>
      </c>
      <c r="D48" s="8">
        <v>3.75</v>
      </c>
      <c r="E48" s="6"/>
      <c r="F48" s="6"/>
    </row>
    <row r="49" spans="1:6" x14ac:dyDescent="0.3">
      <c r="A49" s="6" t="s">
        <v>125</v>
      </c>
      <c r="B49" s="7" t="s">
        <v>446</v>
      </c>
      <c r="C49" s="7">
        <v>40</v>
      </c>
      <c r="D49" s="8"/>
      <c r="E49" s="6"/>
      <c r="F49" s="6">
        <v>2019</v>
      </c>
    </row>
    <row r="50" spans="1:6" x14ac:dyDescent="0.3">
      <c r="A50" s="6" t="s">
        <v>125</v>
      </c>
      <c r="B50" s="7" t="s">
        <v>442</v>
      </c>
      <c r="C50" s="7">
        <v>25</v>
      </c>
      <c r="D50" s="8"/>
      <c r="E50" s="6"/>
      <c r="F50" s="6">
        <v>2019</v>
      </c>
    </row>
    <row r="51" spans="1:6" hidden="1" x14ac:dyDescent="0.3">
      <c r="A51" s="6" t="s">
        <v>454</v>
      </c>
      <c r="B51" s="7" t="s">
        <v>439</v>
      </c>
      <c r="C51" s="7">
        <v>10</v>
      </c>
      <c r="D51" s="8"/>
      <c r="E51" s="6"/>
      <c r="F51" s="6"/>
    </row>
    <row r="52" spans="1:6" x14ac:dyDescent="0.3">
      <c r="A52" s="6" t="s">
        <v>135</v>
      </c>
      <c r="B52" s="7" t="s">
        <v>442</v>
      </c>
      <c r="C52" s="7">
        <v>160</v>
      </c>
      <c r="D52" s="8"/>
      <c r="E52" s="6"/>
      <c r="F52" s="6">
        <v>2019</v>
      </c>
    </row>
    <row r="53" spans="1:6" hidden="1" x14ac:dyDescent="0.3">
      <c r="A53" s="6" t="s">
        <v>455</v>
      </c>
      <c r="B53" s="7" t="s">
        <v>439</v>
      </c>
      <c r="C53" s="7">
        <v>63</v>
      </c>
      <c r="D53" s="8"/>
      <c r="E53" s="6"/>
      <c r="F53" s="6"/>
    </row>
    <row r="54" spans="1:6" x14ac:dyDescent="0.3">
      <c r="A54" s="6" t="s">
        <v>456</v>
      </c>
      <c r="B54" s="7" t="s">
        <v>439</v>
      </c>
      <c r="C54" s="7">
        <v>25</v>
      </c>
      <c r="D54" s="8"/>
      <c r="E54" s="6"/>
      <c r="F54" s="6">
        <v>2019</v>
      </c>
    </row>
    <row r="55" spans="1:6" x14ac:dyDescent="0.3">
      <c r="A55" s="6" t="s">
        <v>456</v>
      </c>
      <c r="B55" s="7" t="s">
        <v>439</v>
      </c>
      <c r="C55" s="7">
        <v>24</v>
      </c>
      <c r="D55" s="8">
        <v>2.5</v>
      </c>
      <c r="E55" s="6"/>
      <c r="F55" s="6"/>
    </row>
    <row r="56" spans="1:6" hidden="1" x14ac:dyDescent="0.3">
      <c r="A56" s="6" t="s">
        <v>457</v>
      </c>
      <c r="B56" s="7" t="s">
        <v>439</v>
      </c>
      <c r="C56" s="7">
        <v>50</v>
      </c>
      <c r="D56" s="8"/>
      <c r="E56" s="6"/>
      <c r="F56" s="6"/>
    </row>
    <row r="57" spans="1:6" hidden="1" x14ac:dyDescent="0.3">
      <c r="A57" s="6" t="s">
        <v>458</v>
      </c>
      <c r="B57" s="7" t="s">
        <v>439</v>
      </c>
      <c r="C57" s="7">
        <v>25</v>
      </c>
      <c r="D57" s="8"/>
      <c r="E57" s="6"/>
      <c r="F57" s="6"/>
    </row>
    <row r="58" spans="1:6" x14ac:dyDescent="0.3">
      <c r="A58" s="6" t="s">
        <v>139</v>
      </c>
      <c r="B58" s="7" t="s">
        <v>439</v>
      </c>
      <c r="C58" s="7">
        <v>50</v>
      </c>
      <c r="D58" s="8"/>
      <c r="E58" s="6"/>
      <c r="F58" s="6">
        <v>2019</v>
      </c>
    </row>
    <row r="59" spans="1:6" x14ac:dyDescent="0.3">
      <c r="A59" s="6" t="s">
        <v>139</v>
      </c>
      <c r="B59" s="7" t="s">
        <v>439</v>
      </c>
      <c r="C59" s="7">
        <v>50</v>
      </c>
      <c r="D59" s="8"/>
      <c r="E59" s="6"/>
      <c r="F59" s="6">
        <v>2019</v>
      </c>
    </row>
    <row r="60" spans="1:6" x14ac:dyDescent="0.3">
      <c r="A60" s="6" t="s">
        <v>143</v>
      </c>
      <c r="B60" s="7" t="s">
        <v>439</v>
      </c>
      <c r="C60" s="7">
        <v>200</v>
      </c>
      <c r="D60" s="8"/>
      <c r="E60" s="6"/>
      <c r="F60" s="6">
        <v>2019</v>
      </c>
    </row>
    <row r="61" spans="1:6" x14ac:dyDescent="0.3">
      <c r="A61" s="6" t="s">
        <v>143</v>
      </c>
      <c r="B61" s="7" t="s">
        <v>442</v>
      </c>
      <c r="C61" s="7">
        <v>156</v>
      </c>
      <c r="D61" s="8"/>
      <c r="E61" s="6"/>
      <c r="F61" s="6">
        <v>2019</v>
      </c>
    </row>
    <row r="62" spans="1:6" x14ac:dyDescent="0.3">
      <c r="A62" s="6" t="s">
        <v>144</v>
      </c>
      <c r="B62" s="7" t="s">
        <v>439</v>
      </c>
      <c r="C62" s="7">
        <v>450</v>
      </c>
      <c r="D62" s="8"/>
      <c r="E62" s="6"/>
      <c r="F62" s="6">
        <v>2019</v>
      </c>
    </row>
    <row r="63" spans="1:6" x14ac:dyDescent="0.3">
      <c r="A63" s="6" t="s">
        <v>144</v>
      </c>
      <c r="B63" s="7" t="s">
        <v>442</v>
      </c>
      <c r="C63" s="7">
        <v>170</v>
      </c>
      <c r="D63" s="8"/>
      <c r="E63" s="6"/>
      <c r="F63" s="6">
        <v>2019</v>
      </c>
    </row>
    <row r="64" spans="1:6" x14ac:dyDescent="0.3">
      <c r="A64" s="6" t="s">
        <v>149</v>
      </c>
      <c r="B64" s="7" t="s">
        <v>442</v>
      </c>
      <c r="C64" s="7">
        <v>130</v>
      </c>
      <c r="D64" s="8"/>
      <c r="E64" s="6"/>
      <c r="F64" s="6">
        <v>2019</v>
      </c>
    </row>
    <row r="65" spans="1:6" x14ac:dyDescent="0.3">
      <c r="A65" s="6" t="s">
        <v>149</v>
      </c>
      <c r="B65" s="7" t="s">
        <v>442</v>
      </c>
      <c r="C65" s="7">
        <v>60</v>
      </c>
      <c r="D65" s="8"/>
      <c r="E65" s="6"/>
      <c r="F65" s="6">
        <v>2019</v>
      </c>
    </row>
    <row r="66" spans="1:6" x14ac:dyDescent="0.3">
      <c r="A66" s="6" t="s">
        <v>149</v>
      </c>
      <c r="B66" s="7" t="s">
        <v>442</v>
      </c>
      <c r="C66" s="7">
        <v>210</v>
      </c>
      <c r="D66" s="8">
        <v>3.75</v>
      </c>
      <c r="E66" s="6"/>
      <c r="F66" s="6"/>
    </row>
    <row r="67" spans="1:6" x14ac:dyDescent="0.3">
      <c r="A67" s="6" t="s">
        <v>149</v>
      </c>
      <c r="B67" s="7" t="s">
        <v>442</v>
      </c>
      <c r="C67" s="7">
        <v>40</v>
      </c>
      <c r="D67" s="8">
        <v>3.75</v>
      </c>
      <c r="E67" s="6"/>
      <c r="F67" s="6"/>
    </row>
    <row r="68" spans="1:6" x14ac:dyDescent="0.3">
      <c r="A68" s="6" t="s">
        <v>153</v>
      </c>
      <c r="B68" s="7" t="s">
        <v>442</v>
      </c>
      <c r="C68" s="7">
        <v>20</v>
      </c>
      <c r="D68" s="8">
        <v>3.75</v>
      </c>
      <c r="E68" s="6"/>
      <c r="F68" s="6"/>
    </row>
    <row r="69" spans="1:6" x14ac:dyDescent="0.3">
      <c r="A69" s="6" t="s">
        <v>153</v>
      </c>
      <c r="B69" s="7" t="s">
        <v>442</v>
      </c>
      <c r="C69" s="7">
        <v>45</v>
      </c>
      <c r="D69" s="8"/>
      <c r="E69" s="6"/>
      <c r="F69" s="6">
        <v>2019</v>
      </c>
    </row>
    <row r="70" spans="1:6" x14ac:dyDescent="0.3">
      <c r="A70" s="6" t="s">
        <v>153</v>
      </c>
      <c r="B70" s="7" t="s">
        <v>442</v>
      </c>
      <c r="C70" s="7">
        <v>120</v>
      </c>
      <c r="D70" s="8">
        <v>3.75</v>
      </c>
      <c r="E70" s="6"/>
      <c r="F70" s="6"/>
    </row>
    <row r="71" spans="1:6" hidden="1" x14ac:dyDescent="0.3">
      <c r="A71" s="6" t="s">
        <v>164</v>
      </c>
      <c r="B71" s="7" t="s">
        <v>439</v>
      </c>
      <c r="C71" s="7">
        <v>75</v>
      </c>
      <c r="D71" s="8"/>
      <c r="E71" s="6"/>
      <c r="F71" s="6"/>
    </row>
    <row r="72" spans="1:6" x14ac:dyDescent="0.3">
      <c r="A72" s="6" t="s">
        <v>459</v>
      </c>
      <c r="B72" s="7" t="s">
        <v>442</v>
      </c>
      <c r="C72" s="7">
        <v>144</v>
      </c>
      <c r="D72" s="8">
        <v>3.75</v>
      </c>
      <c r="E72" s="6"/>
      <c r="F72" s="6"/>
    </row>
    <row r="73" spans="1:6" x14ac:dyDescent="0.3">
      <c r="A73" s="6" t="s">
        <v>459</v>
      </c>
      <c r="B73" s="7" t="s">
        <v>442</v>
      </c>
      <c r="C73" s="7">
        <v>113</v>
      </c>
      <c r="D73" s="8"/>
      <c r="E73" s="6"/>
      <c r="F73" s="6">
        <v>2019</v>
      </c>
    </row>
    <row r="74" spans="1:6" x14ac:dyDescent="0.3">
      <c r="A74" s="6" t="s">
        <v>459</v>
      </c>
      <c r="B74" s="7" t="s">
        <v>442</v>
      </c>
      <c r="C74" s="7">
        <v>20</v>
      </c>
      <c r="D74" s="8">
        <v>3.75</v>
      </c>
      <c r="E74" s="6"/>
      <c r="F74" s="6"/>
    </row>
    <row r="75" spans="1:6" x14ac:dyDescent="0.3">
      <c r="A75" s="6" t="s">
        <v>460</v>
      </c>
      <c r="B75" s="7" t="s">
        <v>442</v>
      </c>
      <c r="C75" s="7">
        <v>140</v>
      </c>
      <c r="D75" s="8"/>
      <c r="E75" s="6"/>
      <c r="F75" s="6">
        <v>2019</v>
      </c>
    </row>
    <row r="76" spans="1:6" hidden="1" x14ac:dyDescent="0.3">
      <c r="A76" s="6" t="s">
        <v>178</v>
      </c>
      <c r="B76" s="7" t="s">
        <v>439</v>
      </c>
      <c r="C76" s="7">
        <v>25</v>
      </c>
      <c r="D76" s="8"/>
      <c r="E76" s="6"/>
      <c r="F76" s="6"/>
    </row>
    <row r="77" spans="1:6" hidden="1" x14ac:dyDescent="0.3">
      <c r="A77" s="6" t="s">
        <v>178</v>
      </c>
      <c r="B77" s="7" t="s">
        <v>439</v>
      </c>
      <c r="C77" s="7">
        <v>500</v>
      </c>
      <c r="D77" s="8"/>
      <c r="E77" s="6"/>
      <c r="F77" s="6">
        <v>2019</v>
      </c>
    </row>
    <row r="78" spans="1:6" hidden="1" x14ac:dyDescent="0.3">
      <c r="A78" s="6" t="s">
        <v>180</v>
      </c>
      <c r="B78" s="7" t="s">
        <v>439</v>
      </c>
      <c r="C78" s="7">
        <v>400</v>
      </c>
      <c r="D78" s="8"/>
      <c r="E78" s="6"/>
      <c r="F78" s="6">
        <v>2019</v>
      </c>
    </row>
    <row r="79" spans="1:6" hidden="1" x14ac:dyDescent="0.3">
      <c r="A79" s="6" t="s">
        <v>181</v>
      </c>
      <c r="B79" s="7" t="s">
        <v>439</v>
      </c>
      <c r="C79" s="7">
        <v>450</v>
      </c>
      <c r="D79" s="8"/>
      <c r="E79" s="6"/>
      <c r="F79" s="6">
        <v>2019</v>
      </c>
    </row>
    <row r="80" spans="1:6" hidden="1" x14ac:dyDescent="0.3">
      <c r="A80" s="6" t="s">
        <v>461</v>
      </c>
      <c r="B80" s="7" t="s">
        <v>439</v>
      </c>
      <c r="C80" s="7">
        <v>500</v>
      </c>
      <c r="D80" s="8"/>
      <c r="E80" s="6"/>
      <c r="F80" s="6">
        <v>2019</v>
      </c>
    </row>
    <row r="81" spans="1:6" hidden="1" x14ac:dyDescent="0.3">
      <c r="A81" s="6" t="s">
        <v>462</v>
      </c>
      <c r="B81" s="7" t="s">
        <v>446</v>
      </c>
      <c r="C81" s="7">
        <v>10</v>
      </c>
      <c r="D81" s="8">
        <v>3.75</v>
      </c>
      <c r="E81" s="6"/>
      <c r="F81" s="6"/>
    </row>
    <row r="82" spans="1:6" x14ac:dyDescent="0.3">
      <c r="A82" s="6" t="s">
        <v>186</v>
      </c>
      <c r="B82" s="7" t="s">
        <v>442</v>
      </c>
      <c r="C82" s="7">
        <v>18</v>
      </c>
      <c r="D82" s="8">
        <v>8</v>
      </c>
      <c r="E82" s="6"/>
      <c r="F82" s="6"/>
    </row>
    <row r="83" spans="1:6" x14ac:dyDescent="0.3">
      <c r="A83" s="6" t="s">
        <v>188</v>
      </c>
      <c r="B83" s="7" t="s">
        <v>439</v>
      </c>
      <c r="C83" s="7">
        <v>600</v>
      </c>
      <c r="D83" s="8">
        <v>2</v>
      </c>
      <c r="E83" s="6"/>
      <c r="F83" s="6"/>
    </row>
    <row r="84" spans="1:6" hidden="1" x14ac:dyDescent="0.3">
      <c r="A84" s="6" t="s">
        <v>189</v>
      </c>
      <c r="B84" s="7" t="s">
        <v>439</v>
      </c>
      <c r="C84" s="7">
        <v>500</v>
      </c>
      <c r="D84" s="8"/>
      <c r="E84" s="6"/>
      <c r="F84" s="6">
        <v>2019</v>
      </c>
    </row>
    <row r="85" spans="1:6" x14ac:dyDescent="0.3">
      <c r="A85" s="6" t="s">
        <v>190</v>
      </c>
      <c r="B85" s="7" t="s">
        <v>483</v>
      </c>
      <c r="C85" s="7">
        <v>200</v>
      </c>
      <c r="D85" s="8">
        <v>6.5</v>
      </c>
      <c r="E85" s="6"/>
      <c r="F85" s="6" t="s">
        <v>484</v>
      </c>
    </row>
    <row r="86" spans="1:6" x14ac:dyDescent="0.3">
      <c r="A86" s="6" t="s">
        <v>192</v>
      </c>
      <c r="B86" s="7" t="s">
        <v>53</v>
      </c>
      <c r="C86" s="7">
        <v>608</v>
      </c>
      <c r="D86" s="8">
        <v>2</v>
      </c>
      <c r="E86" s="6"/>
      <c r="F86" s="6"/>
    </row>
    <row r="87" spans="1:6" x14ac:dyDescent="0.3">
      <c r="A87" s="6" t="s">
        <v>200</v>
      </c>
      <c r="B87" s="7" t="s">
        <v>442</v>
      </c>
      <c r="C87" s="7">
        <v>130</v>
      </c>
      <c r="D87" s="8"/>
      <c r="E87" s="6"/>
      <c r="F87" s="6">
        <v>2019</v>
      </c>
    </row>
    <row r="88" spans="1:6" x14ac:dyDescent="0.3">
      <c r="A88" s="6" t="s">
        <v>202</v>
      </c>
      <c r="B88" s="7" t="s">
        <v>442</v>
      </c>
      <c r="C88" s="7">
        <v>4</v>
      </c>
      <c r="D88" s="8"/>
      <c r="E88" s="6"/>
      <c r="F88" s="6">
        <v>2019</v>
      </c>
    </row>
    <row r="89" spans="1:6" x14ac:dyDescent="0.3">
      <c r="A89" s="6" t="s">
        <v>202</v>
      </c>
      <c r="B89" s="7" t="s">
        <v>442</v>
      </c>
      <c r="C89" s="7">
        <v>42</v>
      </c>
      <c r="D89" s="8">
        <v>3.75</v>
      </c>
      <c r="E89" s="6"/>
      <c r="F89" s="6"/>
    </row>
    <row r="90" spans="1:6" x14ac:dyDescent="0.3">
      <c r="A90" s="6" t="s">
        <v>202</v>
      </c>
      <c r="B90" s="7" t="s">
        <v>442</v>
      </c>
      <c r="C90" s="7">
        <v>23</v>
      </c>
      <c r="D90" s="8">
        <v>3.75</v>
      </c>
      <c r="E90" s="6"/>
      <c r="F90" s="6"/>
    </row>
    <row r="91" spans="1:6" x14ac:dyDescent="0.3">
      <c r="A91" s="6" t="s">
        <v>202</v>
      </c>
      <c r="B91" s="7" t="s">
        <v>442</v>
      </c>
      <c r="C91" s="7">
        <v>34</v>
      </c>
      <c r="D91" s="8">
        <v>3.75</v>
      </c>
      <c r="E91" s="6"/>
      <c r="F91" s="6"/>
    </row>
    <row r="92" spans="1:6" x14ac:dyDescent="0.3">
      <c r="A92" s="6" t="s">
        <v>205</v>
      </c>
      <c r="B92" s="7" t="s">
        <v>442</v>
      </c>
      <c r="C92" s="7">
        <v>11</v>
      </c>
      <c r="D92" s="8"/>
      <c r="E92" s="6"/>
      <c r="F92" s="6">
        <v>2019</v>
      </c>
    </row>
    <row r="93" spans="1:6" x14ac:dyDescent="0.3">
      <c r="A93" s="6" t="s">
        <v>205</v>
      </c>
      <c r="B93" s="7" t="s">
        <v>442</v>
      </c>
      <c r="C93" s="7">
        <v>150</v>
      </c>
      <c r="D93" s="8">
        <v>3.75</v>
      </c>
      <c r="E93" s="6"/>
      <c r="F93" s="6"/>
    </row>
    <row r="94" spans="1:6" hidden="1" x14ac:dyDescent="0.3">
      <c r="A94" s="6" t="s">
        <v>463</v>
      </c>
      <c r="B94" s="7" t="s">
        <v>442</v>
      </c>
      <c r="C94" s="7">
        <v>40</v>
      </c>
      <c r="D94" s="8"/>
      <c r="E94" s="6"/>
      <c r="F94" s="6"/>
    </row>
    <row r="95" spans="1:6" hidden="1" x14ac:dyDescent="0.3">
      <c r="A95" s="6" t="s">
        <v>464</v>
      </c>
      <c r="B95" s="7" t="s">
        <v>442</v>
      </c>
      <c r="C95" s="7">
        <v>10</v>
      </c>
      <c r="D95" s="8"/>
      <c r="E95" s="6"/>
      <c r="F95" s="6">
        <v>2019</v>
      </c>
    </row>
    <row r="96" spans="1:6" x14ac:dyDescent="0.3">
      <c r="A96" s="6" t="s">
        <v>216</v>
      </c>
      <c r="B96" s="7" t="s">
        <v>439</v>
      </c>
      <c r="C96" s="7">
        <v>250</v>
      </c>
      <c r="D96" s="8"/>
      <c r="E96" s="6"/>
      <c r="F96" s="6">
        <v>2019</v>
      </c>
    </row>
    <row r="97" spans="1:6" x14ac:dyDescent="0.3">
      <c r="A97" s="6" t="s">
        <v>216</v>
      </c>
      <c r="B97" s="7" t="s">
        <v>442</v>
      </c>
      <c r="C97" s="7">
        <v>250</v>
      </c>
      <c r="D97" s="8">
        <v>4.5</v>
      </c>
      <c r="E97" s="6"/>
      <c r="F97" s="6"/>
    </row>
    <row r="98" spans="1:6" hidden="1" x14ac:dyDescent="0.3">
      <c r="A98" s="6" t="s">
        <v>465</v>
      </c>
      <c r="B98" s="7" t="s">
        <v>439</v>
      </c>
      <c r="C98" s="7">
        <v>300</v>
      </c>
      <c r="D98" s="8"/>
      <c r="E98" s="6"/>
      <c r="F98" s="6"/>
    </row>
    <row r="99" spans="1:6" hidden="1" x14ac:dyDescent="0.3">
      <c r="A99" s="6" t="s">
        <v>466</v>
      </c>
      <c r="B99" s="7" t="s">
        <v>446</v>
      </c>
      <c r="C99" s="7">
        <v>10</v>
      </c>
      <c r="D99" s="8"/>
      <c r="E99" s="6"/>
      <c r="F99" s="6"/>
    </row>
    <row r="100" spans="1:6" hidden="1" x14ac:dyDescent="0.3">
      <c r="A100" s="6" t="s">
        <v>220</v>
      </c>
      <c r="B100" s="7" t="s">
        <v>446</v>
      </c>
      <c r="C100" s="7">
        <v>7</v>
      </c>
      <c r="D100" s="8"/>
      <c r="E100" s="6"/>
      <c r="F100" s="6"/>
    </row>
    <row r="101" spans="1:6" x14ac:dyDescent="0.3">
      <c r="A101" s="6" t="s">
        <v>222</v>
      </c>
      <c r="B101" s="7" t="s">
        <v>442</v>
      </c>
      <c r="C101" s="7">
        <v>250</v>
      </c>
      <c r="D101" s="8"/>
      <c r="E101" s="6"/>
      <c r="F101" s="6">
        <v>2019</v>
      </c>
    </row>
    <row r="102" spans="1:6" x14ac:dyDescent="0.3">
      <c r="A102" s="6" t="s">
        <v>467</v>
      </c>
      <c r="B102" s="7" t="s">
        <v>439</v>
      </c>
      <c r="C102" s="7">
        <v>400</v>
      </c>
      <c r="D102" s="8"/>
      <c r="E102" s="6"/>
      <c r="F102" s="6">
        <v>2019</v>
      </c>
    </row>
    <row r="103" spans="1:6" x14ac:dyDescent="0.3">
      <c r="A103" s="6" t="s">
        <v>467</v>
      </c>
      <c r="B103" s="7" t="s">
        <v>468</v>
      </c>
      <c r="C103" s="7">
        <v>100</v>
      </c>
      <c r="D103" s="8">
        <v>6</v>
      </c>
      <c r="E103" s="6"/>
      <c r="F103" s="6"/>
    </row>
    <row r="104" spans="1:6" x14ac:dyDescent="0.3">
      <c r="A104" s="6" t="s">
        <v>229</v>
      </c>
      <c r="B104" s="7" t="s">
        <v>439</v>
      </c>
      <c r="C104" s="7">
        <v>400</v>
      </c>
      <c r="D104" s="8"/>
      <c r="E104" s="6"/>
      <c r="F104" s="6">
        <v>2019</v>
      </c>
    </row>
    <row r="105" spans="1:6" x14ac:dyDescent="0.3">
      <c r="A105" s="6" t="s">
        <v>229</v>
      </c>
      <c r="B105" s="7" t="s">
        <v>442</v>
      </c>
      <c r="C105" s="7">
        <v>140</v>
      </c>
      <c r="D105" s="8">
        <v>4</v>
      </c>
      <c r="E105" s="6"/>
      <c r="F105" s="6"/>
    </row>
    <row r="106" spans="1:6" x14ac:dyDescent="0.3">
      <c r="A106" s="6" t="s">
        <v>229</v>
      </c>
      <c r="B106" s="7" t="s">
        <v>442</v>
      </c>
      <c r="C106" s="7">
        <v>81</v>
      </c>
      <c r="D106" s="8"/>
      <c r="E106" s="6"/>
      <c r="F106" s="6">
        <v>2019</v>
      </c>
    </row>
    <row r="107" spans="1:6" hidden="1" x14ac:dyDescent="0.3">
      <c r="A107" s="6" t="s">
        <v>469</v>
      </c>
      <c r="B107" s="7" t="s">
        <v>446</v>
      </c>
      <c r="C107" s="7">
        <v>90</v>
      </c>
      <c r="D107" s="8"/>
      <c r="E107" s="6"/>
      <c r="F107" s="6"/>
    </row>
    <row r="108" spans="1:6" hidden="1" x14ac:dyDescent="0.3">
      <c r="A108" s="6" t="s">
        <v>470</v>
      </c>
      <c r="B108" s="7" t="s">
        <v>446</v>
      </c>
      <c r="C108" s="7">
        <v>7</v>
      </c>
      <c r="D108" s="8"/>
      <c r="E108" s="6"/>
      <c r="F108" s="6"/>
    </row>
    <row r="109" spans="1:6" hidden="1" x14ac:dyDescent="0.3">
      <c r="A109" s="6" t="s">
        <v>471</v>
      </c>
      <c r="B109" s="7" t="s">
        <v>446</v>
      </c>
      <c r="C109" s="7">
        <v>15</v>
      </c>
      <c r="D109" s="8"/>
      <c r="E109" s="6"/>
      <c r="F109" s="6"/>
    </row>
    <row r="110" spans="1:6" x14ac:dyDescent="0.3">
      <c r="A110" s="6" t="s">
        <v>231</v>
      </c>
      <c r="B110" s="7" t="s">
        <v>442</v>
      </c>
      <c r="C110" s="7">
        <v>25</v>
      </c>
      <c r="D110" s="8">
        <v>3.5</v>
      </c>
      <c r="E110" s="6"/>
      <c r="F110" s="6"/>
    </row>
    <row r="111" spans="1:6" x14ac:dyDescent="0.3">
      <c r="A111" s="6" t="s">
        <v>234</v>
      </c>
      <c r="B111" s="7" t="s">
        <v>439</v>
      </c>
      <c r="C111" s="7">
        <v>150</v>
      </c>
      <c r="D111" s="8">
        <v>2</v>
      </c>
      <c r="E111" s="6"/>
      <c r="F111" s="6"/>
    </row>
    <row r="112" spans="1:6" x14ac:dyDescent="0.3">
      <c r="A112" s="6" t="s">
        <v>236</v>
      </c>
      <c r="B112" s="7" t="s">
        <v>442</v>
      </c>
      <c r="C112" s="7">
        <v>15</v>
      </c>
      <c r="D112" s="8">
        <v>3.25</v>
      </c>
      <c r="E112" s="6"/>
      <c r="F112" s="6"/>
    </row>
    <row r="113" spans="1:6" x14ac:dyDescent="0.3">
      <c r="A113" s="6" t="s">
        <v>236</v>
      </c>
      <c r="B113" s="7" t="s">
        <v>442</v>
      </c>
      <c r="C113" s="7">
        <v>30</v>
      </c>
      <c r="D113" s="8">
        <v>3.25</v>
      </c>
      <c r="E113" s="6"/>
      <c r="F113" s="6"/>
    </row>
    <row r="114" spans="1:6" x14ac:dyDescent="0.3">
      <c r="A114" s="6" t="s">
        <v>236</v>
      </c>
      <c r="B114" s="7" t="s">
        <v>442</v>
      </c>
      <c r="C114" s="7">
        <v>40</v>
      </c>
      <c r="D114" s="8"/>
      <c r="E114" s="6"/>
      <c r="F114" s="6">
        <v>2019</v>
      </c>
    </row>
    <row r="115" spans="1:6" x14ac:dyDescent="0.3">
      <c r="A115" s="6" t="s">
        <v>472</v>
      </c>
      <c r="B115" s="7" t="s">
        <v>53</v>
      </c>
      <c r="C115" s="7">
        <v>1330</v>
      </c>
      <c r="D115" s="8">
        <v>2</v>
      </c>
      <c r="E115" s="6"/>
      <c r="F115" s="6"/>
    </row>
    <row r="116" spans="1:6" x14ac:dyDescent="0.3">
      <c r="A116" s="6" t="s">
        <v>245</v>
      </c>
      <c r="B116" s="7" t="s">
        <v>53</v>
      </c>
      <c r="C116" s="7">
        <v>456</v>
      </c>
      <c r="D116" s="8">
        <v>2</v>
      </c>
      <c r="E116" s="6"/>
      <c r="F116" s="6"/>
    </row>
    <row r="117" spans="1:6" x14ac:dyDescent="0.3">
      <c r="A117" s="6" t="s">
        <v>473</v>
      </c>
      <c r="B117" s="7" t="s">
        <v>53</v>
      </c>
      <c r="C117" s="7">
        <v>266</v>
      </c>
      <c r="D117" s="8">
        <v>2</v>
      </c>
      <c r="E117" s="6"/>
      <c r="F117" s="6"/>
    </row>
    <row r="118" spans="1:6" x14ac:dyDescent="0.3">
      <c r="A118" s="6" t="s">
        <v>251</v>
      </c>
      <c r="B118" s="7" t="s">
        <v>442</v>
      </c>
      <c r="C118" s="7">
        <v>100</v>
      </c>
      <c r="D118" s="8">
        <v>3.25</v>
      </c>
      <c r="E118" s="6"/>
      <c r="F118" s="6"/>
    </row>
    <row r="119" spans="1:6" x14ac:dyDescent="0.3">
      <c r="A119" s="6" t="s">
        <v>251</v>
      </c>
      <c r="B119" s="7" t="s">
        <v>442</v>
      </c>
      <c r="C119" s="7">
        <v>7</v>
      </c>
      <c r="D119" s="8">
        <v>3.25</v>
      </c>
      <c r="E119" s="6"/>
      <c r="F119" s="6"/>
    </row>
    <row r="120" spans="1:6" x14ac:dyDescent="0.3">
      <c r="A120" s="6" t="s">
        <v>251</v>
      </c>
      <c r="B120" s="7" t="s">
        <v>442</v>
      </c>
      <c r="C120" s="7">
        <v>5</v>
      </c>
      <c r="D120" s="8">
        <v>3.25</v>
      </c>
      <c r="E120" s="6"/>
      <c r="F120" s="6"/>
    </row>
    <row r="121" spans="1:6" x14ac:dyDescent="0.3">
      <c r="A121" s="6" t="s">
        <v>251</v>
      </c>
      <c r="B121" s="7" t="s">
        <v>53</v>
      </c>
      <c r="C121" s="7">
        <v>266</v>
      </c>
      <c r="D121" s="8">
        <v>2</v>
      </c>
      <c r="E121" s="6"/>
      <c r="F121" s="6"/>
    </row>
    <row r="122" spans="1:6" x14ac:dyDescent="0.3">
      <c r="A122" s="6" t="s">
        <v>261</v>
      </c>
      <c r="B122" s="7" t="s">
        <v>439</v>
      </c>
      <c r="C122" s="7">
        <v>600</v>
      </c>
      <c r="D122" s="8">
        <v>2</v>
      </c>
      <c r="E122" s="6"/>
      <c r="F122" s="6"/>
    </row>
    <row r="123" spans="1:6" hidden="1" x14ac:dyDescent="0.3">
      <c r="A123" s="6" t="s">
        <v>474</v>
      </c>
      <c r="B123" s="7" t="s">
        <v>439</v>
      </c>
      <c r="C123" s="7">
        <v>50</v>
      </c>
      <c r="D123" s="8"/>
      <c r="E123" s="6"/>
      <c r="F123" s="6"/>
    </row>
    <row r="124" spans="1:6" hidden="1" x14ac:dyDescent="0.3">
      <c r="A124" s="6" t="s">
        <v>474</v>
      </c>
      <c r="B124" s="7" t="s">
        <v>439</v>
      </c>
      <c r="C124" s="7">
        <v>50</v>
      </c>
      <c r="D124" s="8"/>
      <c r="E124" s="6"/>
      <c r="F124" s="6"/>
    </row>
    <row r="125" spans="1:6" hidden="1" x14ac:dyDescent="0.3">
      <c r="A125" s="6" t="s">
        <v>474</v>
      </c>
      <c r="B125" s="7" t="s">
        <v>439</v>
      </c>
      <c r="C125" s="7">
        <v>150</v>
      </c>
      <c r="D125" s="8"/>
      <c r="E125" s="6"/>
      <c r="F125" s="6">
        <v>2019</v>
      </c>
    </row>
    <row r="126" spans="1:6" hidden="1" x14ac:dyDescent="0.3">
      <c r="A126" s="6" t="s">
        <v>475</v>
      </c>
      <c r="B126" s="7" t="s">
        <v>439</v>
      </c>
      <c r="C126" s="7">
        <v>75</v>
      </c>
      <c r="D126" s="8"/>
      <c r="E126" s="6"/>
      <c r="F126" s="6">
        <v>2019</v>
      </c>
    </row>
    <row r="127" spans="1:6" hidden="1" x14ac:dyDescent="0.3">
      <c r="A127" s="6" t="s">
        <v>476</v>
      </c>
      <c r="B127" s="7" t="s">
        <v>439</v>
      </c>
      <c r="C127" s="7">
        <v>1400</v>
      </c>
      <c r="D127" s="8"/>
      <c r="E127" s="6"/>
      <c r="F127" s="6"/>
    </row>
    <row r="128" spans="1:6" hidden="1" x14ac:dyDescent="0.3">
      <c r="A128" s="6" t="s">
        <v>477</v>
      </c>
      <c r="B128" s="7" t="s">
        <v>439</v>
      </c>
      <c r="C128" s="7">
        <v>250</v>
      </c>
      <c r="D128" s="8"/>
      <c r="E128" s="6"/>
      <c r="F128" s="6"/>
    </row>
    <row r="129" spans="1:6" hidden="1" x14ac:dyDescent="0.3">
      <c r="A129" s="6" t="s">
        <v>478</v>
      </c>
      <c r="B129" s="7" t="s">
        <v>439</v>
      </c>
      <c r="C129" s="7">
        <v>600</v>
      </c>
      <c r="D129" s="8"/>
      <c r="E129" s="6"/>
      <c r="F129" s="6"/>
    </row>
    <row r="130" spans="1:6" hidden="1" x14ac:dyDescent="0.3">
      <c r="A130" s="6" t="s">
        <v>478</v>
      </c>
      <c r="B130" s="7" t="s">
        <v>439</v>
      </c>
      <c r="C130" s="7">
        <v>200</v>
      </c>
      <c r="D130" s="8"/>
      <c r="E130" s="6"/>
      <c r="F130" s="6"/>
    </row>
    <row r="131" spans="1:6" hidden="1" x14ac:dyDescent="0.3">
      <c r="A131" s="6" t="s">
        <v>479</v>
      </c>
      <c r="B131" s="7" t="s">
        <v>439</v>
      </c>
      <c r="C131" s="7">
        <v>250</v>
      </c>
      <c r="D131" s="8"/>
      <c r="E131" s="6"/>
      <c r="F131" s="6"/>
    </row>
    <row r="132" spans="1:6" hidden="1" x14ac:dyDescent="0.3">
      <c r="A132" s="6" t="s">
        <v>303</v>
      </c>
      <c r="B132" s="7" t="s">
        <v>439</v>
      </c>
      <c r="C132" s="7">
        <v>250</v>
      </c>
      <c r="D132" s="8"/>
      <c r="E132" s="6"/>
      <c r="F132" s="6">
        <v>2019</v>
      </c>
    </row>
    <row r="133" spans="1:6" x14ac:dyDescent="0.3">
      <c r="A133" s="6" t="s">
        <v>308</v>
      </c>
      <c r="B133" s="7" t="s">
        <v>442</v>
      </c>
      <c r="C133" s="7">
        <v>90</v>
      </c>
      <c r="D133" s="8">
        <v>5</v>
      </c>
      <c r="E133" s="6"/>
      <c r="F133" s="6"/>
    </row>
    <row r="134" spans="1:6" x14ac:dyDescent="0.3">
      <c r="A134" s="6" t="s">
        <v>308</v>
      </c>
      <c r="B134" s="7" t="s">
        <v>59</v>
      </c>
      <c r="C134" s="7">
        <v>55</v>
      </c>
      <c r="D134" s="8">
        <v>6.5</v>
      </c>
      <c r="E134" s="6"/>
      <c r="F134" s="6"/>
    </row>
    <row r="135" spans="1:6" x14ac:dyDescent="0.3">
      <c r="A135" s="6" t="s">
        <v>309</v>
      </c>
      <c r="B135" s="7" t="s">
        <v>439</v>
      </c>
      <c r="C135" s="7">
        <v>50</v>
      </c>
      <c r="D135" s="8"/>
      <c r="E135" s="6"/>
      <c r="F135" s="6">
        <v>2019</v>
      </c>
    </row>
    <row r="136" spans="1:6" x14ac:dyDescent="0.3">
      <c r="A136" s="6" t="s">
        <v>309</v>
      </c>
      <c r="B136" s="7" t="s">
        <v>439</v>
      </c>
      <c r="C136" s="7">
        <v>500</v>
      </c>
      <c r="D136" s="8">
        <v>2.5</v>
      </c>
      <c r="E136" s="6"/>
      <c r="F136" s="6"/>
    </row>
    <row r="137" spans="1:6" x14ac:dyDescent="0.3">
      <c r="A137" s="6" t="s">
        <v>309</v>
      </c>
      <c r="B137" s="7" t="s">
        <v>446</v>
      </c>
      <c r="C137" s="7">
        <v>50</v>
      </c>
      <c r="D137" s="8"/>
      <c r="E137" s="6"/>
      <c r="F137" s="6">
        <v>2019</v>
      </c>
    </row>
    <row r="138" spans="1:6" x14ac:dyDescent="0.3">
      <c r="A138" s="6" t="s">
        <v>309</v>
      </c>
      <c r="B138" s="7" t="s">
        <v>442</v>
      </c>
      <c r="C138" s="7">
        <v>85</v>
      </c>
      <c r="D138" s="8"/>
      <c r="E138" s="6"/>
      <c r="F138" s="6">
        <v>2019</v>
      </c>
    </row>
    <row r="139" spans="1:6" x14ac:dyDescent="0.3">
      <c r="A139" s="6" t="s">
        <v>309</v>
      </c>
      <c r="B139" s="7" t="s">
        <v>442</v>
      </c>
      <c r="C139" s="7">
        <v>70</v>
      </c>
      <c r="D139" s="8"/>
      <c r="E139" s="6"/>
      <c r="F139" s="6">
        <v>2019</v>
      </c>
    </row>
    <row r="140" spans="1:6" x14ac:dyDescent="0.3">
      <c r="A140" s="6" t="s">
        <v>309</v>
      </c>
      <c r="B140" s="7" t="s">
        <v>442</v>
      </c>
      <c r="C140" s="7">
        <v>16</v>
      </c>
      <c r="D140" s="8">
        <v>3.75</v>
      </c>
      <c r="E140" s="6"/>
      <c r="F140" s="6"/>
    </row>
    <row r="141" spans="1:6" x14ac:dyDescent="0.3">
      <c r="A141" s="6" t="s">
        <v>309</v>
      </c>
      <c r="B141" s="7" t="s">
        <v>442</v>
      </c>
      <c r="C141" s="7">
        <v>15</v>
      </c>
      <c r="D141" s="8">
        <v>3.75</v>
      </c>
      <c r="E141" s="6"/>
      <c r="F141" s="6"/>
    </row>
    <row r="142" spans="1:6" x14ac:dyDescent="0.3">
      <c r="A142" s="6" t="s">
        <v>312</v>
      </c>
      <c r="B142" s="7" t="s">
        <v>442</v>
      </c>
      <c r="C142" s="7">
        <v>20</v>
      </c>
      <c r="D142" s="8">
        <v>4</v>
      </c>
      <c r="E142" s="6"/>
      <c r="F142" s="6"/>
    </row>
    <row r="143" spans="1:6" x14ac:dyDescent="0.3">
      <c r="A143" s="6" t="s">
        <v>312</v>
      </c>
      <c r="B143" s="7" t="s">
        <v>442</v>
      </c>
      <c r="C143" s="7">
        <v>26</v>
      </c>
      <c r="D143" s="8">
        <v>4</v>
      </c>
      <c r="E143" s="6"/>
      <c r="F143" s="6"/>
    </row>
    <row r="144" spans="1:6" x14ac:dyDescent="0.3">
      <c r="A144" s="6" t="s">
        <v>314</v>
      </c>
      <c r="B144" s="7" t="s">
        <v>439</v>
      </c>
      <c r="C144" s="7">
        <v>300</v>
      </c>
      <c r="D144" s="8"/>
      <c r="E144" s="6"/>
      <c r="F144" s="6">
        <v>2019</v>
      </c>
    </row>
    <row r="145" spans="1:6" x14ac:dyDescent="0.3">
      <c r="A145" s="6" t="s">
        <v>314</v>
      </c>
      <c r="B145" s="7" t="s">
        <v>442</v>
      </c>
      <c r="C145" s="7">
        <v>55</v>
      </c>
      <c r="D145" s="8"/>
      <c r="E145" s="6"/>
      <c r="F145" s="6">
        <v>2019</v>
      </c>
    </row>
    <row r="146" spans="1:6" x14ac:dyDescent="0.3">
      <c r="A146" s="6" t="s">
        <v>314</v>
      </c>
      <c r="B146" s="7" t="s">
        <v>442</v>
      </c>
      <c r="C146" s="7">
        <v>34</v>
      </c>
      <c r="D146" s="8">
        <v>4</v>
      </c>
      <c r="E146" s="6"/>
      <c r="F146" s="6"/>
    </row>
    <row r="147" spans="1:6" x14ac:dyDescent="0.3">
      <c r="A147" s="6" t="s">
        <v>316</v>
      </c>
      <c r="B147" s="7" t="s">
        <v>442</v>
      </c>
      <c r="C147" s="7">
        <v>140</v>
      </c>
      <c r="D147" s="8"/>
      <c r="E147" s="6"/>
      <c r="F147" s="6">
        <v>2019</v>
      </c>
    </row>
    <row r="148" spans="1:6" x14ac:dyDescent="0.3">
      <c r="A148" s="6" t="s">
        <v>316</v>
      </c>
      <c r="B148" s="7" t="s">
        <v>442</v>
      </c>
      <c r="C148" s="7">
        <v>20</v>
      </c>
      <c r="D148" s="8">
        <v>3.5</v>
      </c>
      <c r="E148" s="6"/>
      <c r="F148" s="6"/>
    </row>
    <row r="149" spans="1:6" x14ac:dyDescent="0.3">
      <c r="A149" s="6" t="s">
        <v>319</v>
      </c>
      <c r="B149" s="7" t="s">
        <v>442</v>
      </c>
      <c r="C149" s="7">
        <v>16</v>
      </c>
      <c r="D149" s="8">
        <v>3.75</v>
      </c>
      <c r="E149" s="6"/>
      <c r="F149" s="6"/>
    </row>
    <row r="150" spans="1:6" x14ac:dyDescent="0.3">
      <c r="A150" s="6" t="s">
        <v>319</v>
      </c>
      <c r="B150" s="7" t="s">
        <v>442</v>
      </c>
      <c r="C150" s="7">
        <v>75</v>
      </c>
      <c r="D150" s="8">
        <v>3.75</v>
      </c>
      <c r="E150" s="6"/>
      <c r="F150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7</vt:i4>
      </vt:variant>
    </vt:vector>
  </HeadingPairs>
  <TitlesOfParts>
    <vt:vector size="22" baseType="lpstr">
      <vt:lpstr>Above-Ground</vt:lpstr>
      <vt:lpstr>AG</vt:lpstr>
      <vt:lpstr>Sheet3</vt:lpstr>
      <vt:lpstr>Spring Deciduous 2021</vt:lpstr>
      <vt:lpstr>Spring Evergreens 2021</vt:lpstr>
      <vt:lpstr>In-Ground</vt:lpstr>
      <vt:lpstr>Sp 2022</vt:lpstr>
      <vt:lpstr>Containers</vt:lpstr>
      <vt:lpstr>In-Ground 2022</vt:lpstr>
      <vt:lpstr>Spring Dig List</vt:lpstr>
      <vt:lpstr>Liners</vt:lpstr>
      <vt:lpstr>Natives Clearance</vt:lpstr>
      <vt:lpstr>Bare-Root</vt:lpstr>
      <vt:lpstr>Sheet2</vt:lpstr>
      <vt:lpstr>Sheet1</vt:lpstr>
      <vt:lpstr>'Above-Ground'!Print_Titles</vt:lpstr>
      <vt:lpstr>AG!Print_Titles</vt:lpstr>
      <vt:lpstr>Containers!Print_Titles</vt:lpstr>
      <vt:lpstr>'In-Ground'!Print_Titles</vt:lpstr>
      <vt:lpstr>'In-Ground 2022'!Print_Titles</vt:lpstr>
      <vt:lpstr>Liners!Print_Titles</vt:lpstr>
      <vt:lpstr>'Sp 2022'!Print_Titles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sudbury</dc:creator>
  <cp:lastModifiedBy>Sabrina Cutting</cp:lastModifiedBy>
  <cp:lastPrinted>2022-06-06T22:33:14Z</cp:lastPrinted>
  <dcterms:created xsi:type="dcterms:W3CDTF">2018-09-26T17:15:53Z</dcterms:created>
  <dcterms:modified xsi:type="dcterms:W3CDTF">2022-08-11T18:47:35Z</dcterms:modified>
</cp:coreProperties>
</file>