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26"/>
  <workbookPr/>
  <mc:AlternateContent xmlns:mc="http://schemas.openxmlformats.org/markup-compatibility/2006">
    <mc:Choice Requires="x15">
      <x15ac:absPath xmlns:x15ac="http://schemas.microsoft.com/office/spreadsheetml/2010/11/ac" url="/Users/alanashton/Desktop/SMCTC 25-26 ACCOUNTS/Final 25-26 Accounts/"/>
    </mc:Choice>
  </mc:AlternateContent>
  <xr:revisionPtr revIDLastSave="0" documentId="8_{69AE4288-1622-6749-86F9-D62D00D371B5}" xr6:coauthVersionLast="47" xr6:coauthVersionMax="47" xr10:uidLastSave="{00000000-0000-0000-0000-000000000000}"/>
  <bookViews>
    <workbookView xWindow="0" yWindow="600" windowWidth="28800" windowHeight="15940" xr2:uid="{00000000-000D-0000-FFFF-FFFF00000000}"/>
  </bookViews>
  <sheets>
    <sheet name="Accounts 2025.26" sheetId="1" r:id="rId1"/>
    <sheet name="Sheet1" sheetId="2" state="veryHidden" r:id="rId2"/>
  </sheets>
  <definedNames>
    <definedName name="_xlnm.Print_Area" localSheetId="0">'Accounts 2025.26'!$A$1:$E$166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 l="1" a="1"/>
  <c r="C52" i="1"/>
  <c r="C46" i="1" a="1"/>
  <c r="C46" i="1" s="1"/>
  <c r="C25" i="1" a="1"/>
  <c r="C25" i="1"/>
  <c r="A1" i="1" l="1" a="1"/>
  <c r="A1" i="1" s="1"/>
  <c r="C71" i="1" l="1"/>
  <c r="C143" i="1" l="1"/>
  <c r="C114" i="1"/>
  <c r="B114" i="1"/>
  <c r="B116" i="1" s="1"/>
  <c r="C130" i="1" s="1"/>
  <c r="C133" i="1" s="1"/>
  <c r="D112" i="1"/>
  <c r="D109" i="1"/>
  <c r="C103" i="1"/>
  <c r="C20" i="1" s="1"/>
  <c r="E85" i="1"/>
  <c r="D85" i="1"/>
  <c r="C85" i="1"/>
  <c r="B85" i="1"/>
  <c r="C15" i="1"/>
  <c r="C58" i="1"/>
  <c r="C56" i="1"/>
  <c r="C50" i="1"/>
  <c r="C154" i="1" l="1"/>
  <c r="C159" i="1" s="1"/>
  <c r="C161" i="1" s="1"/>
  <c r="C163" i="1" s="1"/>
  <c r="C26" i="1" s="1"/>
  <c r="C28" i="1" s="1"/>
  <c r="D114" i="1"/>
  <c r="B87" i="1"/>
  <c r="C16" i="1" s="1"/>
  <c r="C60" i="1"/>
  <c r="C13" i="1" s="1"/>
  <c r="C18" i="1" l="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<sst xmlns="http://schemas.openxmlformats.org/spreadsheetml/2006/main" count="168" uniqueCount="127">
  <si>
    <t>Member Group</t>
  </si>
  <si>
    <t>These are the Financial Reports presented by the Member Group (single or consolidated with others), which consist of a Statement of Assets and Liabilities and an Income and Expenditure Account, summarising the Groups' own records kept for the year. Backing documentation comprises; detailed record of all income and expenditure, bank reconciliations, all receipts and paperwork associated with the financial transactions for the year.</t>
  </si>
  <si>
    <t>STATEMENT OF ASSETS AND LIABILITIES AS AT 31 MARCH 2026</t>
  </si>
  <si>
    <t xml:space="preserve">Assets &amp; Liabilities </t>
  </si>
  <si>
    <t>£</t>
  </si>
  <si>
    <t>Total Fixed Assets from page 2</t>
  </si>
  <si>
    <t>Box A</t>
  </si>
  <si>
    <t>Autofill</t>
  </si>
  <si>
    <t>Current Assets from page 2</t>
  </si>
  <si>
    <t>Box B</t>
  </si>
  <si>
    <t>Cash and Bank Balances from page 2</t>
  </si>
  <si>
    <t>Box C</t>
  </si>
  <si>
    <t>Total Assets</t>
  </si>
  <si>
    <t>Box D</t>
  </si>
  <si>
    <t>Sum Boxes A to C</t>
  </si>
  <si>
    <t>Total Liabilities from page 3</t>
  </si>
  <si>
    <t>Box E</t>
  </si>
  <si>
    <t>NET ASSETS / (LIABILITIES)</t>
  </si>
  <si>
    <t>Box F</t>
  </si>
  <si>
    <t>Box D minus E</t>
  </si>
  <si>
    <t>Accumulated Surplus at 1 April 2025</t>
  </si>
  <si>
    <t>Box G</t>
  </si>
  <si>
    <t>Merged figs</t>
  </si>
  <si>
    <t>Surplus/Deficit for the year from page 4</t>
  </si>
  <si>
    <t>Box H</t>
  </si>
  <si>
    <t>FUNDS</t>
  </si>
  <si>
    <t>Box I</t>
  </si>
  <si>
    <t>Box G plus Box H</t>
  </si>
  <si>
    <t>(The figures in Box F &amp; Box I should be the same)</t>
  </si>
  <si>
    <t>Print Name                                                               Signed Hon Treasurer</t>
  </si>
  <si>
    <t xml:space="preserve">  Date</t>
  </si>
  <si>
    <t>Auditor's Report</t>
  </si>
  <si>
    <t xml:space="preserve">I have examined the books, records and vouchers of the Group / Region  and report that the above Statement of Assets and Liabilities and annexed Accounts are in accordance therewith and such Accounts have been properly prepared to show the state of affairs of the Group / Region as at 31 March 2026 and of the surplus / deficit for the year then ended. </t>
  </si>
  <si>
    <t>Print Name                                                                   Signed Hon Auditor</t>
  </si>
  <si>
    <t>FIXED ASSETS AS AT 31 MARCH 2026</t>
  </si>
  <si>
    <t>CLUB HUTS value at 1 April 2025</t>
  </si>
  <si>
    <t>Plus additions</t>
  </si>
  <si>
    <t>Less Disposals</t>
  </si>
  <si>
    <t xml:space="preserve">enter as a + </t>
  </si>
  <si>
    <t>Less Depreciation</t>
  </si>
  <si>
    <t>Value at 31 MARCH 2026</t>
  </si>
  <si>
    <t>Other Assets (bikes, equipment) value at 1 April 2025</t>
  </si>
  <si>
    <t>Total Depreciation to page 4 GENERAL EXPENDITURE section</t>
  </si>
  <si>
    <t>Total of Fixed Assets to Box A (page 1)</t>
  </si>
  <si>
    <t>CURRENT ASSETS  AT 31 MARCH 2026</t>
  </si>
  <si>
    <t>Stock - Clothing,Badges,Trophies</t>
  </si>
  <si>
    <t>Amounts due from other groups/ individuals</t>
  </si>
  <si>
    <t>Deposits with HQ</t>
  </si>
  <si>
    <t>Prepayments &amp; accrued income</t>
  </si>
  <si>
    <t>Other Debtors</t>
  </si>
  <si>
    <t>Monies paid in bank not on statement</t>
  </si>
  <si>
    <t xml:space="preserve">Investments </t>
  </si>
  <si>
    <t>Total of Current Assets to Box B (page 1)</t>
  </si>
  <si>
    <t>CASH &amp; BANK BALANCES AS AT 31 MARCH 2026</t>
  </si>
  <si>
    <t>Bank Current Account</t>
  </si>
  <si>
    <t>Bank Deposit Account</t>
  </si>
  <si>
    <t>Building Society Account</t>
  </si>
  <si>
    <t>Cash</t>
  </si>
  <si>
    <t>Member Group Sub Group Funds Funds</t>
  </si>
  <si>
    <t>totals</t>
  </si>
  <si>
    <t>Total Cash and Bank  to Box C (page 1)</t>
  </si>
  <si>
    <t>LIABILITIES AS AT 31 MARCH 2026</t>
  </si>
  <si>
    <t xml:space="preserve">CREDITORS </t>
  </si>
  <si>
    <t>Member Group Funds</t>
  </si>
  <si>
    <t xml:space="preserve">Amount owing to Treasurer </t>
  </si>
  <si>
    <t>Amounts owed to other groups/ individuals</t>
  </si>
  <si>
    <t>Accruals &amp; deferred income</t>
  </si>
  <si>
    <t>Goods /suppliers not paid /unpresented cheques</t>
  </si>
  <si>
    <t>Sub Group Funds</t>
  </si>
  <si>
    <t>Amounts owed to other groups</t>
  </si>
  <si>
    <t>Total Liabilities to Box E (page 1)</t>
  </si>
  <si>
    <t>INTEREST RECEIVED FOR THE YEAR ENDED 31 MARCH 2026</t>
  </si>
  <si>
    <t>Net amount received</t>
  </si>
  <si>
    <t>Tax paid</t>
  </si>
  <si>
    <t>Gross amount</t>
  </si>
  <si>
    <t>Interest received from banks and building societies</t>
  </si>
  <si>
    <t>Other Sources</t>
  </si>
  <si>
    <t>Interest received from N.O. on deposits</t>
  </si>
  <si>
    <t>Total  Net Interest received to page 4 INCOME section</t>
  </si>
  <si>
    <t>INCOME AND EXPENDITURE FOR THE YEAR ENDED 31 MARCH 2026</t>
  </si>
  <si>
    <t>TOTAL INCOME</t>
  </si>
  <si>
    <t>Outdoor Events</t>
  </si>
  <si>
    <t>Social Events</t>
  </si>
  <si>
    <t>Advertising, handbooks, run list sales</t>
  </si>
  <si>
    <t>Clothing, badges etc sales</t>
  </si>
  <si>
    <t>Grant from HQ</t>
  </si>
  <si>
    <t>Annual Subscription Allocation from HQ</t>
  </si>
  <si>
    <t>Legacies</t>
  </si>
  <si>
    <t>Donations</t>
  </si>
  <si>
    <t>Net Interest Received (total from page 3)</t>
  </si>
  <si>
    <t>Profit on sale of assets</t>
  </si>
  <si>
    <t>Dividend/Other Income</t>
  </si>
  <si>
    <t>Total Income</t>
  </si>
  <si>
    <t>TOTAL EVENT EXPENDITURE</t>
  </si>
  <si>
    <t>Event hire/accom/room hire</t>
  </si>
  <si>
    <t>Printing</t>
  </si>
  <si>
    <t>Food, refreshments</t>
  </si>
  <si>
    <t>Travel / transport</t>
  </si>
  <si>
    <t>Trophies/ medals/prizes</t>
  </si>
  <si>
    <t>Clothing costs/badges etc</t>
  </si>
  <si>
    <t>Other event expenditure</t>
  </si>
  <si>
    <t>Total</t>
  </si>
  <si>
    <t>TOTAL GENERAL EXPENDITURE</t>
  </si>
  <si>
    <t>Advertising/ website costs</t>
  </si>
  <si>
    <t>Phones/Internet access</t>
  </si>
  <si>
    <t>Insurance</t>
  </si>
  <si>
    <t>Postage</t>
  </si>
  <si>
    <t>Stationery</t>
  </si>
  <si>
    <t>Subscriptions</t>
  </si>
  <si>
    <t>Miscellaneous</t>
  </si>
  <si>
    <t>Bank Charges</t>
  </si>
  <si>
    <t>Depreciation  (total from page 2)</t>
  </si>
  <si>
    <t>Loss on sale of assets</t>
  </si>
  <si>
    <t>Equipment/maintenance</t>
  </si>
  <si>
    <t>Training</t>
  </si>
  <si>
    <t>Other Expenditure</t>
  </si>
  <si>
    <t>Total Expenditure</t>
  </si>
  <si>
    <t xml:space="preserve">SURPLUS/DEFICIT FOR THE YEAR total to Box H (page 1) </t>
  </si>
  <si>
    <t>List all expenditure for the group including items purchased by the Treasurer  or others</t>
  </si>
  <si>
    <t>not yet re-imbursed by 31 MARCH 2026</t>
  </si>
  <si>
    <t>Index</t>
  </si>
  <si>
    <t>Name</t>
  </si>
  <si>
    <t>Property Cost</t>
  </si>
  <si>
    <t>Other Assets</t>
  </si>
  <si>
    <t>Accumulated Surplus</t>
  </si>
  <si>
    <t xml:space="preserve">South Manchester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</si>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</sst>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9"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b/>
      <sz val="9"/>
      <color theme="1"/>
      <name val="Calibri"/>
      <family val="2"/>
      <scheme val="minor"/>
    </font>
    <font>
      <u/>
      <sz val="11"/>
      <color theme="10"/>
      <name val="Calibri"/>
      <family val="2"/>
      <scheme val="minor"/>
    </font>
    <font>
      <b/>
      <sz val="20"/>
      <color rgb="FFFF0000"/>
      <name val="Calibri"/>
      <family val="2"/>
      <scheme val="minor"/>
    </font>
    <font>
      <sz val="10"/>
      <name val="Franklin Gothic Book"/>
      <family val="2"/>
    </font>
  </fonts>
  <fills count="14">
    <fill>
      <patternFill patternType="none"/>
    </fill>
    <fill>
      <patternFill patternType="gray125"/>
    </fill>
    <fill>
      <patternFill patternType="solid">
        <fgColor rgb="FFFFFF99"/>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B2E6E6"/>
        <bgColor indexed="64"/>
      </patternFill>
    </fill>
    <fill>
      <patternFill patternType="solid">
        <fgColor rgb="FFFFCCCC"/>
        <bgColor indexed="64"/>
      </patternFill>
    </fill>
    <fill>
      <patternFill patternType="solid">
        <fgColor rgb="FFFFCCFF"/>
        <bgColor indexed="64"/>
      </patternFill>
    </fill>
    <fill>
      <patternFill patternType="solid">
        <fgColor rgb="FFCCEC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diagonal/>
    </border>
  </borders>
  <cellStyleXfs count="2">
    <xf numFmtId="0" fontId="0" fillId="0" borderId="0"/>
    <xf numFmtId="0" fontId="6" fillId="0" borderId="0" applyNumberFormat="0" applyFill="0" applyBorder="0" applyAlignment="0" applyProtection="0"/>
  </cellStyleXfs>
  <cellXfs count="100">
    <xf numFmtId="0" fontId="0" fillId="0" borderId="0" xfId="0"/>
    <xf numFmtId="164" fontId="1" fillId="0" borderId="4" xfId="0" applyNumberFormat="1" applyFont="1" applyBorder="1" applyProtection="1">
      <protection locked="0"/>
    </xf>
    <xf numFmtId="164" fontId="1" fillId="2" borderId="4" xfId="0" applyNumberFormat="1" applyFont="1" applyFill="1" applyBorder="1"/>
    <xf numFmtId="164" fontId="1" fillId="3" borderId="4" xfId="0" applyNumberFormat="1" applyFont="1" applyFill="1" applyBorder="1"/>
    <xf numFmtId="164" fontId="1" fillId="4" borderId="4" xfId="0" applyNumberFormat="1" applyFont="1" applyFill="1" applyBorder="1"/>
    <xf numFmtId="164" fontId="1" fillId="0" borderId="4" xfId="0" applyNumberFormat="1" applyFont="1" applyBorder="1"/>
    <xf numFmtId="164" fontId="1" fillId="7" borderId="4" xfId="0" applyNumberFormat="1" applyFont="1" applyFill="1" applyBorder="1"/>
    <xf numFmtId="164" fontId="1" fillId="11" borderId="6" xfId="0" applyNumberFormat="1" applyFont="1" applyFill="1" applyBorder="1"/>
    <xf numFmtId="164" fontId="1" fillId="8" borderId="4" xfId="0" applyNumberFormat="1" applyFont="1" applyFill="1" applyBorder="1"/>
    <xf numFmtId="164" fontId="1" fillId="6" borderId="4" xfId="0" applyNumberFormat="1" applyFont="1" applyFill="1" applyBorder="1"/>
    <xf numFmtId="164" fontId="1" fillId="0" borderId="0" xfId="0" applyNumberFormat="1" applyFont="1"/>
    <xf numFmtId="164" fontId="1" fillId="0" borderId="1" xfId="0" applyNumberFormat="1" applyFont="1" applyBorder="1" applyProtection="1">
      <protection locked="0"/>
    </xf>
    <xf numFmtId="164" fontId="1" fillId="0" borderId="3" xfId="0" applyNumberFormat="1" applyFont="1" applyBorder="1" applyProtection="1">
      <protection locked="0"/>
    </xf>
    <xf numFmtId="164" fontId="1" fillId="0" borderId="1" xfId="0" applyNumberFormat="1" applyFont="1" applyBorder="1" applyAlignment="1" applyProtection="1">
      <alignment horizontal="right" vertical="center"/>
      <protection locked="0"/>
    </xf>
    <xf numFmtId="164" fontId="1" fillId="0" borderId="7" xfId="0" applyNumberFormat="1" applyFont="1" applyBorder="1" applyAlignment="1" applyProtection="1">
      <alignment horizontal="right" vertical="center"/>
      <protection locked="0"/>
    </xf>
    <xf numFmtId="164" fontId="1" fillId="0" borderId="23" xfId="0" applyNumberFormat="1" applyFont="1" applyBorder="1" applyAlignment="1" applyProtection="1">
      <alignment horizontal="right" vertical="center"/>
      <protection locked="0"/>
    </xf>
    <xf numFmtId="164" fontId="1" fillId="0" borderId="3" xfId="0" applyNumberFormat="1" applyFont="1" applyBorder="1" applyAlignment="1" applyProtection="1">
      <alignment horizontal="right" vertical="center"/>
      <protection locked="0"/>
    </xf>
    <xf numFmtId="164" fontId="1" fillId="0" borderId="4" xfId="0" applyNumberFormat="1" applyFont="1" applyBorder="1" applyAlignment="1" applyProtection="1">
      <alignment horizontal="right" vertical="center"/>
      <protection locked="0"/>
    </xf>
    <xf numFmtId="0" fontId="1" fillId="0" borderId="0" xfId="0" applyFont="1" applyAlignment="1">
      <alignment vertical="center"/>
    </xf>
    <xf numFmtId="0" fontId="1" fillId="0" borderId="0" xfId="0" applyFont="1"/>
    <xf numFmtId="0" fontId="1" fillId="0" borderId="0" xfId="0" applyFont="1" applyAlignment="1">
      <alignment vertical="center" wrapText="1"/>
    </xf>
    <xf numFmtId="0" fontId="1" fillId="0" borderId="0" xfId="0" applyFont="1" applyAlignment="1">
      <alignment wrapText="1"/>
    </xf>
    <xf numFmtId="0" fontId="2" fillId="0" borderId="0" xfId="0" applyFont="1" applyAlignment="1">
      <alignment horizontal="left" vertical="center"/>
    </xf>
    <xf numFmtId="0" fontId="3" fillId="0" borderId="0" xfId="0" applyFont="1"/>
    <xf numFmtId="0" fontId="2" fillId="0" borderId="0" xfId="0" applyFont="1" applyAlignment="1">
      <alignment vertical="center"/>
    </xf>
    <xf numFmtId="0" fontId="1" fillId="0" borderId="0" xfId="0" applyFont="1" applyAlignment="1">
      <alignment horizontal="center"/>
    </xf>
    <xf numFmtId="0" fontId="1" fillId="2" borderId="4" xfId="0" applyFont="1" applyFill="1" applyBorder="1" applyAlignment="1">
      <alignment vertical="center"/>
    </xf>
    <xf numFmtId="0" fontId="1" fillId="0" borderId="0" xfId="0" applyFont="1" applyAlignment="1">
      <alignment horizontal="right"/>
    </xf>
    <xf numFmtId="0" fontId="4" fillId="0" borderId="0" xfId="0" applyFont="1"/>
    <xf numFmtId="0" fontId="1" fillId="3" borderId="4" xfId="0" applyFont="1" applyFill="1" applyBorder="1" applyAlignment="1">
      <alignment vertical="center"/>
    </xf>
    <xf numFmtId="0" fontId="1" fillId="4" borderId="4" xfId="0" applyFont="1" applyFill="1" applyBorder="1" applyAlignment="1">
      <alignment vertical="center"/>
    </xf>
    <xf numFmtId="0" fontId="1" fillId="0" borderId="0" xfId="0" applyFont="1" applyAlignment="1">
      <alignment horizontal="right" vertical="center"/>
    </xf>
    <xf numFmtId="0" fontId="1" fillId="0" borderId="4" xfId="0" applyFont="1" applyBorder="1" applyAlignment="1">
      <alignment horizontal="left" vertical="center"/>
    </xf>
    <xf numFmtId="0" fontId="6" fillId="0" borderId="0" xfId="1" applyProtection="1"/>
    <xf numFmtId="0" fontId="1" fillId="7" borderId="4" xfId="0" applyFont="1" applyFill="1" applyBorder="1" applyAlignment="1">
      <alignment vertical="center"/>
    </xf>
    <xf numFmtId="0" fontId="1" fillId="11" borderId="5" xfId="0" applyFont="1" applyFill="1" applyBorder="1" applyAlignment="1">
      <alignment vertical="center"/>
    </xf>
    <xf numFmtId="0" fontId="1" fillId="8" borderId="4" xfId="0" applyFont="1" applyFill="1" applyBorder="1" applyAlignment="1">
      <alignment vertical="center"/>
    </xf>
    <xf numFmtId="0" fontId="5" fillId="0" borderId="0" xfId="0" applyFont="1"/>
    <xf numFmtId="0" fontId="1" fillId="6" borderId="4" xfId="0" applyFont="1" applyFill="1" applyBorder="1" applyAlignment="1">
      <alignment vertical="center"/>
    </xf>
    <xf numFmtId="0" fontId="1" fillId="0" borderId="0" xfId="0" applyFont="1" applyAlignment="1">
      <alignment horizontal="left" vertical="center"/>
    </xf>
    <xf numFmtId="0" fontId="1" fillId="9" borderId="4" xfId="0" applyFont="1" applyFill="1" applyBorder="1" applyAlignment="1">
      <alignment horizontal="left" vertical="center"/>
    </xf>
    <xf numFmtId="164" fontId="1" fillId="9" borderId="4" xfId="0" applyNumberFormat="1" applyFont="1" applyFill="1" applyBorder="1"/>
    <xf numFmtId="0" fontId="1" fillId="0" borderId="8" xfId="0" applyFont="1" applyBorder="1"/>
    <xf numFmtId="0" fontId="1" fillId="5" borderId="4" xfId="0" applyFont="1" applyFill="1" applyBorder="1" applyAlignment="1">
      <alignment horizontal="right" vertical="center"/>
    </xf>
    <xf numFmtId="164" fontId="1" fillId="5" borderId="4" xfId="0" applyNumberFormat="1" applyFont="1" applyFill="1" applyBorder="1"/>
    <xf numFmtId="0" fontId="1" fillId="0" borderId="4" xfId="0" applyFont="1" applyBorder="1" applyAlignment="1">
      <alignment horizontal="left" vertical="center" wrapText="1"/>
    </xf>
    <xf numFmtId="164" fontId="1" fillId="0" borderId="5" xfId="0" applyNumberFormat="1" applyFont="1" applyBorder="1"/>
    <xf numFmtId="164" fontId="1" fillId="2" borderId="5" xfId="0" applyNumberFormat="1" applyFont="1" applyFill="1" applyBorder="1"/>
    <xf numFmtId="164" fontId="1" fillId="3" borderId="5" xfId="0" applyNumberFormat="1" applyFont="1" applyFill="1" applyBorder="1"/>
    <xf numFmtId="0" fontId="1" fillId="5" borderId="4" xfId="0" applyFont="1" applyFill="1" applyBorder="1" applyAlignment="1">
      <alignment horizontal="center" vertical="center" wrapText="1"/>
    </xf>
    <xf numFmtId="0" fontId="1" fillId="0" borderId="0" xfId="0" applyFont="1" applyAlignment="1">
      <alignment horizontal="center" vertical="center"/>
    </xf>
    <xf numFmtId="0" fontId="1" fillId="0" borderId="4" xfId="0" applyFont="1" applyBorder="1" applyAlignment="1">
      <alignment horizontal="center"/>
    </xf>
    <xf numFmtId="0" fontId="1" fillId="0" borderId="9" xfId="0" applyFont="1" applyBorder="1" applyAlignment="1">
      <alignment horizontal="center"/>
    </xf>
    <xf numFmtId="164" fontId="1" fillId="5" borderId="4" xfId="0" applyNumberFormat="1" applyFont="1" applyFill="1" applyBorder="1" applyAlignment="1">
      <alignment horizontal="right" vertical="center"/>
    </xf>
    <xf numFmtId="0" fontId="1" fillId="4" borderId="5" xfId="0" applyFont="1" applyFill="1" applyBorder="1" applyAlignment="1">
      <alignment horizontal="left" vertical="center"/>
    </xf>
    <xf numFmtId="164" fontId="1" fillId="4" borderId="10" xfId="0" applyNumberFormat="1" applyFont="1" applyFill="1" applyBorder="1" applyAlignment="1">
      <alignment horizontal="right" vertical="center"/>
    </xf>
    <xf numFmtId="0" fontId="1" fillId="12" borderId="0" xfId="0" applyFont="1" applyFill="1" applyAlignment="1">
      <alignment horizontal="left" vertical="center"/>
    </xf>
    <xf numFmtId="0" fontId="1" fillId="7" borderId="4" xfId="0" applyFont="1" applyFill="1" applyBorder="1" applyAlignment="1">
      <alignment horizontal="left" vertical="center"/>
    </xf>
    <xf numFmtId="164" fontId="1" fillId="7" borderId="5" xfId="0" applyNumberFormat="1" applyFont="1" applyFill="1" applyBorder="1"/>
    <xf numFmtId="164" fontId="1" fillId="0" borderId="4" xfId="0" applyNumberFormat="1" applyFont="1" applyBorder="1" applyAlignment="1">
      <alignment horizontal="right" vertical="center"/>
    </xf>
    <xf numFmtId="0" fontId="1" fillId="0" borderId="5" xfId="0" applyFont="1" applyBorder="1" applyAlignment="1">
      <alignment horizontal="left" vertical="center" wrapText="1"/>
    </xf>
    <xf numFmtId="164" fontId="1" fillId="0" borderId="5" xfId="0" applyNumberFormat="1" applyFont="1" applyBorder="1" applyAlignment="1">
      <alignment horizontal="right" vertical="center"/>
    </xf>
    <xf numFmtId="0" fontId="1" fillId="5" borderId="4" xfId="0" applyFont="1" applyFill="1" applyBorder="1" applyAlignment="1">
      <alignment horizontal="left" vertical="center"/>
    </xf>
    <xf numFmtId="164" fontId="1" fillId="5" borderId="5" xfId="0" applyNumberFormat="1" applyFont="1" applyFill="1" applyBorder="1"/>
    <xf numFmtId="164" fontId="1" fillId="0" borderId="0" xfId="0" applyNumberFormat="1" applyFont="1" applyAlignment="1">
      <alignment horizontal="center"/>
    </xf>
    <xf numFmtId="0" fontId="1" fillId="0" borderId="4" xfId="0" applyFont="1" applyBorder="1" applyAlignment="1">
      <alignment horizontal="right" vertical="center"/>
    </xf>
    <xf numFmtId="164" fontId="1" fillId="0" borderId="2" xfId="0" applyNumberFormat="1" applyFont="1" applyBorder="1"/>
    <xf numFmtId="0" fontId="1" fillId="6" borderId="5" xfId="0" applyFont="1" applyFill="1" applyBorder="1" applyAlignment="1">
      <alignment horizontal="left" vertical="center" wrapText="1"/>
    </xf>
    <xf numFmtId="164" fontId="1" fillId="6" borderId="5" xfId="0" applyNumberFormat="1" applyFont="1" applyFill="1" applyBorder="1" applyAlignment="1">
      <alignment horizontal="right" vertical="center"/>
    </xf>
    <xf numFmtId="0" fontId="0" fillId="0" borderId="0" xfId="0" applyAlignment="1">
      <alignment vertical="center"/>
    </xf>
    <xf numFmtId="164" fontId="0" fillId="0" borderId="0" xfId="0" applyNumberFormat="1"/>
    <xf numFmtId="0" fontId="8" fillId="13" borderId="0" xfId="0" applyFont="1" applyFill="1" applyAlignment="1">
      <alignment horizontal="left" indent="1"/>
    </xf>
    <xf numFmtId="0" fontId="8" fillId="13" borderId="0" xfId="0" applyFont="1" applyFill="1"/>
    <xf numFmtId="0" fontId="3" fillId="0" borderId="16" xfId="0" applyFont="1" applyBorder="1" applyAlignment="1" applyProtection="1">
      <alignment horizontal="right" vertical="center"/>
      <protection locked="0"/>
    </xf>
    <xf numFmtId="0" fontId="3" fillId="0" borderId="17" xfId="0" applyFont="1" applyBorder="1" applyAlignment="1" applyProtection="1">
      <alignment horizontal="right" vertical="center"/>
      <protection locked="0"/>
    </xf>
    <xf numFmtId="0" fontId="3" fillId="0" borderId="18" xfId="0" applyFont="1" applyBorder="1" applyAlignment="1" applyProtection="1">
      <alignment horizontal="right" vertical="center"/>
      <protection locked="0"/>
    </xf>
    <xf numFmtId="0" fontId="3" fillId="0" borderId="11"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7" fillId="13" borderId="0" xfId="0" applyFont="1" applyFill="1" applyAlignment="1">
      <alignment horizontal="center" vertical="center"/>
    </xf>
    <xf numFmtId="0" fontId="1" fillId="10" borderId="11" xfId="0" applyFont="1" applyFill="1" applyBorder="1" applyAlignment="1" applyProtection="1">
      <alignment horizontal="left" vertical="center"/>
      <protection locked="0"/>
    </xf>
    <xf numFmtId="0" fontId="1" fillId="10" borderId="12" xfId="0" applyFont="1" applyFill="1" applyBorder="1" applyAlignment="1" applyProtection="1">
      <alignment horizontal="left" vertical="center"/>
      <protection locked="0"/>
    </xf>
    <xf numFmtId="0" fontId="1" fillId="10" borderId="19" xfId="0" applyFont="1" applyFill="1" applyBorder="1" applyAlignment="1" applyProtection="1">
      <alignment horizontal="left" vertical="center"/>
      <protection locked="0"/>
    </xf>
    <xf numFmtId="0" fontId="1" fillId="10" borderId="14" xfId="0" applyFont="1" applyFill="1" applyBorder="1" applyAlignment="1" applyProtection="1">
      <alignment horizontal="left" vertical="center"/>
      <protection locked="0"/>
    </xf>
    <xf numFmtId="0" fontId="1" fillId="10" borderId="0" xfId="0" applyFont="1" applyFill="1" applyAlignment="1" applyProtection="1">
      <alignment horizontal="left" vertical="center"/>
      <protection locked="0"/>
    </xf>
    <xf numFmtId="0" fontId="1" fillId="10" borderId="8" xfId="0" applyFont="1" applyFill="1" applyBorder="1" applyAlignment="1" applyProtection="1">
      <alignment horizontal="left" vertical="center"/>
      <protection locked="0"/>
    </xf>
    <xf numFmtId="0" fontId="1" fillId="10" borderId="16" xfId="0" applyFont="1" applyFill="1" applyBorder="1" applyAlignment="1" applyProtection="1">
      <alignment horizontal="left" vertical="center"/>
      <protection locked="0"/>
    </xf>
    <xf numFmtId="0" fontId="1" fillId="10" borderId="17" xfId="0" applyFont="1" applyFill="1" applyBorder="1" applyAlignment="1" applyProtection="1">
      <alignment horizontal="left" vertical="center"/>
      <protection locked="0"/>
    </xf>
    <xf numFmtId="0" fontId="1" fillId="10" borderId="21" xfId="0" applyFont="1" applyFill="1" applyBorder="1" applyAlignment="1" applyProtection="1">
      <alignment horizontal="left" vertical="center"/>
      <protection locked="0"/>
    </xf>
    <xf numFmtId="0" fontId="1" fillId="0" borderId="20"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7" xfId="0" applyFont="1" applyBorder="1" applyAlignment="1" applyProtection="1">
      <alignment horizontal="left" vertical="center"/>
      <protection locked="0"/>
    </xf>
    <xf numFmtId="0" fontId="1" fillId="0" borderId="15" xfId="0" applyFont="1" applyBorder="1" applyAlignment="1" applyProtection="1">
      <alignment horizontal="left" vertical="center"/>
      <protection locked="0"/>
    </xf>
    <xf numFmtId="0" fontId="1" fillId="0" borderId="22"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 fillId="0" borderId="0" xfId="0" applyFont="1" applyAlignment="1">
      <alignment horizontal="left" vertical="center" wrapText="1"/>
    </xf>
    <xf numFmtId="0" fontId="1" fillId="0" borderId="12"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17" xfId="0" applyFont="1" applyBorder="1" applyAlignment="1" applyProtection="1">
      <alignment horizontal="left" vertical="center"/>
      <protection locked="0"/>
    </xf>
    <xf numFmtId="0" fontId="2" fillId="0" borderId="0" xfId="0" applyFont="1" applyAlignment="1">
      <alignment horizontal="left" vertical="center"/>
    </xf>
  </cellXfs>
  <cellStyles count="2">
    <cellStyle name="Hyperlink" xfId="1" builtinId="8"/>
    <cellStyle name="Normal" xfId="0" builtinId="0"/>
  </cellStyles>
  <dxfs count="0"/>
  <tableStyles count="0" defaultTableStyle="TableStyleMedium2" defaultPivotStyle="PivotStyleLight16"/>
  <colors>
    <mruColors>
      <color rgb="FFCCECFF"/>
      <color rgb="FF99CCFF"/>
      <color rgb="FFFFCC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6387C57-FC81-4786-9BD5-250EBEBDE031}" name="Table1" displayName="Table1" ref="A1:E2" totalsRowShown="0">
  <autoFilter ref="A1:E2" xr:uid="{46387C57-FC81-4786-9BD5-250EBEBDE031}"/>
  <tableColumns count="5">
    <tableColumn id="1" xr3:uid="{4C3310B7-0CD7-46B6-ADD4-290C6EA5CDBA}" name="Index"/>
    <tableColumn id="5" xr3:uid="{6D396329-81FC-4B44-9D9B-D24F8972C66B}" name="Name"/>
    <tableColumn id="2" xr3:uid="{D351D649-B704-404B-9303-3BEF7B9E08E2}" name="Property Cost"/>
    <tableColumn id="3" xr3:uid="{3A383726-F1B5-4742-BE95-1B4DDA762A84}" name="Other Assets"/>
    <tableColumn id="4" xr3:uid="{A6F77F12-25DD-478A-AAD9-6A423B2053CC}" name="Accumulated Surplu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66"/>
  <sheetViews>
    <sheetView tabSelected="1" workbookViewId="0">
      <selection sqref="A1:E1"/>
    </sheetView>
  </sheetViews>
  <sheetFormatPr baseColWidth="10" defaultColWidth="8.83203125" defaultRowHeight="15" customHeight="1" x14ac:dyDescent="0.2"/>
  <cols>
    <col min="1" max="1" width="53.1640625" style="69" customWidth="1"/>
    <col min="2" max="2" width="13.33203125" customWidth="1"/>
    <col min="3" max="3" width="13" customWidth="1"/>
    <col min="4" max="4" width="13.33203125" customWidth="1"/>
  </cols>
  <sheetData>
    <row r="1" spans="1:5" ht="18" customHeight="1" x14ac:dyDescent="0.2">
      <c r="A1" s="76" t="str" cm="1">
        <f t="array" ref="A1">Table1[Name]</f>
        <v xml:space="preserve">South Manchester </v>
      </c>
      <c r="B1" s="77"/>
      <c r="C1" s="77"/>
      <c r="D1" s="77"/>
      <c r="E1" s="78"/>
    </row>
    <row r="2" spans="1:5" ht="18" customHeight="1" thickBot="1" x14ac:dyDescent="0.25">
      <c r="A2" s="73" t="s">
        <v>0</v>
      </c>
      <c r="B2" s="74"/>
      <c r="C2" s="74"/>
      <c r="D2" s="74"/>
      <c r="E2" s="75"/>
    </row>
    <row r="3" spans="1:5" ht="15" customHeight="1" x14ac:dyDescent="0.2">
      <c r="A3" s="18"/>
      <c r="B3" s="19"/>
      <c r="C3" s="19"/>
      <c r="D3" s="19"/>
      <c r="E3" s="19"/>
    </row>
    <row r="4" spans="1:5" ht="12" customHeight="1" x14ac:dyDescent="0.2">
      <c r="A4" s="95" t="s">
        <v>1</v>
      </c>
      <c r="B4" s="95"/>
      <c r="C4" s="95"/>
      <c r="D4" s="95"/>
      <c r="E4" s="95"/>
    </row>
    <row r="5" spans="1:5" ht="12" customHeight="1" x14ac:dyDescent="0.2">
      <c r="A5" s="95"/>
      <c r="B5" s="95"/>
      <c r="C5" s="95"/>
      <c r="D5" s="95"/>
      <c r="E5" s="95"/>
    </row>
    <row r="6" spans="1:5" ht="12" customHeight="1" x14ac:dyDescent="0.2">
      <c r="A6" s="95"/>
      <c r="B6" s="95"/>
      <c r="C6" s="95"/>
      <c r="D6" s="95"/>
      <c r="E6" s="95"/>
    </row>
    <row r="7" spans="1:5" ht="12" customHeight="1" x14ac:dyDescent="0.2">
      <c r="A7" s="95"/>
      <c r="B7" s="95"/>
      <c r="C7" s="95"/>
      <c r="D7" s="95"/>
      <c r="E7" s="95"/>
    </row>
    <row r="8" spans="1:5" ht="12" customHeight="1" x14ac:dyDescent="0.2">
      <c r="A8" s="95"/>
      <c r="B8" s="95"/>
      <c r="C8" s="95"/>
      <c r="D8" s="95"/>
      <c r="E8" s="95"/>
    </row>
    <row r="9" spans="1:5" ht="15" customHeight="1" x14ac:dyDescent="0.2">
      <c r="A9" s="20"/>
      <c r="B9" s="21"/>
      <c r="C9" s="21"/>
      <c r="D9" s="21"/>
      <c r="E9" s="21"/>
    </row>
    <row r="10" spans="1:5" ht="15" customHeight="1" x14ac:dyDescent="0.25">
      <c r="A10" s="99" t="s">
        <v>2</v>
      </c>
      <c r="B10" s="99"/>
      <c r="C10" s="23"/>
      <c r="D10" s="19"/>
      <c r="E10" s="19"/>
    </row>
    <row r="11" spans="1:5" ht="15" customHeight="1" x14ac:dyDescent="0.25">
      <c r="A11" s="24" t="s">
        <v>3</v>
      </c>
      <c r="B11" s="23"/>
      <c r="C11" s="23"/>
      <c r="D11" s="19"/>
      <c r="E11" s="19"/>
    </row>
    <row r="12" spans="1:5" ht="15" customHeight="1" x14ac:dyDescent="0.2">
      <c r="A12" s="24"/>
      <c r="B12" s="25"/>
      <c r="C12" s="25" t="s">
        <v>4</v>
      </c>
      <c r="D12" s="19"/>
      <c r="E12" s="19"/>
    </row>
    <row r="13" spans="1:5" ht="15" customHeight="1" x14ac:dyDescent="0.2">
      <c r="A13" s="26" t="s">
        <v>5</v>
      </c>
      <c r="B13" s="27" t="s">
        <v>6</v>
      </c>
      <c r="C13" s="2">
        <f>C60</f>
        <v>0</v>
      </c>
      <c r="D13" s="37" t="s">
        <v>7</v>
      </c>
      <c r="E13" s="19"/>
    </row>
    <row r="14" spans="1:5" ht="15" customHeight="1" x14ac:dyDescent="0.2">
      <c r="A14" s="18"/>
      <c r="B14" s="27"/>
      <c r="C14" s="10"/>
      <c r="D14" s="19"/>
      <c r="E14" s="19"/>
    </row>
    <row r="15" spans="1:5" ht="15" customHeight="1" x14ac:dyDescent="0.2">
      <c r="A15" s="29" t="s">
        <v>8</v>
      </c>
      <c r="B15" s="27" t="s">
        <v>9</v>
      </c>
      <c r="C15" s="3">
        <f>C71</f>
        <v>280</v>
      </c>
      <c r="D15" s="37" t="s">
        <v>7</v>
      </c>
      <c r="E15" s="19"/>
    </row>
    <row r="16" spans="1:5" ht="15" customHeight="1" x14ac:dyDescent="0.2">
      <c r="A16" s="30" t="s">
        <v>10</v>
      </c>
      <c r="B16" s="27" t="s">
        <v>11</v>
      </c>
      <c r="C16" s="4">
        <f>B87</f>
        <v>1652.54</v>
      </c>
      <c r="D16" s="37" t="s">
        <v>7</v>
      </c>
      <c r="E16" s="19"/>
    </row>
    <row r="17" spans="1:7" ht="15" customHeight="1" x14ac:dyDescent="0.2">
      <c r="A17" s="31"/>
      <c r="B17" s="27"/>
      <c r="C17" s="10"/>
      <c r="D17" s="19"/>
      <c r="E17" s="19"/>
    </row>
    <row r="18" spans="1:7" ht="15" customHeight="1" x14ac:dyDescent="0.2">
      <c r="A18" s="32" t="s">
        <v>12</v>
      </c>
      <c r="B18" s="27" t="s">
        <v>13</v>
      </c>
      <c r="C18" s="5">
        <f>C13+C15+C16</f>
        <v>1932.54</v>
      </c>
      <c r="D18" s="37" t="s">
        <v>14</v>
      </c>
      <c r="E18" s="19"/>
    </row>
    <row r="19" spans="1:7" ht="15" customHeight="1" x14ac:dyDescent="0.2">
      <c r="A19" s="18"/>
      <c r="B19" s="27"/>
      <c r="C19" s="10"/>
      <c r="D19" s="19"/>
      <c r="E19" s="19"/>
      <c r="G19" s="33"/>
    </row>
    <row r="20" spans="1:7" ht="15" customHeight="1" x14ac:dyDescent="0.2">
      <c r="A20" s="34" t="s">
        <v>15</v>
      </c>
      <c r="B20" s="27" t="s">
        <v>16</v>
      </c>
      <c r="C20" s="6">
        <f>C103</f>
        <v>0</v>
      </c>
      <c r="D20" s="37" t="s">
        <v>7</v>
      </c>
      <c r="E20" s="19"/>
      <c r="G20" s="33"/>
    </row>
    <row r="21" spans="1:7" ht="15" customHeight="1" thickBot="1" x14ac:dyDescent="0.25">
      <c r="A21" s="18"/>
      <c r="B21" s="19"/>
      <c r="C21" s="10"/>
      <c r="D21" s="19"/>
      <c r="E21" s="19"/>
    </row>
    <row r="22" spans="1:7" ht="15" customHeight="1" thickBot="1" x14ac:dyDescent="0.25">
      <c r="A22" s="35" t="s">
        <v>17</v>
      </c>
      <c r="B22" s="27" t="s">
        <v>18</v>
      </c>
      <c r="C22" s="7">
        <f>C18-C20</f>
        <v>1932.54</v>
      </c>
      <c r="D22" s="37" t="s">
        <v>19</v>
      </c>
      <c r="E22" s="19"/>
    </row>
    <row r="23" spans="1:7" ht="15" customHeight="1" x14ac:dyDescent="0.2">
      <c r="A23" s="18"/>
      <c r="B23" s="19"/>
      <c r="C23" s="10"/>
      <c r="D23" s="19"/>
      <c r="E23" s="19"/>
    </row>
    <row r="24" spans="1:7" ht="15" customHeight="1" x14ac:dyDescent="0.2">
      <c r="A24" s="18"/>
      <c r="B24" s="19"/>
      <c r="C24" s="10"/>
      <c r="D24" s="19"/>
      <c r="E24" s="19"/>
    </row>
    <row r="25" spans="1:7" ht="15" customHeight="1" x14ac:dyDescent="0.2">
      <c r="A25" s="36" t="s">
        <v>20</v>
      </c>
      <c r="B25" s="27" t="s">
        <v>21</v>
      </c>
      <c r="C25" s="8" cm="1">
        <f t="array" ref="C25">Table1[Accumulated Surplus]</f>
        <v>1443</v>
      </c>
      <c r="D25" s="37" t="s">
        <v>22</v>
      </c>
      <c r="E25" s="19"/>
    </row>
    <row r="26" spans="1:7" ht="15" customHeight="1" x14ac:dyDescent="0.2">
      <c r="A26" s="38" t="s">
        <v>23</v>
      </c>
      <c r="B26" s="27" t="s">
        <v>24</v>
      </c>
      <c r="C26" s="9">
        <f>C163</f>
        <v>490.45000000000016</v>
      </c>
      <c r="D26" s="37" t="s">
        <v>7</v>
      </c>
      <c r="E26" s="19"/>
    </row>
    <row r="27" spans="1:7" ht="15" customHeight="1" thickBot="1" x14ac:dyDescent="0.25">
      <c r="A27" s="18"/>
      <c r="B27" s="19"/>
      <c r="C27" s="10"/>
      <c r="D27" s="19"/>
      <c r="E27" s="19"/>
    </row>
    <row r="28" spans="1:7" ht="15" customHeight="1" thickBot="1" x14ac:dyDescent="0.25">
      <c r="A28" s="35" t="s">
        <v>25</v>
      </c>
      <c r="B28" s="27" t="s">
        <v>26</v>
      </c>
      <c r="C28" s="7">
        <f>C25+C26</f>
        <v>1933.4500000000003</v>
      </c>
      <c r="D28" s="37" t="s">
        <v>27</v>
      </c>
      <c r="E28" s="19"/>
    </row>
    <row r="29" spans="1:7" ht="15" customHeight="1" x14ac:dyDescent="0.2">
      <c r="A29" s="18"/>
      <c r="B29" s="19"/>
      <c r="C29" s="19"/>
      <c r="D29" s="19"/>
      <c r="E29" s="19"/>
    </row>
    <row r="30" spans="1:7" ht="26" x14ac:dyDescent="0.2">
      <c r="A30" s="79" t="s">
        <v>28</v>
      </c>
      <c r="B30" s="79"/>
      <c r="C30" s="79"/>
      <c r="D30" s="79"/>
      <c r="E30" s="19"/>
    </row>
    <row r="31" spans="1:7" ht="15" customHeight="1" thickBot="1" x14ac:dyDescent="0.25">
      <c r="A31" s="18"/>
      <c r="B31" s="19"/>
      <c r="C31" s="19"/>
      <c r="D31" s="19"/>
      <c r="E31" s="19"/>
    </row>
    <row r="32" spans="1:7" ht="15" customHeight="1" x14ac:dyDescent="0.2">
      <c r="A32" s="80" t="s">
        <v>29</v>
      </c>
      <c r="B32" s="81"/>
      <c r="C32" s="82"/>
      <c r="D32" s="96" t="s">
        <v>30</v>
      </c>
      <c r="E32" s="90"/>
    </row>
    <row r="33" spans="1:5" ht="15" customHeight="1" x14ac:dyDescent="0.2">
      <c r="A33" s="83"/>
      <c r="B33" s="84"/>
      <c r="C33" s="85"/>
      <c r="D33" s="97"/>
      <c r="E33" s="92"/>
    </row>
    <row r="34" spans="1:5" ht="15" customHeight="1" thickBot="1" x14ac:dyDescent="0.25">
      <c r="A34" s="86"/>
      <c r="B34" s="87"/>
      <c r="C34" s="88"/>
      <c r="D34" s="98"/>
      <c r="E34" s="94"/>
    </row>
    <row r="35" spans="1:5" ht="15" customHeight="1" x14ac:dyDescent="0.2">
      <c r="A35" s="18"/>
      <c r="B35" s="19"/>
      <c r="C35" s="19"/>
      <c r="D35" s="19"/>
      <c r="E35" s="19"/>
    </row>
    <row r="36" spans="1:5" ht="15" customHeight="1" x14ac:dyDescent="0.2">
      <c r="A36" s="18" t="s">
        <v>31</v>
      </c>
      <c r="B36" s="19"/>
      <c r="C36" s="19"/>
      <c r="D36" s="19"/>
      <c r="E36" s="19"/>
    </row>
    <row r="37" spans="1:5" ht="15" customHeight="1" x14ac:dyDescent="0.2">
      <c r="A37" s="95" t="s">
        <v>32</v>
      </c>
      <c r="B37" s="95"/>
      <c r="C37" s="95"/>
      <c r="D37" s="95"/>
      <c r="E37" s="95"/>
    </row>
    <row r="38" spans="1:5" ht="15" customHeight="1" x14ac:dyDescent="0.2">
      <c r="A38" s="95"/>
      <c r="B38" s="95"/>
      <c r="C38" s="95"/>
      <c r="D38" s="95"/>
      <c r="E38" s="95"/>
    </row>
    <row r="39" spans="1:5" ht="15" customHeight="1" thickBot="1" x14ac:dyDescent="0.25">
      <c r="A39" s="95"/>
      <c r="B39" s="95"/>
      <c r="C39" s="95"/>
      <c r="D39" s="95"/>
      <c r="E39" s="95"/>
    </row>
    <row r="40" spans="1:5" ht="15" customHeight="1" x14ac:dyDescent="0.2">
      <c r="A40" s="80" t="s">
        <v>33</v>
      </c>
      <c r="B40" s="81"/>
      <c r="C40" s="82"/>
      <c r="D40" s="89" t="s">
        <v>30</v>
      </c>
      <c r="E40" s="90"/>
    </row>
    <row r="41" spans="1:5" ht="15" customHeight="1" x14ac:dyDescent="0.2">
      <c r="A41" s="83"/>
      <c r="B41" s="84"/>
      <c r="C41" s="85"/>
      <c r="D41" s="91"/>
      <c r="E41" s="92"/>
    </row>
    <row r="42" spans="1:5" ht="15" customHeight="1" thickBot="1" x14ac:dyDescent="0.25">
      <c r="A42" s="86"/>
      <c r="B42" s="87"/>
      <c r="C42" s="88"/>
      <c r="D42" s="93"/>
      <c r="E42" s="94"/>
    </row>
    <row r="43" spans="1:5" ht="15" customHeight="1" x14ac:dyDescent="0.2">
      <c r="A43" s="18"/>
      <c r="B43" s="19"/>
      <c r="C43" s="19"/>
      <c r="D43" s="19"/>
      <c r="E43" s="19"/>
    </row>
    <row r="44" spans="1:5" ht="15" customHeight="1" x14ac:dyDescent="0.2">
      <c r="A44" s="18"/>
      <c r="B44" s="19"/>
      <c r="C44" s="19"/>
      <c r="D44" s="19"/>
      <c r="E44" s="19"/>
    </row>
    <row r="45" spans="1:5" ht="15" customHeight="1" x14ac:dyDescent="0.2">
      <c r="A45" s="22" t="s">
        <v>34</v>
      </c>
      <c r="B45" s="19"/>
      <c r="C45" s="25" t="s">
        <v>4</v>
      </c>
      <c r="D45" s="19"/>
      <c r="E45" s="19"/>
    </row>
    <row r="46" spans="1:5" ht="15" customHeight="1" x14ac:dyDescent="0.2">
      <c r="A46" s="40" t="s">
        <v>35</v>
      </c>
      <c r="B46" s="27"/>
      <c r="C46" s="41" cm="1">
        <f t="array" ref="C46">Table1[Property Cost]</f>
        <v>0</v>
      </c>
      <c r="D46" s="37" t="s">
        <v>22</v>
      </c>
      <c r="E46" s="19"/>
    </row>
    <row r="47" spans="1:5" ht="15" customHeight="1" x14ac:dyDescent="0.2">
      <c r="A47" s="32" t="s">
        <v>36</v>
      </c>
      <c r="B47" s="19"/>
      <c r="C47" s="1">
        <v>0</v>
      </c>
      <c r="E47" s="19"/>
    </row>
    <row r="48" spans="1:5" ht="15" customHeight="1" x14ac:dyDescent="0.2">
      <c r="A48" s="32" t="s">
        <v>37</v>
      </c>
      <c r="B48" s="19"/>
      <c r="C48" s="1">
        <v>0</v>
      </c>
      <c r="D48" s="28" t="s">
        <v>38</v>
      </c>
      <c r="E48" s="19"/>
    </row>
    <row r="49" spans="1:5" ht="15" customHeight="1" x14ac:dyDescent="0.2">
      <c r="A49" s="32" t="s">
        <v>39</v>
      </c>
      <c r="B49" s="42"/>
      <c r="C49" s="1">
        <v>0</v>
      </c>
      <c r="D49" s="28" t="s">
        <v>38</v>
      </c>
      <c r="E49" s="19"/>
    </row>
    <row r="50" spans="1:5" ht="15" customHeight="1" x14ac:dyDescent="0.2">
      <c r="A50" s="43" t="s">
        <v>40</v>
      </c>
      <c r="B50" s="19"/>
      <c r="C50" s="44">
        <f>C46+C47-C48-C49</f>
        <v>0</v>
      </c>
      <c r="E50" s="19"/>
    </row>
    <row r="51" spans="1:5" ht="15" customHeight="1" x14ac:dyDescent="0.2">
      <c r="A51" s="18"/>
      <c r="B51" s="19"/>
      <c r="C51" s="10"/>
      <c r="E51" s="19"/>
    </row>
    <row r="52" spans="1:5" ht="15" customHeight="1" x14ac:dyDescent="0.2">
      <c r="A52" s="40" t="s">
        <v>41</v>
      </c>
      <c r="B52" s="27"/>
      <c r="C52" s="41" cm="1">
        <f t="array" ref="C52">Table1[Other Assets]</f>
        <v>0</v>
      </c>
      <c r="D52" s="37" t="s">
        <v>22</v>
      </c>
      <c r="E52" s="19"/>
    </row>
    <row r="53" spans="1:5" ht="15" customHeight="1" x14ac:dyDescent="0.2">
      <c r="A53" s="32" t="s">
        <v>36</v>
      </c>
      <c r="B53" s="19"/>
      <c r="C53" s="1"/>
      <c r="D53" s="19"/>
      <c r="E53" s="19"/>
    </row>
    <row r="54" spans="1:5" ht="15" customHeight="1" x14ac:dyDescent="0.2">
      <c r="A54" s="32" t="s">
        <v>37</v>
      </c>
      <c r="B54" s="19"/>
      <c r="C54" s="1"/>
      <c r="D54" s="28" t="s">
        <v>38</v>
      </c>
      <c r="E54" s="19"/>
    </row>
    <row r="55" spans="1:5" ht="15" customHeight="1" x14ac:dyDescent="0.2">
      <c r="A55" s="32" t="s">
        <v>39</v>
      </c>
      <c r="B55" s="19"/>
      <c r="C55" s="1"/>
      <c r="D55" s="28" t="s">
        <v>38</v>
      </c>
      <c r="E55" s="19"/>
    </row>
    <row r="56" spans="1:5" ht="15" customHeight="1" x14ac:dyDescent="0.2">
      <c r="A56" s="43" t="s">
        <v>40</v>
      </c>
      <c r="B56" s="19"/>
      <c r="C56" s="44">
        <f>C52+C53-C54-C55</f>
        <v>0</v>
      </c>
      <c r="D56" s="19"/>
      <c r="E56" s="19"/>
    </row>
    <row r="57" spans="1:5" ht="15" customHeight="1" thickBot="1" x14ac:dyDescent="0.25">
      <c r="A57" s="18"/>
      <c r="B57" s="19"/>
      <c r="C57" s="10"/>
      <c r="D57" s="19"/>
      <c r="E57" s="19"/>
    </row>
    <row r="58" spans="1:5" ht="15" customHeight="1" thickBot="1" x14ac:dyDescent="0.25">
      <c r="A58" s="45" t="s">
        <v>42</v>
      </c>
      <c r="B58" s="27"/>
      <c r="C58" s="46">
        <f>C49+C55</f>
        <v>0</v>
      </c>
      <c r="D58" s="19"/>
      <c r="E58" s="19"/>
    </row>
    <row r="59" spans="1:5" ht="15" customHeight="1" thickBot="1" x14ac:dyDescent="0.25">
      <c r="A59" s="18"/>
      <c r="B59" s="19"/>
      <c r="C59" s="10"/>
      <c r="D59" s="19"/>
      <c r="E59" s="19"/>
    </row>
    <row r="60" spans="1:5" ht="15" customHeight="1" thickBot="1" x14ac:dyDescent="0.25">
      <c r="A60" s="26" t="s">
        <v>43</v>
      </c>
      <c r="B60" s="27"/>
      <c r="C60" s="47">
        <f>C50+C56</f>
        <v>0</v>
      </c>
      <c r="D60" s="28" t="s">
        <v>7</v>
      </c>
      <c r="E60" s="19"/>
    </row>
    <row r="61" spans="1:5" ht="15" customHeight="1" x14ac:dyDescent="0.2">
      <c r="A61" s="18"/>
      <c r="B61" s="19"/>
      <c r="C61" s="10"/>
      <c r="D61" s="19"/>
      <c r="E61" s="19"/>
    </row>
    <row r="62" spans="1:5" ht="15" customHeight="1" x14ac:dyDescent="0.2">
      <c r="A62" s="22" t="s">
        <v>44</v>
      </c>
      <c r="B62" s="19"/>
      <c r="C62" s="25" t="s">
        <v>4</v>
      </c>
      <c r="D62" s="19"/>
      <c r="E62" s="19"/>
    </row>
    <row r="63" spans="1:5" ht="15" customHeight="1" x14ac:dyDescent="0.2">
      <c r="A63" s="32" t="s">
        <v>45</v>
      </c>
      <c r="B63" s="19"/>
      <c r="C63" s="1">
        <v>280</v>
      </c>
      <c r="D63" s="19"/>
      <c r="E63" s="19"/>
    </row>
    <row r="64" spans="1:5" ht="15" customHeight="1" x14ac:dyDescent="0.2">
      <c r="A64" s="32" t="s">
        <v>46</v>
      </c>
      <c r="B64" s="19"/>
      <c r="C64" s="1">
        <v>0</v>
      </c>
      <c r="D64" s="19"/>
      <c r="E64" s="19"/>
    </row>
    <row r="65" spans="1:5" ht="15" customHeight="1" x14ac:dyDescent="0.2">
      <c r="A65" s="32" t="s">
        <v>47</v>
      </c>
      <c r="B65" s="19"/>
      <c r="C65" s="1">
        <v>0</v>
      </c>
      <c r="D65" s="19"/>
      <c r="E65" s="19"/>
    </row>
    <row r="66" spans="1:5" ht="15" customHeight="1" x14ac:dyDescent="0.2">
      <c r="A66" s="32" t="s">
        <v>48</v>
      </c>
      <c r="B66" s="19"/>
      <c r="C66" s="1">
        <v>0</v>
      </c>
      <c r="D66" s="19"/>
      <c r="E66" s="19"/>
    </row>
    <row r="67" spans="1:5" ht="15" customHeight="1" x14ac:dyDescent="0.2">
      <c r="A67" s="32" t="s">
        <v>49</v>
      </c>
      <c r="B67" s="19"/>
      <c r="C67" s="1">
        <v>0</v>
      </c>
      <c r="D67" s="19"/>
      <c r="E67" s="19"/>
    </row>
    <row r="68" spans="1:5" ht="15" customHeight="1" x14ac:dyDescent="0.2">
      <c r="A68" s="32" t="s">
        <v>50</v>
      </c>
      <c r="B68" s="19"/>
      <c r="C68" s="1">
        <v>0</v>
      </c>
      <c r="D68" s="19"/>
      <c r="E68" s="19"/>
    </row>
    <row r="69" spans="1:5" ht="15" customHeight="1" x14ac:dyDescent="0.2">
      <c r="A69" s="32" t="s">
        <v>51</v>
      </c>
      <c r="B69" s="19"/>
      <c r="C69" s="1">
        <v>0</v>
      </c>
      <c r="D69" s="19"/>
      <c r="E69" s="19"/>
    </row>
    <row r="70" spans="1:5" ht="15" customHeight="1" thickBot="1" x14ac:dyDescent="0.25">
      <c r="A70" s="18"/>
      <c r="B70" s="19"/>
      <c r="C70" s="10"/>
      <c r="D70" s="19"/>
      <c r="E70" s="19"/>
    </row>
    <row r="71" spans="1:5" ht="15" customHeight="1" thickBot="1" x14ac:dyDescent="0.25">
      <c r="A71" s="29" t="s">
        <v>52</v>
      </c>
      <c r="B71" s="27"/>
      <c r="C71" s="48">
        <f>SUM(C63:C69)</f>
        <v>280</v>
      </c>
      <c r="D71" s="28" t="s">
        <v>7</v>
      </c>
      <c r="E71" s="19"/>
    </row>
    <row r="72" spans="1:5" ht="15" customHeight="1" x14ac:dyDescent="0.2">
      <c r="A72" s="18"/>
      <c r="B72" s="19"/>
      <c r="C72" s="19"/>
      <c r="D72" s="19"/>
      <c r="E72" s="19"/>
    </row>
    <row r="73" spans="1:5" ht="15" customHeight="1" x14ac:dyDescent="0.2">
      <c r="A73" s="18"/>
      <c r="B73" s="19"/>
      <c r="C73" s="19"/>
      <c r="D73" s="19"/>
      <c r="E73" s="19"/>
    </row>
    <row r="74" spans="1:5" ht="15" customHeight="1" x14ac:dyDescent="0.2">
      <c r="A74" s="22" t="s">
        <v>53</v>
      </c>
      <c r="B74" s="19"/>
      <c r="C74" s="19"/>
      <c r="D74" s="19"/>
      <c r="E74" s="19"/>
    </row>
    <row r="75" spans="1:5" ht="48" x14ac:dyDescent="0.2">
      <c r="A75" s="18"/>
      <c r="B75" s="49" t="s">
        <v>54</v>
      </c>
      <c r="C75" s="49" t="s">
        <v>55</v>
      </c>
      <c r="D75" s="49" t="s">
        <v>56</v>
      </c>
      <c r="E75" s="49" t="s">
        <v>57</v>
      </c>
    </row>
    <row r="76" spans="1:5" ht="15" customHeight="1" x14ac:dyDescent="0.2">
      <c r="A76" s="50" t="s">
        <v>58</v>
      </c>
      <c r="B76" s="51" t="s">
        <v>4</v>
      </c>
      <c r="C76" s="51" t="s">
        <v>4</v>
      </c>
      <c r="D76" s="51" t="s">
        <v>4</v>
      </c>
      <c r="E76" s="52" t="s">
        <v>4</v>
      </c>
    </row>
    <row r="77" spans="1:5" ht="15" customHeight="1" x14ac:dyDescent="0.2">
      <c r="A77" s="18"/>
      <c r="B77" s="13">
        <v>1639.54</v>
      </c>
      <c r="C77" s="13">
        <v>0</v>
      </c>
      <c r="D77" s="13">
        <v>0</v>
      </c>
      <c r="E77" s="13">
        <v>13</v>
      </c>
    </row>
    <row r="78" spans="1:5" ht="15" customHeight="1" x14ac:dyDescent="0.2">
      <c r="A78" s="50"/>
      <c r="B78" s="14">
        <v>0</v>
      </c>
      <c r="C78" s="14">
        <v>0</v>
      </c>
      <c r="D78" s="14">
        <v>0</v>
      </c>
      <c r="E78" s="15">
        <v>0</v>
      </c>
    </row>
    <row r="79" spans="1:5" ht="15" customHeight="1" x14ac:dyDescent="0.2">
      <c r="A79" s="50"/>
      <c r="B79" s="14">
        <v>0</v>
      </c>
      <c r="C79" s="14">
        <v>0</v>
      </c>
      <c r="D79" s="14">
        <v>0</v>
      </c>
      <c r="E79" s="15">
        <v>0</v>
      </c>
    </row>
    <row r="80" spans="1:5" ht="15" customHeight="1" x14ac:dyDescent="0.2">
      <c r="A80" s="18"/>
      <c r="B80" s="14">
        <v>0</v>
      </c>
      <c r="C80" s="14">
        <v>0</v>
      </c>
      <c r="D80" s="14">
        <v>0</v>
      </c>
      <c r="E80" s="15">
        <v>0</v>
      </c>
    </row>
    <row r="81" spans="1:5" ht="15" customHeight="1" x14ac:dyDescent="0.2">
      <c r="A81" s="18"/>
      <c r="B81" s="14">
        <v>0</v>
      </c>
      <c r="C81" s="14">
        <v>0</v>
      </c>
      <c r="D81" s="14">
        <v>0</v>
      </c>
      <c r="E81" s="15">
        <v>0</v>
      </c>
    </row>
    <row r="82" spans="1:5" ht="15" customHeight="1" x14ac:dyDescent="0.2">
      <c r="A82" s="18"/>
      <c r="B82" s="14">
        <v>0</v>
      </c>
      <c r="C82" s="14">
        <v>0</v>
      </c>
      <c r="D82" s="14">
        <v>0</v>
      </c>
      <c r="E82" s="15">
        <v>0</v>
      </c>
    </row>
    <row r="83" spans="1:5" ht="15" customHeight="1" x14ac:dyDescent="0.2">
      <c r="A83" s="18"/>
      <c r="B83" s="14">
        <v>0</v>
      </c>
      <c r="C83" s="14">
        <v>0</v>
      </c>
      <c r="D83" s="14">
        <v>0</v>
      </c>
      <c r="E83" s="15">
        <v>0</v>
      </c>
    </row>
    <row r="84" spans="1:5" ht="15" customHeight="1" x14ac:dyDescent="0.2">
      <c r="A84" s="18"/>
      <c r="B84" s="16">
        <v>0</v>
      </c>
      <c r="C84" s="16">
        <v>0</v>
      </c>
      <c r="D84" s="16">
        <v>0</v>
      </c>
      <c r="E84" s="16">
        <v>0</v>
      </c>
    </row>
    <row r="85" spans="1:5" ht="15" customHeight="1" x14ac:dyDescent="0.2">
      <c r="A85" s="31" t="s">
        <v>59</v>
      </c>
      <c r="B85" s="53">
        <f>SUM(B77:B84)</f>
        <v>1639.54</v>
      </c>
      <c r="C85" s="53">
        <f>SUM(C77:C84)</f>
        <v>0</v>
      </c>
      <c r="D85" s="53">
        <f>SUM(D77:D84)</f>
        <v>0</v>
      </c>
      <c r="E85" s="53">
        <f>SUM(E77:E84)</f>
        <v>13</v>
      </c>
    </row>
    <row r="86" spans="1:5" ht="15" customHeight="1" thickBot="1" x14ac:dyDescent="0.25">
      <c r="A86" s="18"/>
      <c r="B86" s="19"/>
      <c r="C86" s="19"/>
      <c r="D86" s="19"/>
      <c r="E86" s="19"/>
    </row>
    <row r="87" spans="1:5" ht="15" customHeight="1" thickBot="1" x14ac:dyDescent="0.25">
      <c r="A87" s="54" t="s">
        <v>60</v>
      </c>
      <c r="B87" s="55">
        <f>B85+C85+D85+E85</f>
        <v>1652.54</v>
      </c>
      <c r="C87" s="19"/>
      <c r="D87" s="19"/>
      <c r="E87" s="19"/>
    </row>
    <row r="88" spans="1:5" ht="15" customHeight="1" x14ac:dyDescent="0.2">
      <c r="A88" s="18"/>
      <c r="B88" s="10"/>
      <c r="C88" s="19"/>
      <c r="D88" s="19"/>
      <c r="E88" s="19"/>
    </row>
    <row r="89" spans="1:5" ht="15" customHeight="1" x14ac:dyDescent="0.2">
      <c r="A89" s="22" t="s">
        <v>61</v>
      </c>
      <c r="B89" s="19"/>
      <c r="C89" s="19"/>
      <c r="D89" s="19"/>
      <c r="E89" s="19"/>
    </row>
    <row r="90" spans="1:5" ht="15" customHeight="1" x14ac:dyDescent="0.2">
      <c r="A90" s="39" t="s">
        <v>62</v>
      </c>
      <c r="B90" s="19"/>
      <c r="C90" s="25" t="s">
        <v>4</v>
      </c>
      <c r="D90" s="19"/>
      <c r="E90" s="19"/>
    </row>
    <row r="91" spans="1:5" ht="15" customHeight="1" x14ac:dyDescent="0.2">
      <c r="A91" s="56" t="s">
        <v>63</v>
      </c>
      <c r="B91" s="19"/>
      <c r="C91" s="19"/>
      <c r="D91" s="19"/>
      <c r="E91" s="19"/>
    </row>
    <row r="92" spans="1:5" ht="15" customHeight="1" x14ac:dyDescent="0.2">
      <c r="A92" s="32" t="s">
        <v>64</v>
      </c>
      <c r="B92" s="19"/>
      <c r="C92" s="1" t="s">
        <v>126</v>
      </c>
      <c r="D92" s="19"/>
      <c r="E92" s="19"/>
    </row>
    <row r="93" spans="1:5" ht="15" customHeight="1" x14ac:dyDescent="0.2">
      <c r="A93" s="32" t="s">
        <v>65</v>
      </c>
      <c r="B93" s="19"/>
      <c r="C93" s="1">
        <v>0</v>
      </c>
      <c r="D93" s="19"/>
      <c r="E93" s="19"/>
    </row>
    <row r="94" spans="1:5" ht="15" customHeight="1" x14ac:dyDescent="0.2">
      <c r="A94" s="32" t="s">
        <v>66</v>
      </c>
      <c r="B94" s="19"/>
      <c r="C94" s="1">
        <v>0</v>
      </c>
      <c r="D94" s="19"/>
      <c r="E94" s="19"/>
    </row>
    <row r="95" spans="1:5" ht="15" customHeight="1" x14ac:dyDescent="0.2">
      <c r="A95" s="32" t="s">
        <v>67</v>
      </c>
      <c r="B95" s="19"/>
      <c r="C95" s="1">
        <v>0</v>
      </c>
      <c r="D95" s="19"/>
      <c r="E95" s="19"/>
    </row>
    <row r="96" spans="1:5" ht="15" customHeight="1" x14ac:dyDescent="0.2">
      <c r="A96" s="39"/>
      <c r="B96" s="19"/>
      <c r="C96" s="10"/>
      <c r="D96" s="19"/>
      <c r="E96" s="19"/>
    </row>
    <row r="97" spans="1:5" ht="15" customHeight="1" x14ac:dyDescent="0.2">
      <c r="A97" s="56" t="s">
        <v>68</v>
      </c>
      <c r="B97" s="19"/>
      <c r="C97" s="10"/>
      <c r="D97" s="19"/>
      <c r="E97" s="19"/>
    </row>
    <row r="98" spans="1:5" ht="15" customHeight="1" x14ac:dyDescent="0.2">
      <c r="A98" s="32" t="s">
        <v>64</v>
      </c>
      <c r="B98" s="19"/>
      <c r="C98" s="1">
        <v>0</v>
      </c>
      <c r="D98" s="19"/>
      <c r="E98" s="19"/>
    </row>
    <row r="99" spans="1:5" ht="15" customHeight="1" x14ac:dyDescent="0.2">
      <c r="A99" s="32" t="s">
        <v>69</v>
      </c>
      <c r="B99" s="19"/>
      <c r="C99" s="1">
        <v>0</v>
      </c>
      <c r="D99" s="19"/>
      <c r="E99" s="19"/>
    </row>
    <row r="100" spans="1:5" ht="15" customHeight="1" x14ac:dyDescent="0.2">
      <c r="A100" s="32" t="s">
        <v>66</v>
      </c>
      <c r="B100" s="19"/>
      <c r="C100" s="1">
        <v>0</v>
      </c>
      <c r="D100" s="19"/>
      <c r="E100" s="19"/>
    </row>
    <row r="101" spans="1:5" ht="15" customHeight="1" x14ac:dyDescent="0.2">
      <c r="A101" s="32" t="s">
        <v>67</v>
      </c>
      <c r="B101" s="19"/>
      <c r="C101" s="1">
        <v>0</v>
      </c>
      <c r="D101" s="19"/>
      <c r="E101" s="19"/>
    </row>
    <row r="102" spans="1:5" ht="15" customHeight="1" thickBot="1" x14ac:dyDescent="0.25">
      <c r="A102" s="18"/>
      <c r="B102" s="19"/>
      <c r="C102" s="10"/>
      <c r="D102" s="19"/>
      <c r="E102" s="19"/>
    </row>
    <row r="103" spans="1:5" ht="15" customHeight="1" thickBot="1" x14ac:dyDescent="0.25">
      <c r="A103" s="57" t="s">
        <v>70</v>
      </c>
      <c r="B103" s="27"/>
      <c r="C103" s="58">
        <f>SUM(C92:C102)</f>
        <v>0</v>
      </c>
      <c r="D103" s="28" t="s">
        <v>7</v>
      </c>
      <c r="E103" s="19"/>
    </row>
    <row r="104" spans="1:5" ht="15" customHeight="1" x14ac:dyDescent="0.2">
      <c r="A104" s="18"/>
      <c r="B104" s="19"/>
      <c r="C104" s="19"/>
      <c r="D104" s="19"/>
      <c r="E104" s="19"/>
    </row>
    <row r="105" spans="1:5" ht="15" customHeight="1" x14ac:dyDescent="0.2">
      <c r="A105" s="18"/>
      <c r="B105" s="19"/>
      <c r="C105" s="19"/>
      <c r="D105" s="19"/>
      <c r="E105" s="19"/>
    </row>
    <row r="106" spans="1:5" ht="15" customHeight="1" x14ac:dyDescent="0.2">
      <c r="A106" s="39" t="s">
        <v>71</v>
      </c>
      <c r="B106" s="19"/>
      <c r="C106" s="19"/>
      <c r="D106" s="19"/>
      <c r="E106" s="19"/>
    </row>
    <row r="107" spans="1:5" ht="32" x14ac:dyDescent="0.2">
      <c r="A107" s="18"/>
      <c r="B107" s="49" t="s">
        <v>72</v>
      </c>
      <c r="C107" s="49" t="s">
        <v>73</v>
      </c>
      <c r="D107" s="49" t="s">
        <v>74</v>
      </c>
      <c r="E107" s="19"/>
    </row>
    <row r="108" spans="1:5" ht="15" customHeight="1" x14ac:dyDescent="0.2">
      <c r="A108" s="18"/>
      <c r="B108" s="25" t="s">
        <v>4</v>
      </c>
      <c r="C108" s="25" t="s">
        <v>4</v>
      </c>
      <c r="D108" s="25" t="s">
        <v>4</v>
      </c>
      <c r="E108" s="19"/>
    </row>
    <row r="109" spans="1:5" ht="15" customHeight="1" x14ac:dyDescent="0.2">
      <c r="A109" s="18" t="s">
        <v>75</v>
      </c>
      <c r="B109" s="17">
        <v>0</v>
      </c>
      <c r="C109" s="17">
        <v>0</v>
      </c>
      <c r="D109" s="59">
        <f>B109+C109</f>
        <v>0</v>
      </c>
      <c r="E109" s="19"/>
    </row>
    <row r="110" spans="1:5" ht="15" customHeight="1" x14ac:dyDescent="0.2">
      <c r="A110" s="39"/>
      <c r="B110" s="10"/>
      <c r="C110" s="10"/>
      <c r="D110" s="10"/>
      <c r="E110" s="19"/>
    </row>
    <row r="111" spans="1:5" ht="15" customHeight="1" x14ac:dyDescent="0.2">
      <c r="A111" s="39" t="s">
        <v>76</v>
      </c>
      <c r="B111" s="10"/>
      <c r="C111" s="10"/>
      <c r="D111" s="10"/>
      <c r="E111" s="19"/>
    </row>
    <row r="112" spans="1:5" ht="15" customHeight="1" x14ac:dyDescent="0.2">
      <c r="A112" s="39" t="s">
        <v>77</v>
      </c>
      <c r="B112" s="17">
        <v>0</v>
      </c>
      <c r="C112" s="17">
        <v>0</v>
      </c>
      <c r="D112" s="59">
        <f>B112+C112</f>
        <v>0</v>
      </c>
      <c r="E112" s="19"/>
    </row>
    <row r="113" spans="1:5" ht="15" customHeight="1" x14ac:dyDescent="0.2">
      <c r="A113" s="18"/>
      <c r="B113" s="10"/>
      <c r="C113" s="10"/>
      <c r="D113" s="10"/>
      <c r="E113" s="19"/>
    </row>
    <row r="114" spans="1:5" ht="15" customHeight="1" x14ac:dyDescent="0.2">
      <c r="A114" s="31" t="s">
        <v>59</v>
      </c>
      <c r="B114" s="53">
        <f>B109+B112</f>
        <v>0</v>
      </c>
      <c r="C114" s="53">
        <f>C109+C112</f>
        <v>0</v>
      </c>
      <c r="D114" s="53">
        <f>D109+D112</f>
        <v>0</v>
      </c>
      <c r="E114" s="19"/>
    </row>
    <row r="115" spans="1:5" ht="15" customHeight="1" thickBot="1" x14ac:dyDescent="0.25">
      <c r="A115" s="18"/>
      <c r="B115" s="10"/>
      <c r="C115" s="10"/>
      <c r="D115" s="10"/>
      <c r="E115" s="19"/>
    </row>
    <row r="116" spans="1:5" ht="15" customHeight="1" thickBot="1" x14ac:dyDescent="0.25">
      <c r="A116" s="60" t="s">
        <v>78</v>
      </c>
      <c r="B116" s="61">
        <f>B114</f>
        <v>0</v>
      </c>
      <c r="C116" s="10"/>
      <c r="D116" s="10"/>
      <c r="E116" s="19"/>
    </row>
    <row r="117" spans="1:5" ht="15" customHeight="1" x14ac:dyDescent="0.2">
      <c r="A117" s="18"/>
      <c r="B117" s="19"/>
      <c r="C117" s="19"/>
      <c r="D117" s="19"/>
      <c r="E117" s="19"/>
    </row>
    <row r="118" spans="1:5" ht="15" customHeight="1" x14ac:dyDescent="0.2">
      <c r="A118" s="18"/>
      <c r="B118" s="19"/>
      <c r="C118" s="19"/>
      <c r="D118" s="19"/>
      <c r="E118" s="19"/>
    </row>
    <row r="119" spans="1:5" ht="16.25" customHeight="1" x14ac:dyDescent="0.2">
      <c r="A119" s="22" t="s">
        <v>79</v>
      </c>
      <c r="B119" s="19"/>
      <c r="C119" s="19"/>
      <c r="D119" s="19"/>
      <c r="E119" s="19"/>
    </row>
    <row r="120" spans="1:5" ht="15" customHeight="1" x14ac:dyDescent="0.2">
      <c r="A120" s="18"/>
      <c r="B120" s="19"/>
      <c r="C120" s="19"/>
      <c r="D120" s="19"/>
      <c r="E120" s="19"/>
    </row>
    <row r="121" spans="1:5" ht="15" customHeight="1" x14ac:dyDescent="0.2">
      <c r="A121" s="62" t="s">
        <v>80</v>
      </c>
      <c r="B121" s="25"/>
      <c r="C121" s="25" t="s">
        <v>4</v>
      </c>
      <c r="D121" s="19"/>
      <c r="E121" s="19"/>
    </row>
    <row r="122" spans="1:5" ht="15" customHeight="1" x14ac:dyDescent="0.2">
      <c r="A122" s="32" t="s">
        <v>81</v>
      </c>
      <c r="B122" s="19"/>
      <c r="C122" s="1">
        <v>0</v>
      </c>
      <c r="D122" s="19"/>
      <c r="E122" s="19"/>
    </row>
    <row r="123" spans="1:5" ht="15" customHeight="1" x14ac:dyDescent="0.2">
      <c r="A123" s="32" t="s">
        <v>82</v>
      </c>
      <c r="B123" s="19"/>
      <c r="C123" s="1">
        <v>370.5</v>
      </c>
      <c r="D123" s="19"/>
      <c r="E123" s="19"/>
    </row>
    <row r="124" spans="1:5" ht="15" customHeight="1" x14ac:dyDescent="0.2">
      <c r="A124" s="32" t="s">
        <v>83</v>
      </c>
      <c r="B124" s="19"/>
      <c r="C124" s="1" t="s">
        <v>126</v>
      </c>
      <c r="D124" s="19"/>
      <c r="E124" s="19"/>
    </row>
    <row r="125" spans="1:5" ht="15" customHeight="1" x14ac:dyDescent="0.2">
      <c r="A125" s="32" t="s">
        <v>84</v>
      </c>
      <c r="B125" s="19"/>
      <c r="C125" s="1">
        <v>102</v>
      </c>
      <c r="D125" s="19"/>
      <c r="E125" s="19"/>
    </row>
    <row r="126" spans="1:5" ht="15" customHeight="1" x14ac:dyDescent="0.2">
      <c r="A126" s="32" t="s">
        <v>85</v>
      </c>
      <c r="B126" s="19"/>
      <c r="C126" s="1" t="s">
        <v>126</v>
      </c>
      <c r="D126" s="19"/>
      <c r="E126" s="19"/>
    </row>
    <row r="127" spans="1:5" ht="15" customHeight="1" x14ac:dyDescent="0.2">
      <c r="A127" s="32" t="s">
        <v>86</v>
      </c>
      <c r="B127" s="19"/>
      <c r="C127" s="1">
        <v>250</v>
      </c>
      <c r="D127" s="19"/>
      <c r="E127" s="19"/>
    </row>
    <row r="128" spans="1:5" ht="15" customHeight="1" x14ac:dyDescent="0.2">
      <c r="A128" s="32" t="s">
        <v>87</v>
      </c>
      <c r="B128" s="19"/>
      <c r="C128" s="1" t="s">
        <v>126</v>
      </c>
      <c r="D128" s="19"/>
      <c r="E128" s="19"/>
    </row>
    <row r="129" spans="1:5" ht="15" customHeight="1" x14ac:dyDescent="0.2">
      <c r="A129" s="32" t="s">
        <v>88</v>
      </c>
      <c r="B129" s="19"/>
      <c r="C129" s="1">
        <v>680</v>
      </c>
      <c r="D129" s="19"/>
      <c r="E129" s="19"/>
    </row>
    <row r="130" spans="1:5" ht="15" customHeight="1" x14ac:dyDescent="0.2">
      <c r="A130" s="32" t="s">
        <v>89</v>
      </c>
      <c r="B130" s="19"/>
      <c r="C130" s="5">
        <f>B116</f>
        <v>0</v>
      </c>
      <c r="D130" s="28" t="s">
        <v>7</v>
      </c>
      <c r="E130" s="19"/>
    </row>
    <row r="131" spans="1:5" ht="15" customHeight="1" x14ac:dyDescent="0.2">
      <c r="A131" s="32" t="s">
        <v>90</v>
      </c>
      <c r="B131" s="19"/>
      <c r="C131" s="1">
        <v>0</v>
      </c>
      <c r="D131" s="19"/>
      <c r="E131" s="19"/>
    </row>
    <row r="132" spans="1:5" ht="15" customHeight="1" thickBot="1" x14ac:dyDescent="0.25">
      <c r="A132" s="32" t="s">
        <v>91</v>
      </c>
      <c r="B132" s="19"/>
      <c r="C132" s="11">
        <v>60.91</v>
      </c>
      <c r="D132" s="19"/>
      <c r="E132" s="19"/>
    </row>
    <row r="133" spans="1:5" ht="15" customHeight="1" thickBot="1" x14ac:dyDescent="0.25">
      <c r="A133" s="43" t="s">
        <v>92</v>
      </c>
      <c r="B133" s="19"/>
      <c r="C133" s="63">
        <f>SUM(C122:C132)</f>
        <v>1463.41</v>
      </c>
      <c r="D133" s="19"/>
      <c r="E133" s="19"/>
    </row>
    <row r="134" spans="1:5" ht="15" customHeight="1" x14ac:dyDescent="0.2">
      <c r="A134" s="18"/>
      <c r="B134" s="19"/>
      <c r="C134" s="10"/>
      <c r="D134" s="19"/>
      <c r="E134" s="19"/>
    </row>
    <row r="135" spans="1:5" ht="15" customHeight="1" x14ac:dyDescent="0.2">
      <c r="A135" s="62" t="s">
        <v>93</v>
      </c>
      <c r="B135" s="19"/>
      <c r="C135" s="64" t="s">
        <v>4</v>
      </c>
      <c r="D135" s="19"/>
      <c r="E135" s="19"/>
    </row>
    <row r="136" spans="1:5" ht="15" customHeight="1" x14ac:dyDescent="0.2">
      <c r="A136" s="32" t="s">
        <v>94</v>
      </c>
      <c r="B136" s="19"/>
      <c r="C136" s="1">
        <v>119</v>
      </c>
      <c r="D136" s="19"/>
      <c r="E136" s="19"/>
    </row>
    <row r="137" spans="1:5" ht="15" customHeight="1" x14ac:dyDescent="0.2">
      <c r="A137" s="32" t="s">
        <v>95</v>
      </c>
      <c r="B137" s="19"/>
      <c r="C137" s="1">
        <v>0</v>
      </c>
      <c r="D137" s="19"/>
      <c r="E137" s="19"/>
    </row>
    <row r="138" spans="1:5" ht="15" customHeight="1" x14ac:dyDescent="0.2">
      <c r="A138" s="32" t="s">
        <v>96</v>
      </c>
      <c r="B138" s="19"/>
      <c r="C138" s="1">
        <v>12.05</v>
      </c>
      <c r="D138" s="19"/>
      <c r="E138" s="19"/>
    </row>
    <row r="139" spans="1:5" ht="15" customHeight="1" x14ac:dyDescent="0.2">
      <c r="A139" s="32" t="s">
        <v>97</v>
      </c>
      <c r="B139" s="19"/>
      <c r="C139" s="1">
        <v>0</v>
      </c>
      <c r="D139" s="19"/>
      <c r="E139" s="19"/>
    </row>
    <row r="140" spans="1:5" ht="15" customHeight="1" x14ac:dyDescent="0.2">
      <c r="A140" s="32" t="s">
        <v>98</v>
      </c>
      <c r="B140" s="19"/>
      <c r="C140" s="1">
        <v>0</v>
      </c>
      <c r="D140" s="19"/>
      <c r="E140" s="19"/>
    </row>
    <row r="141" spans="1:5" ht="15" customHeight="1" x14ac:dyDescent="0.2">
      <c r="A141" s="32" t="s">
        <v>99</v>
      </c>
      <c r="B141" s="19"/>
      <c r="C141" s="1">
        <v>230</v>
      </c>
      <c r="D141" s="19"/>
      <c r="E141" s="19"/>
    </row>
    <row r="142" spans="1:5" ht="15" customHeight="1" thickBot="1" x14ac:dyDescent="0.25">
      <c r="A142" s="32" t="s">
        <v>100</v>
      </c>
      <c r="B142" s="19"/>
      <c r="C142" s="1">
        <v>370.5</v>
      </c>
      <c r="D142" s="19"/>
      <c r="E142" s="19"/>
    </row>
    <row r="143" spans="1:5" ht="15" customHeight="1" thickBot="1" x14ac:dyDescent="0.25">
      <c r="A143" s="65" t="s">
        <v>101</v>
      </c>
      <c r="B143" s="19"/>
      <c r="C143" s="46">
        <f>SUM(C136:C142)</f>
        <v>731.55</v>
      </c>
      <c r="D143" s="19"/>
      <c r="E143" s="19"/>
    </row>
    <row r="144" spans="1:5" ht="15" customHeight="1" x14ac:dyDescent="0.2">
      <c r="A144" s="62" t="s">
        <v>102</v>
      </c>
      <c r="B144" s="19"/>
      <c r="C144" s="66"/>
      <c r="D144" s="19"/>
      <c r="E144" s="19"/>
    </row>
    <row r="145" spans="1:11" ht="15" customHeight="1" x14ac:dyDescent="0.2">
      <c r="A145" s="32" t="s">
        <v>103</v>
      </c>
      <c r="B145" s="19"/>
      <c r="C145" s="12">
        <v>0</v>
      </c>
      <c r="D145" s="19"/>
      <c r="E145" s="19"/>
    </row>
    <row r="146" spans="1:11" ht="15" customHeight="1" x14ac:dyDescent="0.2">
      <c r="A146" s="32" t="s">
        <v>104</v>
      </c>
      <c r="B146" s="19"/>
      <c r="C146" s="1">
        <v>0</v>
      </c>
      <c r="D146" s="19"/>
      <c r="E146" s="19"/>
    </row>
    <row r="147" spans="1:11" ht="15" customHeight="1" x14ac:dyDescent="0.2">
      <c r="A147" s="32" t="s">
        <v>105</v>
      </c>
      <c r="B147" s="19"/>
      <c r="C147" s="1">
        <v>0</v>
      </c>
      <c r="D147" s="19"/>
      <c r="E147" s="19"/>
    </row>
    <row r="148" spans="1:11" ht="15" customHeight="1" x14ac:dyDescent="0.2">
      <c r="A148" s="32" t="s">
        <v>106</v>
      </c>
      <c r="B148" s="19"/>
      <c r="C148" s="1">
        <v>0</v>
      </c>
      <c r="D148" s="19"/>
      <c r="E148" s="19"/>
    </row>
    <row r="149" spans="1:11" ht="15" customHeight="1" x14ac:dyDescent="0.2">
      <c r="A149" s="32" t="s">
        <v>107</v>
      </c>
      <c r="B149" s="19"/>
      <c r="C149" s="1">
        <v>0</v>
      </c>
      <c r="D149" s="19"/>
      <c r="E149" s="19"/>
    </row>
    <row r="150" spans="1:11" ht="15" customHeight="1" x14ac:dyDescent="0.2">
      <c r="A150" s="32" t="s">
        <v>108</v>
      </c>
      <c r="B150" s="19"/>
      <c r="C150" s="1">
        <v>190.41</v>
      </c>
      <c r="D150" s="19"/>
      <c r="E150" s="19"/>
    </row>
    <row r="151" spans="1:11" ht="15" customHeight="1" x14ac:dyDescent="0.2">
      <c r="A151" s="32" t="s">
        <v>88</v>
      </c>
      <c r="B151" s="19"/>
      <c r="C151" s="1">
        <v>0</v>
      </c>
      <c r="D151" s="19"/>
      <c r="E151" s="19"/>
    </row>
    <row r="152" spans="1:11" ht="15" customHeight="1" x14ac:dyDescent="0.2">
      <c r="A152" s="32" t="s">
        <v>109</v>
      </c>
      <c r="B152" s="19"/>
      <c r="C152" s="1" t="s">
        <v>126</v>
      </c>
      <c r="D152" s="19"/>
      <c r="E152" s="19"/>
    </row>
    <row r="153" spans="1:11" ht="15" customHeight="1" x14ac:dyDescent="0.2">
      <c r="A153" s="32" t="s">
        <v>110</v>
      </c>
      <c r="B153" s="19"/>
      <c r="C153" s="1">
        <v>51</v>
      </c>
      <c r="D153" s="19"/>
      <c r="E153" s="19"/>
    </row>
    <row r="154" spans="1:11" ht="15" customHeight="1" x14ac:dyDescent="0.2">
      <c r="A154" s="32" t="s">
        <v>111</v>
      </c>
      <c r="B154" s="19"/>
      <c r="C154" s="5">
        <f>C58</f>
        <v>0</v>
      </c>
      <c r="D154" s="28" t="s">
        <v>7</v>
      </c>
      <c r="E154" s="19"/>
      <c r="K154" s="70"/>
    </row>
    <row r="155" spans="1:11" ht="15" customHeight="1" x14ac:dyDescent="0.2">
      <c r="A155" s="32" t="s">
        <v>112</v>
      </c>
      <c r="B155" s="19"/>
      <c r="C155" s="1"/>
      <c r="D155" s="19"/>
      <c r="E155" s="19"/>
    </row>
    <row r="156" spans="1:11" ht="15" customHeight="1" x14ac:dyDescent="0.2">
      <c r="A156" s="32" t="s">
        <v>113</v>
      </c>
      <c r="B156" s="19"/>
      <c r="C156" s="1">
        <v>0</v>
      </c>
      <c r="D156" s="19"/>
      <c r="E156" s="19"/>
    </row>
    <row r="157" spans="1:11" ht="15" customHeight="1" x14ac:dyDescent="0.2">
      <c r="A157" s="32" t="s">
        <v>114</v>
      </c>
      <c r="B157" s="19"/>
      <c r="C157" s="1">
        <v>0</v>
      </c>
      <c r="D157" s="19"/>
      <c r="E157" s="19"/>
    </row>
    <row r="158" spans="1:11" ht="15" customHeight="1" thickBot="1" x14ac:dyDescent="0.25">
      <c r="A158" s="32" t="s">
        <v>115</v>
      </c>
      <c r="B158" s="19"/>
      <c r="C158" s="1">
        <v>0</v>
      </c>
      <c r="D158" s="19"/>
      <c r="E158" s="19"/>
    </row>
    <row r="159" spans="1:11" ht="15" customHeight="1" thickBot="1" x14ac:dyDescent="0.25">
      <c r="A159" s="65" t="s">
        <v>101</v>
      </c>
      <c r="B159" s="19"/>
      <c r="C159" s="46">
        <f>SUM(C145:C158)</f>
        <v>241.41</v>
      </c>
      <c r="D159" s="19"/>
      <c r="E159" s="19"/>
    </row>
    <row r="160" spans="1:11" ht="15" customHeight="1" thickBot="1" x14ac:dyDescent="0.25">
      <c r="A160" s="31"/>
      <c r="B160" s="19"/>
      <c r="C160" s="10"/>
      <c r="D160" s="19"/>
      <c r="E160" s="19"/>
    </row>
    <row r="161" spans="1:5" ht="15" customHeight="1" thickBot="1" x14ac:dyDescent="0.25">
      <c r="A161" s="43" t="s">
        <v>116</v>
      </c>
      <c r="B161" s="19"/>
      <c r="C161" s="63">
        <f>C143+C159</f>
        <v>972.95999999999992</v>
      </c>
      <c r="D161" s="19"/>
      <c r="E161" s="19"/>
    </row>
    <row r="162" spans="1:5" ht="15" customHeight="1" thickBot="1" x14ac:dyDescent="0.25">
      <c r="A162" s="18"/>
      <c r="B162" s="19"/>
      <c r="C162" s="10"/>
      <c r="D162" s="19"/>
      <c r="E162" s="19"/>
    </row>
    <row r="163" spans="1:5" ht="15" customHeight="1" thickBot="1" x14ac:dyDescent="0.25">
      <c r="A163" s="67" t="s">
        <v>117</v>
      </c>
      <c r="B163" s="19"/>
      <c r="C163" s="68">
        <f>C133-C161</f>
        <v>490.45000000000016</v>
      </c>
      <c r="D163" s="19"/>
      <c r="E163" s="19"/>
    </row>
    <row r="164" spans="1:5" ht="15" customHeight="1" x14ac:dyDescent="0.2">
      <c r="A164" s="18"/>
      <c r="B164" s="19"/>
      <c r="C164" s="19"/>
      <c r="D164" s="19"/>
      <c r="E164" s="19"/>
    </row>
    <row r="165" spans="1:5" ht="15" customHeight="1" x14ac:dyDescent="0.2">
      <c r="A165" s="69" t="s">
        <v>118</v>
      </c>
      <c r="E165" s="19"/>
    </row>
    <row r="166" spans="1:5" ht="15" customHeight="1" x14ac:dyDescent="0.2">
      <c r="A166" s="69" t="s">
        <v>119</v>
      </c>
      <c r="E166" s="19"/>
    </row>
  </sheetData>
  <sheetProtection algorithmName="SHA-512" hashValue="xpPlhPFtBohquLHv5GI6ibI4OiOCdME4uFX3LBuV7sX9MOZZ0LO9JMqBjQFfLEu9iUT4HX7pRS5SULZDWhXuJw==" saltValue="Bo53nVPsIFSoTf/vk2DkSg==" spinCount="100000" sheet="1" objects="1" scenarios="1"/>
  <mergeCells count="10">
    <mergeCell ref="A2:E2"/>
    <mergeCell ref="A1:E1"/>
    <mergeCell ref="A30:D30"/>
    <mergeCell ref="A40:C42"/>
    <mergeCell ref="D40:E42"/>
    <mergeCell ref="A37:E39"/>
    <mergeCell ref="A4:E8"/>
    <mergeCell ref="A32:C34"/>
    <mergeCell ref="D32:E34"/>
    <mergeCell ref="A10:B10"/>
  </mergeCells>
  <pageMargins left="0.70866141732283472" right="0.70866141732283472" top="0.74803149606299213" bottom="0.74803149606299213" header="0.31496062992125984" footer="0.31496062992125984"/>
  <pageSetup scale="83" fitToHeight="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582DE-6EDD-4A29-9EBD-5A67CBB4AE9B}">
  <dimension ref="A1:E2"/>
  <sheetViews>
    <sheetView workbookViewId="0">
      <selection activeCell="D2" sqref="D2"/>
    </sheetView>
  </sheetViews>
  <sheetFormatPr baseColWidth="10" defaultColWidth="8.83203125" defaultRowHeight="15" x14ac:dyDescent="0.2"/>
  <cols>
    <col min="2" max="2" width="21.1640625" bestFit="1" customWidth="1"/>
    <col min="3" max="3" width="17.33203125" bestFit="1" customWidth="1"/>
    <col min="4" max="4" width="16.5" bestFit="1" customWidth="1"/>
    <col min="5" max="5" width="22.5" bestFit="1" customWidth="1"/>
  </cols>
  <sheetData>
    <row r="1" spans="1:5" x14ac:dyDescent="0.2">
      <c r="A1" t="s">
        <v>120</v>
      </c>
      <c r="B1" t="s">
        <v>121</v>
      </c>
      <c r="C1" s="71" t="s">
        <v>122</v>
      </c>
      <c r="D1" s="71" t="s">
        <v>123</v>
      </c>
      <c r="E1" s="72" t="s">
        <v>124</v>
      </c>
    </row>
    <row r="2" spans="1:5" x14ac:dyDescent="0.2">
      <c r="A2">
        <v>1</v>
      </c>
      <c r="B2" t="s">
        <v>125</v>
      </c>
      <c r="C2">
        <v>0</v>
      </c>
      <c r="D2">
        <v>0</v>
      </c>
      <c r="E2">
        <v>1443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CA140376227B47827C2B4A2513EAB8" ma:contentTypeVersion="21" ma:contentTypeDescription="Create a new document." ma:contentTypeScope="" ma:versionID="8b6eea6da801da585d38f953b937b7dd">
  <xsd:schema xmlns:xsd="http://www.w3.org/2001/XMLSchema" xmlns:xs="http://www.w3.org/2001/XMLSchema" xmlns:p="http://schemas.microsoft.com/office/2006/metadata/properties" xmlns:ns2="60a44ed1-f227-4ed2-bedc-fff8d4a0c4d6" xmlns:ns3="e06690ec-c0d5-466c-ba83-a2d24b0fa692" targetNamespace="http://schemas.microsoft.com/office/2006/metadata/properties" ma:root="true" ma:fieldsID="63115d2d349d61ea384b3aa34982d11f" ns2:_="" ns3:_="">
    <xsd:import namespace="60a44ed1-f227-4ed2-bedc-fff8d4a0c4d6"/>
    <xsd:import namespace="e06690ec-c0d5-466c-ba83-a2d24b0fa6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3:TaxCatchAll" minOccurs="0"/>
                <xsd:element ref="ns2:MediaServiceObjectDetectorVersions" minOccurs="0"/>
                <xsd:element ref="ns2:MediaServiceSearchPropertie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44ed1-f227-4ed2-bedc-fff8d4a0c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f6ab4fc-3969-489b-94c2-59711c19d71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06690ec-c0d5-466c-ba83-a2d24b0fa6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b66a530-f1d1-4eb2-b187-b611c66ae11a}" ma:internalName="TaxCatchAll" ma:showField="CatchAllData" ma:web="e06690ec-c0d5-466c-ba83-a2d24b0fa6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criptIds xmlns="http://schemas.microsoft.com/office/extensibility/maker/v1.0" id="script-ids-node-id"/>
</file>

<file path=customXml/item4.xml><?xml version="1.0" encoding="utf-8"?>
<p:properties xmlns:p="http://schemas.microsoft.com/office/2006/metadata/properties" xmlns:xsi="http://www.w3.org/2001/XMLSchema-instance" xmlns:pc="http://schemas.microsoft.com/office/infopath/2007/PartnerControls">
  <documentManagement>
    <TaxCatchAll xmlns="e06690ec-c0d5-466c-ba83-a2d24b0fa692" xsi:nil="true"/>
    <lcf76f155ced4ddcb4097134ff3c332f xmlns="60a44ed1-f227-4ed2-bedc-fff8d4a0c4d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2B3691-328B-4F03-A848-CFDB8B8526FE}">
  <ds:schemaRefs>
    <ds:schemaRef ds:uri="http://schemas.microsoft.com/sharepoint/v3/contenttype/forms"/>
  </ds:schemaRefs>
</ds:datastoreItem>
</file>

<file path=customXml/itemProps2.xml><?xml version="1.0" encoding="utf-8"?>
<ds:datastoreItem xmlns:ds="http://schemas.openxmlformats.org/officeDocument/2006/customXml" ds:itemID="{D82469DE-A376-463A-8DA6-416E3AFD55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a44ed1-f227-4ed2-bedc-fff8d4a0c4d6"/>
    <ds:schemaRef ds:uri="e06690ec-c0d5-466c-ba83-a2d24b0fa6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40FECA-977A-43E9-AB93-AF1B29E096F9}">
  <ds:schemaRefs>
    <ds:schemaRef ds:uri="http://schemas.microsoft.com/office/extensibility/maker/v1.0"/>
  </ds:schemaRefs>
</ds:datastoreItem>
</file>

<file path=customXml/itemProps4.xml><?xml version="1.0" encoding="utf-8"?>
<ds:datastoreItem xmlns:ds="http://schemas.openxmlformats.org/officeDocument/2006/customXml" ds:itemID="{4B615F2C-3A73-447C-8EE6-8867CC899175}">
  <ds:schemaRefs>
    <ds:schemaRef ds:uri="http://schemas.microsoft.com/office/2006/metadata/properties"/>
    <ds:schemaRef ds:uri="http://schemas.microsoft.com/office/infopath/2007/PartnerControls"/>
    <ds:schemaRef ds:uri="e06690ec-c0d5-466c-ba83-a2d24b0fa692"/>
    <ds:schemaRef ds:uri="60a44ed1-f227-4ed2-bedc-fff8d4a0c4d6"/>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Accounts 2025.26</vt:lpstr>
      <vt:lpstr>'Accounts 2025.26'!Print_Area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Diane Kelway-Bamber</dc:creator>
  <cp:keywords/>
  <dc:description/>
  <cp:lastModifiedBy>Alan Ashton</cp:lastModifiedBy>
  <cp:revision/>
  <cp:lastPrinted>2026-05-07T09:44:42Z</cp:lastPrinted>
  <dcterms:created xsi:type="dcterms:W3CDTF">2015-08-24T08:59:56Z</dcterms:created>
  <dcterms:modified xsi:type="dcterms:W3CDTF">2026-05-07T09:45:52Z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0x01010048CA140376227B47827C2B4A2513EAB8</vt:lpwstr>
  </property>
  <property fmtid="{D5CDD505-2E9C-101B-9397-08002B2CF9AE}" pid="3" name="MediaServiceImageTags">
    <vt:lpwstr/>
  </property>
</Properties>
</file>