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nbudget.sharepoint.com/Shared Documents/06. THE MONEY EDUCATORS/04. ADMIN - FORMS, TRACKERS ETC/06. BUDGETING PROGRAM/"/>
    </mc:Choice>
  </mc:AlternateContent>
  <xr:revisionPtr revIDLastSave="9" documentId="13_ncr:1_{8E0B93E2-17F5-4280-B509-9DA6EE618BA9}" xr6:coauthVersionLast="45" xr6:coauthVersionMax="45" xr10:uidLastSave="{2F705926-6B8B-49AD-A489-931666B4FE52}"/>
  <bookViews>
    <workbookView xWindow="-120" yWindow="-120" windowWidth="25440" windowHeight="15390" tabRatio="637" xr2:uid="{00000000-000D-0000-FFFF-FFFF00000000}"/>
  </bookViews>
  <sheets>
    <sheet name="budget-planner" sheetId="17" r:id="rId1"/>
    <sheet name="Graph_data" sheetId="18" state="hidden" r:id="rId2"/>
  </sheets>
  <definedNames>
    <definedName name="_xlnm.Print_Area" localSheetId="0">'budget-planner'!$A$1:$F$140</definedName>
    <definedName name="_xlnm.Print_Titles" localSheetId="0">'budget-planner'!$2:$8</definedName>
  </definedNames>
  <calcPr calcId="191029" iterate="1"/>
  <customWorkbookViews>
    <customWorkbookView name="main" guid="{5DEB68D0-18B0-409F-A1B7-526211C97239}" maximized="1" xWindow="1" yWindow="1" windowWidth="1676" windowHeight="825" tabRatio="704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8" l="1"/>
  <c r="B11" i="18"/>
  <c r="B10" i="18"/>
  <c r="B9" i="18"/>
  <c r="B8" i="18"/>
  <c r="B7" i="18"/>
  <c r="B6" i="18"/>
  <c r="B5" i="18"/>
  <c r="B4" i="18"/>
  <c r="F77" i="17"/>
  <c r="F79" i="17"/>
  <c r="F78" i="17"/>
  <c r="F57" i="17"/>
  <c r="F95" i="17"/>
  <c r="F67" i="17"/>
  <c r="F80" i="17"/>
  <c r="F61" i="17"/>
  <c r="F72" i="17"/>
  <c r="F59" i="17"/>
  <c r="F65" i="17"/>
  <c r="F64" i="17"/>
  <c r="F69" i="17"/>
  <c r="F73" i="17"/>
  <c r="F71" i="17"/>
  <c r="F62" i="17"/>
  <c r="F84" i="17"/>
  <c r="F21" i="17"/>
  <c r="F49" i="17"/>
  <c r="F100" i="17"/>
  <c r="F98" i="17"/>
  <c r="F97" i="17"/>
  <c r="F99" i="17"/>
  <c r="F96" i="17"/>
  <c r="F94" i="17"/>
  <c r="F92" i="17"/>
  <c r="F91" i="17"/>
  <c r="F90" i="17"/>
  <c r="F86" i="17"/>
  <c r="F89" i="17"/>
  <c r="F88" i="17"/>
  <c r="F87" i="17"/>
  <c r="F85" i="17"/>
  <c r="F50" i="17"/>
  <c r="F103" i="17"/>
  <c r="F70" i="17"/>
  <c r="F42" i="17"/>
  <c r="F11" i="17"/>
  <c r="F24" i="17"/>
  <c r="F12" i="17"/>
  <c r="F13" i="17"/>
  <c r="F14" i="17"/>
  <c r="F15" i="17"/>
  <c r="F16" i="17"/>
  <c r="F17" i="17"/>
  <c r="F23" i="17"/>
  <c r="F29" i="17"/>
  <c r="F22" i="17"/>
  <c r="F51" i="17"/>
  <c r="F19" i="17"/>
  <c r="F20" i="17"/>
  <c r="F30" i="17"/>
  <c r="F25" i="17"/>
  <c r="F26" i="17"/>
  <c r="F27" i="17"/>
  <c r="F28" i="17"/>
  <c r="F31" i="17"/>
  <c r="F33" i="17"/>
  <c r="F34" i="17"/>
  <c r="F35" i="17"/>
  <c r="F36" i="17"/>
  <c r="F37" i="17"/>
  <c r="F38" i="17"/>
  <c r="F41" i="17"/>
  <c r="F40" i="17"/>
  <c r="F68" i="17"/>
  <c r="F63" i="17"/>
  <c r="F76" i="17"/>
  <c r="F43" i="17"/>
  <c r="F45" i="17"/>
  <c r="F46" i="17"/>
  <c r="F47" i="17"/>
  <c r="F60" i="17"/>
  <c r="F81" i="17"/>
  <c r="F58" i="17"/>
  <c r="F66" i="17"/>
  <c r="F54" i="17"/>
  <c r="F55" i="17"/>
  <c r="F75" i="17"/>
  <c r="F74" i="17"/>
  <c r="F56" i="17"/>
  <c r="F52" i="17"/>
  <c r="F82" i="17"/>
  <c r="F102" i="17"/>
  <c r="F104" i="17"/>
  <c r="F32" i="17" l="1"/>
  <c r="C5" i="18" s="1"/>
  <c r="F101" i="17"/>
  <c r="C12" i="18" s="1"/>
  <c r="F83" i="17"/>
  <c r="C10" i="18" s="1"/>
  <c r="F93" i="17"/>
  <c r="C11" i="18" s="1"/>
  <c r="F39" i="17"/>
  <c r="C6" i="18" s="1"/>
  <c r="F18" i="17"/>
  <c r="C4" i="18" s="1"/>
  <c r="F10" i="17"/>
  <c r="F48" i="17"/>
  <c r="C8" i="18" s="1"/>
  <c r="F44" i="17"/>
  <c r="C7" i="18" s="1"/>
  <c r="F53" i="17"/>
  <c r="C9" i="18" s="1"/>
  <c r="F105" i="17" l="1"/>
  <c r="F107" i="17"/>
  <c r="B109" i="17" s="1"/>
</calcChain>
</file>

<file path=xl/sharedStrings.xml><?xml version="1.0" encoding="utf-8"?>
<sst xmlns="http://schemas.openxmlformats.org/spreadsheetml/2006/main" count="239" uniqueCount="99">
  <si>
    <t>Income</t>
  </si>
  <si>
    <t>Education</t>
  </si>
  <si>
    <t>Your take-home pay</t>
  </si>
  <si>
    <t>Your partner's take-home pay</t>
  </si>
  <si>
    <t>Centrelink benefits</t>
  </si>
  <si>
    <t>Other</t>
  </si>
  <si>
    <t>Credit card interest</t>
  </si>
  <si>
    <t>Electricity</t>
  </si>
  <si>
    <t>Gas</t>
  </si>
  <si>
    <t>Internet</t>
  </si>
  <si>
    <t>Pay TV</t>
  </si>
  <si>
    <t>School fees</t>
  </si>
  <si>
    <t>School uniforms</t>
  </si>
  <si>
    <t>Petrol</t>
  </si>
  <si>
    <t>Cigarettes</t>
  </si>
  <si>
    <t>Restaurants</t>
  </si>
  <si>
    <t>Weekly</t>
  </si>
  <si>
    <t>Fortnightly</t>
  </si>
  <si>
    <t>Monthly</t>
  </si>
  <si>
    <t>Annually</t>
  </si>
  <si>
    <t>Quarterly</t>
  </si>
  <si>
    <t>Annual</t>
  </si>
  <si>
    <t xml:space="preserve">View : </t>
  </si>
  <si>
    <t>Furniture &amp; appliances</t>
  </si>
  <si>
    <t>Renovations &amp; maintenance</t>
  </si>
  <si>
    <t>Car loan</t>
  </si>
  <si>
    <t>Charity donations</t>
  </si>
  <si>
    <t>Groceries</t>
  </si>
  <si>
    <t>Fruit &amp; veg market</t>
  </si>
  <si>
    <t>Pet food</t>
  </si>
  <si>
    <t>Cosmetics &amp; toiletries</t>
  </si>
  <si>
    <t>Deli &amp; bakery</t>
  </si>
  <si>
    <t>Hair &amp; beauty</t>
  </si>
  <si>
    <t>Medicines &amp; pharmacy</t>
  </si>
  <si>
    <t>Glasses &amp; eye care</t>
  </si>
  <si>
    <t>Dental</t>
  </si>
  <si>
    <t>Doctors &amp; medical</t>
  </si>
  <si>
    <t>Clothing &amp; shoes</t>
  </si>
  <si>
    <t>Jewellery &amp; accessories</t>
  </si>
  <si>
    <t>Computers &amp; gadgets</t>
  </si>
  <si>
    <t>Sports &amp; gym</t>
  </si>
  <si>
    <t>Pet care &amp; vet</t>
  </si>
  <si>
    <t>Coffee &amp; tea</t>
  </si>
  <si>
    <t>Drinks &amp; alcohol</t>
  </si>
  <si>
    <t>Bars &amp; clubs</t>
  </si>
  <si>
    <t>Books</t>
  </si>
  <si>
    <t>Newspapers &amp; magazines</t>
  </si>
  <si>
    <t>Movies &amp; music</t>
  </si>
  <si>
    <t>Celebrations &amp; gifts</t>
  </si>
  <si>
    <t>Take-away &amp; snacks</t>
  </si>
  <si>
    <t>Bus &amp; train &amp; ferry</t>
  </si>
  <si>
    <t>Road tolls &amp; parking</t>
  </si>
  <si>
    <t>Repairs &amp; maintenance</t>
  </si>
  <si>
    <t>$</t>
  </si>
  <si>
    <t>Frequency</t>
  </si>
  <si>
    <t xml:space="preserve">The Money Educators Budget Planner </t>
  </si>
  <si>
    <t>Landscape &amp; Garden</t>
  </si>
  <si>
    <t>DVA Pension</t>
  </si>
  <si>
    <t>The Money Educators Fee</t>
  </si>
  <si>
    <t>Annuities</t>
  </si>
  <si>
    <t>Bills</t>
  </si>
  <si>
    <t>Entertainment</t>
  </si>
  <si>
    <t>Fees</t>
  </si>
  <si>
    <t>General</t>
  </si>
  <si>
    <t>Home</t>
  </si>
  <si>
    <t>Living</t>
  </si>
  <si>
    <t>Repayments</t>
  </si>
  <si>
    <t>Transport</t>
  </si>
  <si>
    <t>Unassigned</t>
  </si>
  <si>
    <t>Newspaper/magazines</t>
  </si>
  <si>
    <t>Recreation/hobbies</t>
  </si>
  <si>
    <t>Home loan</t>
  </si>
  <si>
    <t>Investment loan</t>
  </si>
  <si>
    <t>Personal loan</t>
  </si>
  <si>
    <t>Extra payments to pay off debt</t>
  </si>
  <si>
    <t>Online services</t>
  </si>
  <si>
    <t>Fees and charges</t>
  </si>
  <si>
    <t>Licence renewal</t>
  </si>
  <si>
    <t>Child care</t>
  </si>
  <si>
    <t>Cash</t>
  </si>
  <si>
    <t>Insurance - Health</t>
  </si>
  <si>
    <t>Insurance - Life</t>
  </si>
  <si>
    <t>Insurance - Trauma</t>
  </si>
  <si>
    <t>Insurance - Car</t>
  </si>
  <si>
    <t>Phone - Home</t>
  </si>
  <si>
    <t>Phone - Mobile</t>
  </si>
  <si>
    <t>Rates - council</t>
  </si>
  <si>
    <t>Rates - Water</t>
  </si>
  <si>
    <t>Rent</t>
  </si>
  <si>
    <t>Graph of your expenses by category</t>
  </si>
  <si>
    <t>Categories</t>
  </si>
  <si>
    <t>$ amount</t>
  </si>
  <si>
    <t xml:space="preserve">Your total expenses are:     </t>
  </si>
  <si>
    <r>
      <t xml:space="preserve">Outcome - Surplus / </t>
    </r>
    <r>
      <rPr>
        <b/>
        <sz val="14"/>
        <color indexed="10"/>
        <rFont val="Arial"/>
        <family val="2"/>
      </rPr>
      <t>Deficit</t>
    </r>
  </si>
  <si>
    <t>Notes</t>
  </si>
  <si>
    <t>Budget planner - Individual and couples</t>
  </si>
  <si>
    <t>Rent from investment properties</t>
  </si>
  <si>
    <t>Travel / Holidays</t>
  </si>
  <si>
    <t>Vehicle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</si>
</sst>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&quot;$&quot;#,##0;[Red]&quot;$&quot;#,##0"/>
    <numFmt numFmtId="166" formatCode="&quot;$&quot;#,##0.00"/>
  </numFmts>
  <fonts count="25" x14ac:knownFonts="1"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0"/>
      <color indexed="8"/>
      <name val="Symbol"/>
      <family val="1"/>
      <charset val="2"/>
    </font>
    <font>
      <b/>
      <sz val="16"/>
      <name val="Arial"/>
      <family val="2"/>
    </font>
    <font>
      <b/>
      <sz val="20"/>
      <name val="Arial"/>
      <family val="2"/>
    </font>
    <font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color indexed="8"/>
      <name val="Arial"/>
      <family val="2"/>
    </font>
    <font>
      <b/>
      <sz val="14"/>
      <color indexed="10"/>
      <name val="Arial"/>
      <family val="2"/>
    </font>
    <font>
      <sz val="10"/>
      <color rgb="FF0070C0"/>
      <name val="Arial"/>
      <family val="2"/>
    </font>
    <font>
      <b/>
      <sz val="18"/>
      <color rgb="FF00B05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i/>
      <sz val="13"/>
      <color theme="1" tint="0.249977111117893"/>
      <name val="Arial"/>
      <family val="2"/>
    </font>
    <font>
      <b/>
      <i/>
      <sz val="13"/>
      <name val="Arial"/>
      <family val="2"/>
    </font>
    <font>
      <sz val="1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6F92"/>
        <bgColor indexed="9"/>
      </patternFill>
    </fill>
    <fill>
      <patternFill patternType="solid">
        <fgColor rgb="FFBF392B"/>
        <bgColor indexed="9"/>
      </patternFill>
    </fill>
    <fill>
      <patternFill patternType="solid">
        <fgColor rgb="FFFCE660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8AE28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00B05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CE660"/>
        <bgColor indexed="64"/>
      </patternFill>
    </fill>
    <fill>
      <patternFill patternType="solid">
        <fgColor rgb="FFEB6F9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9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B05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 applyProtection="1"/>
    <xf numFmtId="0" fontId="1" fillId="2" borderId="0" xfId="0" applyFont="1" applyFill="1" applyProtection="1"/>
    <xf numFmtId="0" fontId="1" fillId="3" borderId="0" xfId="0" applyFont="1" applyFill="1" applyProtection="1"/>
    <xf numFmtId="0" fontId="0" fillId="0" borderId="0" xfId="0" applyProtection="1"/>
    <xf numFmtId="0" fontId="0" fillId="0" borderId="0" xfId="0" applyFont="1" applyProtection="1"/>
    <xf numFmtId="165" fontId="0" fillId="0" borderId="0" xfId="0" applyNumberFormat="1" applyFont="1" applyProtection="1"/>
    <xf numFmtId="0" fontId="15" fillId="0" borderId="0" xfId="0" applyFont="1" applyProtection="1"/>
    <xf numFmtId="0" fontId="0" fillId="0" borderId="0" xfId="0" applyAlignment="1" applyProtection="1">
      <alignment vertical="center"/>
    </xf>
    <xf numFmtId="164" fontId="0" fillId="0" borderId="0" xfId="0" applyNumberFormat="1" applyFont="1" applyProtection="1"/>
    <xf numFmtId="0" fontId="0" fillId="0" borderId="0" xfId="0" applyFont="1" applyBorder="1" applyProtection="1"/>
    <xf numFmtId="0" fontId="0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165" fontId="0" fillId="0" borderId="0" xfId="0" applyNumberFormat="1" applyProtection="1"/>
    <xf numFmtId="0" fontId="5" fillId="0" borderId="0" xfId="0" applyFont="1" applyAlignment="1" applyProtection="1">
      <alignment vertical="center"/>
    </xf>
    <xf numFmtId="6" fontId="0" fillId="0" borderId="0" xfId="0" applyNumberFormat="1" applyFont="1" applyProtection="1"/>
    <xf numFmtId="0" fontId="16" fillId="0" borderId="1" xfId="0" applyFont="1" applyFill="1" applyBorder="1" applyProtection="1"/>
    <xf numFmtId="0" fontId="17" fillId="2" borderId="1" xfId="0" applyFont="1" applyFill="1" applyBorder="1" applyProtection="1"/>
    <xf numFmtId="0" fontId="0" fillId="0" borderId="18" xfId="0" applyFont="1" applyBorder="1" applyProtection="1"/>
    <xf numFmtId="0" fontId="0" fillId="0" borderId="3" xfId="0" applyFont="1" applyBorder="1" applyAlignment="1" applyProtection="1"/>
    <xf numFmtId="0" fontId="0" fillId="0" borderId="3" xfId="0" applyBorder="1" applyProtection="1"/>
    <xf numFmtId="0" fontId="0" fillId="0" borderId="3" xfId="0" applyFont="1" applyBorder="1" applyProtection="1"/>
    <xf numFmtId="0" fontId="15" fillId="0" borderId="3" xfId="0" applyFont="1" applyBorder="1" applyProtection="1"/>
    <xf numFmtId="165" fontId="0" fillId="0" borderId="3" xfId="0" applyNumberFormat="1" applyFont="1" applyBorder="1" applyProtection="1"/>
    <xf numFmtId="0" fontId="0" fillId="0" borderId="3" xfId="0" applyFont="1" applyFill="1" applyBorder="1" applyProtection="1"/>
    <xf numFmtId="0" fontId="0" fillId="0" borderId="0" xfId="0" applyFont="1" applyFill="1" applyProtection="1"/>
    <xf numFmtId="0" fontId="0" fillId="9" borderId="0" xfId="0" applyFill="1" applyBorder="1" applyProtection="1"/>
    <xf numFmtId="0" fontId="0" fillId="9" borderId="9" xfId="0" applyFill="1" applyBorder="1" applyProtection="1"/>
    <xf numFmtId="0" fontId="18" fillId="10" borderId="7" xfId="0" applyFont="1" applyFill="1" applyBorder="1" applyAlignment="1" applyProtection="1">
      <alignment vertical="center"/>
    </xf>
    <xf numFmtId="0" fontId="0" fillId="0" borderId="12" xfId="0" applyBorder="1"/>
    <xf numFmtId="44" fontId="0" fillId="0" borderId="4" xfId="0" applyNumberFormat="1" applyBorder="1"/>
    <xf numFmtId="0" fontId="0" fillId="0" borderId="9" xfId="0" applyBorder="1"/>
    <xf numFmtId="44" fontId="0" fillId="0" borderId="5" xfId="0" applyNumberFormat="1" applyBorder="1"/>
    <xf numFmtId="0" fontId="9" fillId="26" borderId="2" xfId="0" applyFont="1" applyFill="1" applyBorder="1" applyAlignment="1">
      <alignment horizontal="center" vertical="center"/>
    </xf>
    <xf numFmtId="0" fontId="12" fillId="9" borderId="0" xfId="0" applyFont="1" applyFill="1" applyBorder="1" applyAlignment="1" applyProtection="1">
      <alignment horizontal="right"/>
    </xf>
    <xf numFmtId="165" fontId="12" fillId="9" borderId="8" xfId="0" applyNumberFormat="1" applyFont="1" applyFill="1" applyBorder="1" applyAlignment="1" applyProtection="1">
      <alignment horizontal="center"/>
      <protection locked="0"/>
    </xf>
    <xf numFmtId="165" fontId="4" fillId="9" borderId="2" xfId="0" applyNumberFormat="1" applyFont="1" applyFill="1" applyBorder="1" applyAlignment="1" applyProtection="1">
      <alignment vertical="center"/>
    </xf>
    <xf numFmtId="164" fontId="4" fillId="16" borderId="2" xfId="0" applyNumberFormat="1" applyFont="1" applyFill="1" applyBorder="1" applyAlignment="1" applyProtection="1">
      <alignment vertical="center"/>
    </xf>
    <xf numFmtId="164" fontId="4" fillId="17" borderId="2" xfId="0" applyNumberFormat="1" applyFont="1" applyFill="1" applyBorder="1" applyAlignment="1" applyProtection="1">
      <alignment vertical="center"/>
    </xf>
    <xf numFmtId="164" fontId="4" fillId="18" borderId="2" xfId="0" applyNumberFormat="1" applyFont="1" applyFill="1" applyBorder="1" applyAlignment="1" applyProtection="1">
      <alignment vertical="center"/>
    </xf>
    <xf numFmtId="164" fontId="4" fillId="19" borderId="2" xfId="0" applyNumberFormat="1" applyFont="1" applyFill="1" applyBorder="1" applyAlignment="1" applyProtection="1">
      <alignment vertical="center"/>
    </xf>
    <xf numFmtId="164" fontId="4" fillId="20" borderId="2" xfId="0" applyNumberFormat="1" applyFont="1" applyFill="1" applyBorder="1" applyAlignment="1" applyProtection="1">
      <alignment vertical="center"/>
    </xf>
    <xf numFmtId="164" fontId="4" fillId="21" borderId="11" xfId="0" applyNumberFormat="1" applyFont="1" applyFill="1" applyBorder="1" applyAlignment="1" applyProtection="1">
      <alignment vertical="center"/>
    </xf>
    <xf numFmtId="164" fontId="4" fillId="22" borderId="11" xfId="0" applyNumberFormat="1" applyFont="1" applyFill="1" applyBorder="1" applyAlignment="1" applyProtection="1">
      <alignment vertical="center"/>
    </xf>
    <xf numFmtId="164" fontId="4" fillId="23" borderId="11" xfId="0" applyNumberFormat="1" applyFont="1" applyFill="1" applyBorder="1" applyAlignment="1" applyProtection="1">
      <alignment vertical="center"/>
    </xf>
    <xf numFmtId="164" fontId="4" fillId="24" borderId="2" xfId="0" applyNumberFormat="1" applyFont="1" applyFill="1" applyBorder="1" applyAlignment="1" applyProtection="1">
      <alignment vertical="center"/>
    </xf>
    <xf numFmtId="164" fontId="4" fillId="0" borderId="19" xfId="0" applyNumberFormat="1" applyFont="1" applyBorder="1" applyAlignment="1">
      <alignment vertical="center"/>
    </xf>
    <xf numFmtId="165" fontId="4" fillId="0" borderId="4" xfId="0" applyNumberFormat="1" applyFont="1" applyFill="1" applyBorder="1" applyAlignment="1" applyProtection="1"/>
    <xf numFmtId="0" fontId="0" fillId="0" borderId="20" xfId="0" applyBorder="1" applyAlignment="1"/>
    <xf numFmtId="0" fontId="0" fillId="0" borderId="21" xfId="0" applyBorder="1" applyAlignment="1"/>
    <xf numFmtId="6" fontId="10" fillId="0" borderId="4" xfId="0" applyNumberFormat="1" applyFont="1" applyFill="1" applyBorder="1" applyAlignment="1" applyProtection="1">
      <alignment vertical="center"/>
    </xf>
    <xf numFmtId="6" fontId="4" fillId="0" borderId="4" xfId="0" applyNumberFormat="1" applyFont="1" applyFill="1" applyBorder="1" applyAlignment="1" applyProtection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6" fontId="20" fillId="0" borderId="2" xfId="0" applyNumberFormat="1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vertical="center" wrapText="1"/>
      <protection locked="0"/>
    </xf>
    <xf numFmtId="165" fontId="21" fillId="0" borderId="2" xfId="0" applyNumberFormat="1" applyFont="1" applyBorder="1" applyAlignment="1" applyProtection="1">
      <alignment vertical="center"/>
    </xf>
    <xf numFmtId="4" fontId="21" fillId="0" borderId="0" xfId="0" applyNumberFormat="1" applyFont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165" fontId="21" fillId="0" borderId="11" xfId="0" applyNumberFormat="1" applyFont="1" applyBorder="1" applyAlignment="1" applyProtection="1">
      <alignment vertical="center"/>
    </xf>
    <xf numFmtId="0" fontId="22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center" vertical="center"/>
    </xf>
    <xf numFmtId="166" fontId="24" fillId="0" borderId="2" xfId="0" applyNumberFormat="1" applyFont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166" fontId="20" fillId="0" borderId="10" xfId="0" applyNumberFormat="1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vertical="center" wrapText="1"/>
      <protection locked="0"/>
    </xf>
    <xf numFmtId="165" fontId="21" fillId="0" borderId="10" xfId="0" applyNumberFormat="1" applyFont="1" applyBorder="1" applyAlignment="1" applyProtection="1">
      <alignment vertical="center"/>
    </xf>
    <xf numFmtId="0" fontId="0" fillId="0" borderId="0" xfId="0" applyBorder="1" applyProtection="1"/>
    <xf numFmtId="165" fontId="0" fillId="0" borderId="4" xfId="0" applyNumberFormat="1" applyBorder="1" applyProtection="1"/>
    <xf numFmtId="165" fontId="0" fillId="0" borderId="5" xfId="0" applyNumberFormat="1" applyBorder="1" applyProtection="1"/>
    <xf numFmtId="165" fontId="0" fillId="0" borderId="4" xfId="0" applyNumberFormat="1" applyFont="1" applyFill="1" applyBorder="1" applyProtection="1"/>
    <xf numFmtId="165" fontId="0" fillId="0" borderId="4" xfId="0" applyNumberFormat="1" applyFont="1" applyBorder="1" applyProtection="1"/>
    <xf numFmtId="0" fontId="3" fillId="25" borderId="6" xfId="0" applyFont="1" applyFill="1" applyBorder="1" applyProtection="1"/>
    <xf numFmtId="0" fontId="20" fillId="3" borderId="6" xfId="0" applyFont="1" applyFill="1" applyBorder="1" applyAlignment="1" applyProtection="1">
      <alignment vertical="center"/>
      <protection locked="0"/>
    </xf>
    <xf numFmtId="0" fontId="3" fillId="11" borderId="6" xfId="0" applyFont="1" applyFill="1" applyBorder="1" applyAlignment="1" applyProtection="1">
      <alignment vertical="center"/>
    </xf>
    <xf numFmtId="0" fontId="3" fillId="12" borderId="6" xfId="0" applyFont="1" applyFill="1" applyBorder="1" applyAlignment="1" applyProtection="1">
      <alignment vertical="center"/>
    </xf>
    <xf numFmtId="0" fontId="3" fillId="8" borderId="6" xfId="0" applyFont="1" applyFill="1" applyBorder="1" applyAlignment="1" applyProtection="1">
      <alignment vertical="center"/>
    </xf>
    <xf numFmtId="0" fontId="3" fillId="6" borderId="6" xfId="0" applyFont="1" applyFill="1" applyBorder="1" applyAlignment="1" applyProtection="1">
      <alignment vertical="center"/>
    </xf>
    <xf numFmtId="0" fontId="3" fillId="13" borderId="6" xfId="0" applyFont="1" applyFill="1" applyBorder="1" applyAlignment="1" applyProtection="1">
      <alignment vertical="center"/>
    </xf>
    <xf numFmtId="0" fontId="3" fillId="7" borderId="6" xfId="0" applyFont="1" applyFill="1" applyBorder="1" applyAlignment="1" applyProtection="1">
      <alignment vertical="center"/>
    </xf>
    <xf numFmtId="0" fontId="3" fillId="14" borderId="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0" fontId="3" fillId="15" borderId="6" xfId="0" applyFont="1" applyFill="1" applyBorder="1" applyAlignment="1" applyProtection="1">
      <alignment vertical="center"/>
    </xf>
    <xf numFmtId="0" fontId="20" fillId="3" borderId="8" xfId="0" applyFont="1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protection locked="0"/>
    </xf>
    <xf numFmtId="0" fontId="6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0" fillId="0" borderId="0" xfId="0" applyAlignment="1" applyProtection="1">
      <alignment horizontal="center"/>
    </xf>
    <xf numFmtId="0" fontId="6" fillId="0" borderId="14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right" vertical="center"/>
    </xf>
    <xf numFmtId="0" fontId="13" fillId="0" borderId="13" xfId="0" applyFont="1" applyBorder="1" applyAlignment="1">
      <alignment horizontal="right"/>
    </xf>
    <xf numFmtId="0" fontId="19" fillId="10" borderId="17" xfId="0" applyFon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0" fillId="2" borderId="0" xfId="0" applyFill="1" applyAlignment="1" applyProtection="1"/>
    <xf numFmtId="0" fontId="0" fillId="0" borderId="0" xfId="0" applyAlignment="1"/>
  </cellXfs>
  <cellStyles count="1">
    <cellStyle name="Normal" xfId="0" builtinId="0"/>
  </cellStyles>
  <dxfs count="3">
    <dxf>
      <font>
        <color theme="1"/>
      </font>
    </dxf>
    <dxf>
      <font>
        <color rgb="FFFF0000"/>
      </font>
    </dxf>
    <dxf>
      <font>
        <color rgb="FF00B050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00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5353"/>
      <rgbColor rgb="009933FF"/>
      <rgbColor rgb="009999FF"/>
      <rgbColor rgb="00C80000"/>
      <rgbColor rgb="0066FF66"/>
      <rgbColor rgb="00ECE978"/>
      <rgbColor rgb="00FF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2A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16906893753414E-2"/>
          <c:y val="3.6019403824521928E-2"/>
          <c:w val="0.71261648097959918"/>
          <c:h val="0.771062389773461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DEE-444A-8B39-8C14138EC591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ADEE-444A-8B39-8C14138EC591}"/>
              </c:ext>
            </c:extLst>
          </c:dPt>
          <c:dPt>
            <c:idx val="2"/>
            <c:invertIfNegative val="0"/>
            <c:bubble3D val="0"/>
            <c:spPr>
              <a:solidFill>
                <a:srgbClr val="FCE660"/>
              </a:solidFill>
            </c:spPr>
            <c:extLst>
              <c:ext xmlns:c16="http://schemas.microsoft.com/office/drawing/2014/chart" uri="{C3380CC4-5D6E-409C-BE32-E72D297353CC}">
                <c16:uniqueId val="{00000002-ADEE-444A-8B39-8C14138EC591}"/>
              </c:ext>
            </c:extLst>
          </c:dPt>
          <c:dPt>
            <c:idx val="3"/>
            <c:invertIfNegative val="0"/>
            <c:bubble3D val="0"/>
            <c:spPr>
              <a:solidFill>
                <a:srgbClr val="EB6F92"/>
              </a:solidFill>
            </c:spPr>
            <c:extLst>
              <c:ext xmlns:c16="http://schemas.microsoft.com/office/drawing/2014/chart" uri="{C3380CC4-5D6E-409C-BE32-E72D297353CC}">
                <c16:uniqueId val="{00000003-ADEE-444A-8B39-8C14138EC591}"/>
              </c:ext>
            </c:extLst>
          </c:dPt>
          <c:dPt>
            <c:idx val="4"/>
            <c:invertIfNegative val="0"/>
            <c:bubble3D val="0"/>
            <c:spPr>
              <a:solidFill>
                <a:srgbClr val="F2DCDB"/>
              </a:solidFill>
            </c:spPr>
            <c:extLst>
              <c:ext xmlns:c16="http://schemas.microsoft.com/office/drawing/2014/chart" uri="{C3380CC4-5D6E-409C-BE32-E72D297353CC}">
                <c16:uniqueId val="{00000004-ADEE-444A-8B39-8C14138EC591}"/>
              </c:ext>
            </c:extLst>
          </c:dPt>
          <c:dPt>
            <c:idx val="5"/>
            <c:invertIfNegative val="0"/>
            <c:bubble3D val="0"/>
            <c:spPr>
              <a:solidFill>
                <a:srgbClr val="BF392B"/>
              </a:solidFill>
            </c:spPr>
            <c:extLst>
              <c:ext xmlns:c16="http://schemas.microsoft.com/office/drawing/2014/chart" uri="{C3380CC4-5D6E-409C-BE32-E72D297353CC}">
                <c16:uniqueId val="{00000005-ADEE-444A-8B39-8C14138EC59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6-ADEE-444A-8B39-8C14138EC591}"/>
              </c:ext>
            </c:extLst>
          </c:dPt>
          <c:dPt>
            <c:idx val="7"/>
            <c:invertIfNegative val="0"/>
            <c:bubble3D val="0"/>
            <c:spPr>
              <a:solidFill>
                <a:srgbClr val="B1A0C7"/>
              </a:solidFill>
            </c:spPr>
            <c:extLst>
              <c:ext xmlns:c16="http://schemas.microsoft.com/office/drawing/2014/chart" uri="{C3380CC4-5D6E-409C-BE32-E72D297353CC}">
                <c16:uniqueId val="{00000007-ADEE-444A-8B39-8C14138EC591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ADEE-444A-8B39-8C14138EC591}"/>
              </c:ext>
            </c:extLst>
          </c:dPt>
          <c:cat>
            <c:multiLvlStrRef>
              <c:f>Graph_data!$B$4:$C$12</c:f>
              <c:multiLvlStrCache>
                <c:ptCount val="9"/>
                <c:lvl>
                  <c:pt idx="0">
                    <c:v> $-   </c:v>
                  </c:pt>
                  <c:pt idx="1">
                    <c:v> $-   </c:v>
                  </c:pt>
                  <c:pt idx="2">
                    <c:v> $-   </c:v>
                  </c:pt>
                  <c:pt idx="3">
                    <c:v> $-   </c:v>
                  </c:pt>
                  <c:pt idx="4">
                    <c:v> $-   </c:v>
                  </c:pt>
                  <c:pt idx="5">
                    <c:v> $-   </c:v>
                  </c:pt>
                  <c:pt idx="6">
                    <c:v> $-   </c:v>
                  </c:pt>
                  <c:pt idx="7">
                    <c:v> $-   </c:v>
                  </c:pt>
                  <c:pt idx="8">
                    <c:v> $-   </c:v>
                  </c:pt>
                </c:lvl>
                <c:lvl>
                  <c:pt idx="0">
                    <c:v>Bills</c:v>
                  </c:pt>
                  <c:pt idx="1">
                    <c:v>Entertainment</c:v>
                  </c:pt>
                  <c:pt idx="2">
                    <c:v>Fees</c:v>
                  </c:pt>
                  <c:pt idx="3">
                    <c:v>General</c:v>
                  </c:pt>
                  <c:pt idx="4">
                    <c:v>Home</c:v>
                  </c:pt>
                  <c:pt idx="5">
                    <c:v>Living</c:v>
                  </c:pt>
                  <c:pt idx="6">
                    <c:v>Repayments</c:v>
                  </c:pt>
                  <c:pt idx="7">
                    <c:v>Transport</c:v>
                  </c:pt>
                  <c:pt idx="8">
                    <c:v>Unassigned</c:v>
                  </c:pt>
                </c:lvl>
              </c:multiLvlStrCache>
            </c:multiLvlStrRef>
          </c:cat>
          <c:val>
            <c:numRef>
              <c:f>Graph_data!$C$4:$C$12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EE-444A-8B39-8C14138EC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21422368"/>
        <c:axId val="1"/>
      </c:barChart>
      <c:catAx>
        <c:axId val="19214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142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14800182809698"/>
          <c:y val="5.8671415869140882E-2"/>
          <c:w val="0.19027039093219053"/>
          <c:h val="0.55664393513310839"/>
        </c:manualLayout>
      </c:layout>
      <c:overlay val="0"/>
      <c:spPr>
        <a:noFill/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1396999</xdr:colOff>
      <xdr:row>1</xdr:row>
      <xdr:rowOff>3175</xdr:rowOff>
    </xdr:from>
    <xdr:to>
      <xdr:col>5</xdr:col>
      <xdr:colOff>910166</xdr:colOff>
      <xdr:row>6</xdr:row>
      <xdr:rowOff>95250</xdr:rowOff>
    </xdr:to>
    <xdr:pic>
      <xdr:nvPicPr>
        <xdr:cNvPr id="502307" name="Picture 1">
          <a:extLst>
            <a:ext uri="{FF2B5EF4-FFF2-40B4-BE49-F238E27FC236}">
              <a16:creationId xmlns:a16="http://schemas.microsoft.com/office/drawing/2014/main" id="{07A3F884-4D57-483A-9D25-078D7A6A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832" y="161925"/>
          <a:ext cx="1227667" cy="547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47626</xdr:colOff>
      <xdr:row>112</xdr:row>
      <xdr:rowOff>95251</xdr:rowOff>
    </xdr:from>
    <xdr:to>
      <xdr:col>6</xdr:col>
      <xdr:colOff>0</xdr:colOff>
      <xdr:row>138</xdr:row>
      <xdr:rowOff>133350</xdr:rowOff>
    </xdr:to>
    <xdr:graphicFrame macro="">
      <xdr:nvGraphicFramePr>
        <xdr:cNvPr id="502308" name="Chart 21">
          <a:extLst>
            <a:ext uri="{FF2B5EF4-FFF2-40B4-BE49-F238E27FC236}">
              <a16:creationId xmlns:a16="http://schemas.microsoft.com/office/drawing/2014/main" id="{E96BF5E0-3CB6-48FB-8FA5-7B5BC70F7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</a:schemeClr>
        </a:solidFill>
        <a:ln>
          <a:solidFill>
            <a:schemeClr val="tx1"/>
          </a:solidFill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40"/>
  <sheetViews>
    <sheetView showGridLines="0" tabSelected="1" zoomScale="90" zoomScaleNormal="90" workbookViewId="0">
      <pane ySplit="9" topLeftCell="A10" activePane="bottomLeft" state="frozen"/>
      <selection activeCell="A2" sqref="A2"/>
      <selection pane="bottomLeft" activeCell="B97" sqref="B97"/>
    </sheetView>
  </sheetViews>
  <sheetFormatPr defaultRowHeight="12.75" x14ac:dyDescent="0.2"/>
  <cols>
    <col min="1" max="1" width="2.7109375" style="4" customWidth="1"/>
    <col min="2" max="2" width="45.5703125" style="4" customWidth="1"/>
    <col min="3" max="4" width="15.7109375" style="4" customWidth="1"/>
    <col min="5" max="5" width="25.7109375" style="4" customWidth="1"/>
    <col min="6" max="6" width="15.7109375" style="13" customWidth="1"/>
    <col min="7" max="7" width="9.140625" style="4"/>
    <col min="8" max="8" width="9.140625" style="4" customWidth="1"/>
    <col min="9" max="10" width="19.85546875" style="4" customWidth="1"/>
    <col min="11" max="24" width="9.140625" style="4" customWidth="1"/>
    <col min="25" max="26" width="10.7109375" style="4" customWidth="1"/>
    <col min="27" max="27" width="11.140625" style="4" bestFit="1" customWidth="1"/>
    <col min="28" max="16384" width="9.140625" style="4"/>
  </cols>
  <sheetData>
    <row r="1" spans="1:30" x14ac:dyDescent="0.2">
      <c r="A1" s="95"/>
      <c r="B1" s="95"/>
      <c r="C1" s="95"/>
      <c r="D1" s="95"/>
      <c r="E1" s="95"/>
      <c r="F1" s="95"/>
    </row>
    <row r="2" spans="1:30" s="2" customFormat="1" ht="23.25" x14ac:dyDescent="0.35">
      <c r="A2" s="16" t="s">
        <v>55</v>
      </c>
      <c r="B2" s="17"/>
      <c r="C2" s="17"/>
      <c r="D2" s="1"/>
      <c r="E2" s="110"/>
      <c r="F2" s="111"/>
      <c r="G2" s="1"/>
      <c r="H2" s="1"/>
      <c r="I2" s="1"/>
      <c r="J2" s="1"/>
      <c r="L2" s="3"/>
      <c r="M2" s="3"/>
      <c r="N2" s="3"/>
      <c r="O2" s="3"/>
      <c r="P2" s="3"/>
    </row>
    <row r="3" spans="1:30" s="5" customFormat="1" hidden="1" x14ac:dyDescent="0.2">
      <c r="E3" s="111"/>
      <c r="F3" s="111"/>
    </row>
    <row r="4" spans="1:30" s="5" customFormat="1" hidden="1" x14ac:dyDescent="0.2">
      <c r="A4" s="14"/>
      <c r="E4" s="111"/>
      <c r="F4" s="111"/>
    </row>
    <row r="5" spans="1:30" s="5" customFormat="1" hidden="1" x14ac:dyDescent="0.2">
      <c r="A5" s="14"/>
      <c r="F5" s="6"/>
    </row>
    <row r="6" spans="1:30" s="5" customFormat="1" x14ac:dyDescent="0.2">
      <c r="A6" s="14"/>
      <c r="B6" s="4"/>
      <c r="D6" s="7"/>
      <c r="F6" s="6"/>
    </row>
    <row r="7" spans="1:30" s="5" customFormat="1" x14ac:dyDescent="0.2">
      <c r="A7" s="19"/>
      <c r="B7" s="20"/>
      <c r="C7" s="21"/>
      <c r="D7" s="22"/>
      <c r="E7" s="21"/>
      <c r="F7" s="23"/>
    </row>
    <row r="8" spans="1:30" s="8" customFormat="1" ht="26.25" x14ac:dyDescent="0.2">
      <c r="A8" s="28"/>
      <c r="B8" s="105" t="s">
        <v>95</v>
      </c>
      <c r="C8" s="106"/>
      <c r="D8" s="106"/>
      <c r="E8" s="106"/>
      <c r="F8" s="107"/>
    </row>
    <row r="9" spans="1:30" ht="15.75" x14ac:dyDescent="0.25">
      <c r="A9" s="27"/>
      <c r="B9" s="26"/>
      <c r="C9" s="26"/>
      <c r="D9" s="26"/>
      <c r="E9" s="34" t="s">
        <v>22</v>
      </c>
      <c r="F9" s="35" t="s">
        <v>19</v>
      </c>
    </row>
    <row r="10" spans="1:30" s="5" customFormat="1" ht="16.5" x14ac:dyDescent="0.25">
      <c r="A10" s="91"/>
      <c r="B10" s="76" t="s">
        <v>0</v>
      </c>
      <c r="C10" s="61" t="s">
        <v>53</v>
      </c>
      <c r="D10" s="61" t="s">
        <v>54</v>
      </c>
      <c r="E10" s="61" t="s">
        <v>94</v>
      </c>
      <c r="F10" s="36">
        <f>SUM(F11:F17)</f>
        <v>0</v>
      </c>
      <c r="Y10" s="2" t="s">
        <v>19</v>
      </c>
      <c r="Z10" s="2" t="s">
        <v>21</v>
      </c>
      <c r="AA10" s="4" t="s">
        <v>16</v>
      </c>
      <c r="AB10" s="2" t="s">
        <v>19</v>
      </c>
      <c r="AC10" s="2">
        <v>1</v>
      </c>
      <c r="AD10" s="8"/>
    </row>
    <row r="11" spans="1:30" s="5" customFormat="1" ht="14.25" x14ac:dyDescent="0.2">
      <c r="A11" s="92"/>
      <c r="B11" s="77" t="s">
        <v>2</v>
      </c>
      <c r="C11" s="54"/>
      <c r="D11" s="55" t="s">
        <v>19</v>
      </c>
      <c r="E11" s="56"/>
      <c r="F11" s="57">
        <f t="shared" ref="F11:F17" si="0">IF(D11="","",(C11*VLOOKUP(D11,$AB$10:$AC$14,2)/VLOOKUP($F$9,$AB$10:$AC$14,2)))</f>
        <v>0</v>
      </c>
      <c r="G11" s="15"/>
      <c r="H11" s="10"/>
      <c r="I11" s="10"/>
      <c r="Y11" s="5" t="s">
        <v>20</v>
      </c>
      <c r="Z11" s="5" t="s">
        <v>20</v>
      </c>
      <c r="AA11" s="5" t="s">
        <v>17</v>
      </c>
      <c r="AB11" s="5" t="s">
        <v>17</v>
      </c>
      <c r="AC11" s="5">
        <v>26</v>
      </c>
      <c r="AD11" s="4"/>
    </row>
    <row r="12" spans="1:30" s="5" customFormat="1" ht="14.25" x14ac:dyDescent="0.2">
      <c r="A12" s="92"/>
      <c r="B12" s="77" t="s">
        <v>3</v>
      </c>
      <c r="C12" s="54"/>
      <c r="D12" s="55" t="s">
        <v>16</v>
      </c>
      <c r="E12" s="56"/>
      <c r="F12" s="57">
        <f t="shared" si="0"/>
        <v>0</v>
      </c>
      <c r="H12" s="10"/>
      <c r="I12" s="10"/>
      <c r="Y12" s="5" t="s">
        <v>18</v>
      </c>
      <c r="Z12" s="5" t="s">
        <v>18</v>
      </c>
      <c r="AA12" s="5" t="s">
        <v>18</v>
      </c>
      <c r="AB12" s="5" t="s">
        <v>18</v>
      </c>
      <c r="AC12" s="5">
        <v>12</v>
      </c>
    </row>
    <row r="13" spans="1:30" s="5" customFormat="1" ht="14.25" x14ac:dyDescent="0.2">
      <c r="A13" s="92"/>
      <c r="B13" s="77" t="s">
        <v>96</v>
      </c>
      <c r="C13" s="54"/>
      <c r="D13" s="55" t="s">
        <v>19</v>
      </c>
      <c r="E13" s="56"/>
      <c r="F13" s="57">
        <f t="shared" si="0"/>
        <v>0</v>
      </c>
      <c r="Y13" s="5" t="s">
        <v>16</v>
      </c>
      <c r="Z13" s="5" t="s">
        <v>16</v>
      </c>
      <c r="AA13" s="5" t="s">
        <v>20</v>
      </c>
      <c r="AB13" s="5" t="s">
        <v>20</v>
      </c>
      <c r="AC13" s="5">
        <v>4</v>
      </c>
    </row>
    <row r="14" spans="1:30" s="5" customFormat="1" ht="14.25" x14ac:dyDescent="0.2">
      <c r="A14" s="92"/>
      <c r="B14" s="77" t="s">
        <v>59</v>
      </c>
      <c r="C14" s="54"/>
      <c r="D14" s="55" t="s">
        <v>19</v>
      </c>
      <c r="E14" s="56"/>
      <c r="F14" s="57">
        <f t="shared" si="0"/>
        <v>0</v>
      </c>
      <c r="Y14" s="5" t="s">
        <v>17</v>
      </c>
      <c r="Z14" s="5" t="s">
        <v>17</v>
      </c>
      <c r="AA14" s="2" t="s">
        <v>19</v>
      </c>
      <c r="AB14" s="5" t="s">
        <v>16</v>
      </c>
      <c r="AC14" s="5">
        <v>52</v>
      </c>
    </row>
    <row r="15" spans="1:30" s="5" customFormat="1" ht="14.25" x14ac:dyDescent="0.2">
      <c r="A15" s="92"/>
      <c r="B15" s="77" t="s">
        <v>4</v>
      </c>
      <c r="C15" s="58"/>
      <c r="D15" s="55" t="s">
        <v>19</v>
      </c>
      <c r="E15" s="56"/>
      <c r="F15" s="57">
        <f t="shared" si="0"/>
        <v>0</v>
      </c>
      <c r="AA15" s="2"/>
    </row>
    <row r="16" spans="1:30" s="5" customFormat="1" ht="14.25" x14ac:dyDescent="0.2">
      <c r="A16" s="92"/>
      <c r="B16" s="77" t="s">
        <v>57</v>
      </c>
      <c r="C16" s="54"/>
      <c r="D16" s="55" t="s">
        <v>19</v>
      </c>
      <c r="E16" s="56"/>
      <c r="F16" s="57">
        <f t="shared" si="0"/>
        <v>0</v>
      </c>
      <c r="Y16" s="8"/>
      <c r="Z16" s="8"/>
      <c r="AA16" s="9"/>
    </row>
    <row r="17" spans="1:30" s="5" customFormat="1" ht="14.25" x14ac:dyDescent="0.2">
      <c r="A17" s="93"/>
      <c r="B17" s="77" t="s">
        <v>5</v>
      </c>
      <c r="C17" s="54"/>
      <c r="D17" s="55" t="s">
        <v>18</v>
      </c>
      <c r="E17" s="56"/>
      <c r="F17" s="57">
        <f t="shared" si="0"/>
        <v>0</v>
      </c>
      <c r="AA17" s="9"/>
      <c r="AB17" s="4"/>
      <c r="AC17" s="4"/>
    </row>
    <row r="18" spans="1:30" s="5" customFormat="1" ht="16.5" x14ac:dyDescent="0.25">
      <c r="A18" s="92"/>
      <c r="B18" s="78" t="s">
        <v>60</v>
      </c>
      <c r="C18" s="62" t="s">
        <v>53</v>
      </c>
      <c r="D18" s="63" t="s">
        <v>54</v>
      </c>
      <c r="E18" s="61" t="s">
        <v>94</v>
      </c>
      <c r="F18" s="37">
        <f>-SUM(F19:F31)</f>
        <v>0</v>
      </c>
      <c r="AA18" s="9"/>
    </row>
    <row r="19" spans="1:30" s="5" customFormat="1" ht="14.25" x14ac:dyDescent="0.2">
      <c r="A19" s="92"/>
      <c r="B19" s="77" t="s">
        <v>7</v>
      </c>
      <c r="C19" s="54"/>
      <c r="D19" s="55" t="s">
        <v>19</v>
      </c>
      <c r="E19" s="56"/>
      <c r="F19" s="57">
        <f t="shared" ref="F19:F31" si="1">IF(D19="","",(C19*VLOOKUP(D19,$AB$10:$AC$14,2)/VLOOKUP($F$9,$AB$10:$AC$14,2)))</f>
        <v>0</v>
      </c>
      <c r="AA19" s="9"/>
    </row>
    <row r="20" spans="1:30" s="5" customFormat="1" ht="14.25" x14ac:dyDescent="0.2">
      <c r="A20" s="92"/>
      <c r="B20" s="77" t="s">
        <v>8</v>
      </c>
      <c r="C20" s="54"/>
      <c r="D20" s="55" t="s">
        <v>20</v>
      </c>
      <c r="E20" s="56"/>
      <c r="F20" s="57">
        <f t="shared" si="1"/>
        <v>0</v>
      </c>
      <c r="AA20" s="9"/>
      <c r="AD20" s="2"/>
    </row>
    <row r="21" spans="1:30" s="5" customFormat="1" ht="14.25" x14ac:dyDescent="0.2">
      <c r="A21" s="92"/>
      <c r="B21" s="77" t="s">
        <v>83</v>
      </c>
      <c r="C21" s="54"/>
      <c r="D21" s="55" t="s">
        <v>18</v>
      </c>
      <c r="E21" s="56"/>
      <c r="F21" s="57">
        <f t="shared" si="1"/>
        <v>0</v>
      </c>
      <c r="AA21" s="9"/>
    </row>
    <row r="22" spans="1:30" s="5" customFormat="1" ht="14.25" x14ac:dyDescent="0.2">
      <c r="A22" s="92"/>
      <c r="B22" s="77" t="s">
        <v>80</v>
      </c>
      <c r="C22" s="54"/>
      <c r="D22" s="55" t="s">
        <v>19</v>
      </c>
      <c r="E22" s="56"/>
      <c r="F22" s="57">
        <f t="shared" si="1"/>
        <v>0</v>
      </c>
      <c r="AA22" s="9"/>
    </row>
    <row r="23" spans="1:30" s="5" customFormat="1" ht="14.25" x14ac:dyDescent="0.2">
      <c r="A23" s="92"/>
      <c r="B23" s="77" t="s">
        <v>81</v>
      </c>
      <c r="C23" s="54"/>
      <c r="D23" s="55" t="s">
        <v>19</v>
      </c>
      <c r="E23" s="56"/>
      <c r="F23" s="57">
        <f t="shared" si="1"/>
        <v>0</v>
      </c>
      <c r="AA23" s="9"/>
    </row>
    <row r="24" spans="1:30" s="5" customFormat="1" ht="14.25" x14ac:dyDescent="0.2">
      <c r="A24" s="92"/>
      <c r="B24" s="77" t="s">
        <v>82</v>
      </c>
      <c r="C24" s="54"/>
      <c r="D24" s="55" t="s">
        <v>18</v>
      </c>
      <c r="E24" s="56"/>
      <c r="F24" s="57">
        <f t="shared" si="1"/>
        <v>0</v>
      </c>
      <c r="AA24" s="9"/>
    </row>
    <row r="25" spans="1:30" s="5" customFormat="1" ht="14.25" x14ac:dyDescent="0.2">
      <c r="A25" s="92"/>
      <c r="B25" s="77" t="s">
        <v>9</v>
      </c>
      <c r="C25" s="54"/>
      <c r="D25" s="55" t="s">
        <v>18</v>
      </c>
      <c r="E25" s="56"/>
      <c r="F25" s="57">
        <f t="shared" si="1"/>
        <v>0</v>
      </c>
    </row>
    <row r="26" spans="1:30" s="5" customFormat="1" ht="14.25" x14ac:dyDescent="0.2">
      <c r="A26" s="92"/>
      <c r="B26" s="77" t="s">
        <v>10</v>
      </c>
      <c r="C26" s="54"/>
      <c r="D26" s="55" t="s">
        <v>18</v>
      </c>
      <c r="E26" s="56"/>
      <c r="F26" s="57">
        <f t="shared" si="1"/>
        <v>0</v>
      </c>
    </row>
    <row r="27" spans="1:30" s="5" customFormat="1" ht="14.25" x14ac:dyDescent="0.2">
      <c r="A27" s="92"/>
      <c r="B27" s="77" t="s">
        <v>84</v>
      </c>
      <c r="C27" s="54"/>
      <c r="D27" s="55" t="s">
        <v>18</v>
      </c>
      <c r="E27" s="56"/>
      <c r="F27" s="57">
        <f t="shared" si="1"/>
        <v>0</v>
      </c>
    </row>
    <row r="28" spans="1:30" s="5" customFormat="1" ht="14.25" x14ac:dyDescent="0.2">
      <c r="A28" s="92"/>
      <c r="B28" s="77" t="s">
        <v>85</v>
      </c>
      <c r="C28" s="54"/>
      <c r="D28" s="55" t="s">
        <v>18</v>
      </c>
      <c r="E28" s="56"/>
      <c r="F28" s="57">
        <f t="shared" si="1"/>
        <v>0</v>
      </c>
    </row>
    <row r="29" spans="1:30" s="5" customFormat="1" ht="14.25" x14ac:dyDescent="0.2">
      <c r="A29" s="92"/>
      <c r="B29" s="77" t="s">
        <v>86</v>
      </c>
      <c r="C29" s="54"/>
      <c r="D29" s="55" t="s">
        <v>19</v>
      </c>
      <c r="E29" s="56"/>
      <c r="F29" s="57">
        <f t="shared" si="1"/>
        <v>0</v>
      </c>
    </row>
    <row r="30" spans="1:30" s="5" customFormat="1" ht="14.25" x14ac:dyDescent="0.2">
      <c r="A30" s="93"/>
      <c r="B30" s="77" t="s">
        <v>87</v>
      </c>
      <c r="C30" s="54"/>
      <c r="D30" s="55" t="s">
        <v>19</v>
      </c>
      <c r="E30" s="56"/>
      <c r="F30" s="57">
        <f t="shared" si="1"/>
        <v>0</v>
      </c>
    </row>
    <row r="31" spans="1:30" s="5" customFormat="1" ht="14.25" x14ac:dyDescent="0.2">
      <c r="A31" s="92"/>
      <c r="B31" s="77" t="s">
        <v>5</v>
      </c>
      <c r="C31" s="54"/>
      <c r="D31" s="55" t="s">
        <v>17</v>
      </c>
      <c r="E31" s="56"/>
      <c r="F31" s="57">
        <f t="shared" si="1"/>
        <v>0</v>
      </c>
    </row>
    <row r="32" spans="1:30" s="5" customFormat="1" ht="16.5" x14ac:dyDescent="0.2">
      <c r="A32" s="92"/>
      <c r="B32" s="79" t="s">
        <v>61</v>
      </c>
      <c r="C32" s="64" t="s">
        <v>53</v>
      </c>
      <c r="D32" s="61" t="s">
        <v>54</v>
      </c>
      <c r="E32" s="61" t="s">
        <v>94</v>
      </c>
      <c r="F32" s="38">
        <f>-SUM(F33:F38)</f>
        <v>0</v>
      </c>
    </row>
    <row r="33" spans="1:6" s="5" customFormat="1" ht="14.25" x14ac:dyDescent="0.2">
      <c r="A33" s="92"/>
      <c r="B33" s="77" t="s">
        <v>61</v>
      </c>
      <c r="C33" s="54"/>
      <c r="D33" s="59" t="s">
        <v>19</v>
      </c>
      <c r="E33" s="56"/>
      <c r="F33" s="57">
        <f t="shared" ref="F33:F38" si="2">IF(D33="","",(C33*VLOOKUP(D33,$AB$10:$AC$14,2)/VLOOKUP($F$9,$AB$10:$AC$14,2)))</f>
        <v>0</v>
      </c>
    </row>
    <row r="34" spans="1:6" s="5" customFormat="1" ht="14.25" x14ac:dyDescent="0.2">
      <c r="A34" s="92"/>
      <c r="B34" s="77" t="s">
        <v>69</v>
      </c>
      <c r="C34" s="54"/>
      <c r="D34" s="59" t="s">
        <v>19</v>
      </c>
      <c r="E34" s="56"/>
      <c r="F34" s="57">
        <f t="shared" si="2"/>
        <v>0</v>
      </c>
    </row>
    <row r="35" spans="1:6" s="5" customFormat="1" ht="14.25" x14ac:dyDescent="0.2">
      <c r="A35" s="92"/>
      <c r="B35" s="77" t="s">
        <v>70</v>
      </c>
      <c r="C35" s="54"/>
      <c r="D35" s="59" t="s">
        <v>18</v>
      </c>
      <c r="E35" s="56"/>
      <c r="F35" s="57">
        <f t="shared" si="2"/>
        <v>0</v>
      </c>
    </row>
    <row r="36" spans="1:6" s="5" customFormat="1" ht="14.25" x14ac:dyDescent="0.2">
      <c r="A36" s="92"/>
      <c r="B36" s="77" t="s">
        <v>15</v>
      </c>
      <c r="C36" s="54"/>
      <c r="D36" s="59" t="s">
        <v>18</v>
      </c>
      <c r="E36" s="56"/>
      <c r="F36" s="57">
        <f t="shared" si="2"/>
        <v>0</v>
      </c>
    </row>
    <row r="37" spans="1:6" s="5" customFormat="1" ht="14.25" x14ac:dyDescent="0.2">
      <c r="A37" s="92"/>
      <c r="B37" s="77" t="s">
        <v>97</v>
      </c>
      <c r="C37" s="54"/>
      <c r="D37" s="59" t="s">
        <v>18</v>
      </c>
      <c r="E37" s="56"/>
      <c r="F37" s="57">
        <f t="shared" si="2"/>
        <v>0</v>
      </c>
    </row>
    <row r="38" spans="1:6" s="5" customFormat="1" ht="14.25" x14ac:dyDescent="0.2">
      <c r="A38" s="93"/>
      <c r="B38" s="77" t="s">
        <v>5</v>
      </c>
      <c r="C38" s="54"/>
      <c r="D38" s="59" t="s">
        <v>18</v>
      </c>
      <c r="E38" s="56"/>
      <c r="F38" s="57">
        <f t="shared" si="2"/>
        <v>0</v>
      </c>
    </row>
    <row r="39" spans="1:6" s="5" customFormat="1" ht="16.5" x14ac:dyDescent="0.2">
      <c r="A39" s="92"/>
      <c r="B39" s="80" t="s">
        <v>62</v>
      </c>
      <c r="C39" s="64" t="s">
        <v>53</v>
      </c>
      <c r="D39" s="61" t="s">
        <v>54</v>
      </c>
      <c r="E39" s="61" t="s">
        <v>94</v>
      </c>
      <c r="F39" s="39">
        <f>-SUM(F40:F43)</f>
        <v>0</v>
      </c>
    </row>
    <row r="40" spans="1:6" s="5" customFormat="1" ht="14.25" x14ac:dyDescent="0.2">
      <c r="A40" s="92"/>
      <c r="B40" s="77" t="s">
        <v>76</v>
      </c>
      <c r="C40" s="54"/>
      <c r="D40" s="55" t="s">
        <v>19</v>
      </c>
      <c r="E40" s="56"/>
      <c r="F40" s="57">
        <f>IF(D40="","",(C40*VLOOKUP(D40,$AB$10:$AC$14,2)/VLOOKUP($F$9,$AB$10:$AC$14,2)))</f>
        <v>0</v>
      </c>
    </row>
    <row r="41" spans="1:6" s="5" customFormat="1" ht="14.25" x14ac:dyDescent="0.2">
      <c r="A41" s="92"/>
      <c r="B41" s="77" t="s">
        <v>75</v>
      </c>
      <c r="C41" s="54"/>
      <c r="D41" s="55" t="s">
        <v>19</v>
      </c>
      <c r="E41" s="56"/>
      <c r="F41" s="57">
        <f>IF(D41="","",(C41*VLOOKUP(D41,$AB$10:$AC$14,2)/VLOOKUP($F$9,$AB$10:$AC$14,2)))</f>
        <v>0</v>
      </c>
    </row>
    <row r="42" spans="1:6" s="5" customFormat="1" ht="14.25" x14ac:dyDescent="0.2">
      <c r="A42" s="92"/>
      <c r="B42" s="77" t="s">
        <v>58</v>
      </c>
      <c r="C42" s="54"/>
      <c r="D42" s="59" t="s">
        <v>19</v>
      </c>
      <c r="E42" s="56"/>
      <c r="F42" s="57">
        <f>IF(D42="","",(C42*VLOOKUP(D42,$AB$10:$AC$14,2)/VLOOKUP($F$9,$AB$10:$AC$14,2)))</f>
        <v>0</v>
      </c>
    </row>
    <row r="43" spans="1:6" s="5" customFormat="1" ht="14.25" x14ac:dyDescent="0.2">
      <c r="A43" s="92"/>
      <c r="B43" s="77" t="s">
        <v>5</v>
      </c>
      <c r="C43" s="54"/>
      <c r="D43" s="55" t="s">
        <v>18</v>
      </c>
      <c r="E43" s="56"/>
      <c r="F43" s="57">
        <f>IF(D43="","",(C43*VLOOKUP(D43,$AB$10:$AC$14,2)/VLOOKUP($F$9,$AB$10:$AC$14,2)))</f>
        <v>0</v>
      </c>
    </row>
    <row r="44" spans="1:6" s="5" customFormat="1" ht="16.5" x14ac:dyDescent="0.2">
      <c r="A44" s="91"/>
      <c r="B44" s="81" t="s">
        <v>63</v>
      </c>
      <c r="C44" s="64" t="s">
        <v>53</v>
      </c>
      <c r="D44" s="61" t="s">
        <v>54</v>
      </c>
      <c r="E44" s="61" t="s">
        <v>94</v>
      </c>
      <c r="F44" s="40">
        <f>-SUM(F45:F47)</f>
        <v>0</v>
      </c>
    </row>
    <row r="45" spans="1:6" s="5" customFormat="1" ht="14.25" x14ac:dyDescent="0.2">
      <c r="A45" s="92"/>
      <c r="B45" s="77" t="s">
        <v>26</v>
      </c>
      <c r="C45" s="54"/>
      <c r="D45" s="55" t="s">
        <v>18</v>
      </c>
      <c r="E45" s="56"/>
      <c r="F45" s="57">
        <f>IF(D45="","",(C45*VLOOKUP(D45,$AB$10:$AC$14,2)/VLOOKUP($F$9,$AB$10:$AC$14,2)))</f>
        <v>0</v>
      </c>
    </row>
    <row r="46" spans="1:6" s="5" customFormat="1" ht="14.25" x14ac:dyDescent="0.2">
      <c r="A46" s="92"/>
      <c r="B46" s="77" t="s">
        <v>41</v>
      </c>
      <c r="C46" s="54"/>
      <c r="D46" s="55" t="s">
        <v>19</v>
      </c>
      <c r="E46" s="56"/>
      <c r="F46" s="57">
        <f>IF(D46="","",(C46*VLOOKUP(D46,$AB$10:$AC$14,2)/VLOOKUP($F$9,$AB$10:$AC$14,2)))</f>
        <v>0</v>
      </c>
    </row>
    <row r="47" spans="1:6" s="5" customFormat="1" ht="14.25" x14ac:dyDescent="0.2">
      <c r="A47" s="93"/>
      <c r="B47" s="77" t="s">
        <v>5</v>
      </c>
      <c r="C47" s="54"/>
      <c r="D47" s="55" t="s">
        <v>18</v>
      </c>
      <c r="E47" s="56"/>
      <c r="F47" s="57">
        <f>IF(D47="","",(C47*VLOOKUP(D47,$AB$10:$AC$14,2)/VLOOKUP($F$9,$AB$10:$AC$14,2)))</f>
        <v>0</v>
      </c>
    </row>
    <row r="48" spans="1:6" s="5" customFormat="1" ht="16.5" x14ac:dyDescent="0.2">
      <c r="A48" s="92"/>
      <c r="B48" s="82" t="s">
        <v>64</v>
      </c>
      <c r="C48" s="64" t="s">
        <v>53</v>
      </c>
      <c r="D48" s="61" t="s">
        <v>54</v>
      </c>
      <c r="E48" s="61" t="s">
        <v>94</v>
      </c>
      <c r="F48" s="41">
        <f>-SUM(F49:F52)</f>
        <v>0</v>
      </c>
    </row>
    <row r="49" spans="1:6" s="5" customFormat="1" ht="14.25" x14ac:dyDescent="0.2">
      <c r="A49" s="92"/>
      <c r="B49" s="77" t="s">
        <v>23</v>
      </c>
      <c r="C49" s="54"/>
      <c r="D49" s="55" t="s">
        <v>19</v>
      </c>
      <c r="E49" s="56"/>
      <c r="F49" s="57">
        <f>IF(D49="","",(C49*VLOOKUP(D49,$AB$10:$AC$14,2)/VLOOKUP($F$9,$AB$10:$AC$14,2)))</f>
        <v>0</v>
      </c>
    </row>
    <row r="50" spans="1:6" s="5" customFormat="1" ht="14.25" x14ac:dyDescent="0.2">
      <c r="A50" s="92"/>
      <c r="B50" s="77" t="s">
        <v>56</v>
      </c>
      <c r="C50" s="54"/>
      <c r="D50" s="55" t="s">
        <v>19</v>
      </c>
      <c r="E50" s="56"/>
      <c r="F50" s="57">
        <f>IF(D50="","",(C50*VLOOKUP(D50,$AB$10:$AC$14,2)/VLOOKUP($F$9,$AB$10:$AC$14,2)))</f>
        <v>0</v>
      </c>
    </row>
    <row r="51" spans="1:6" s="5" customFormat="1" ht="14.25" x14ac:dyDescent="0.2">
      <c r="A51" s="92"/>
      <c r="B51" s="77" t="s">
        <v>24</v>
      </c>
      <c r="C51" s="54"/>
      <c r="D51" s="55" t="s">
        <v>19</v>
      </c>
      <c r="E51" s="56"/>
      <c r="F51" s="57">
        <f>IF(D51="","",(C51*VLOOKUP(D51,$AB$10:$AC$14,2)/VLOOKUP($F$9,$AB$10:$AC$14,2)))</f>
        <v>0</v>
      </c>
    </row>
    <row r="52" spans="1:6" s="5" customFormat="1" ht="14.25" x14ac:dyDescent="0.2">
      <c r="A52" s="92"/>
      <c r="B52" s="77" t="s">
        <v>5</v>
      </c>
      <c r="C52" s="54"/>
      <c r="D52" s="55" t="s">
        <v>18</v>
      </c>
      <c r="E52" s="56"/>
      <c r="F52" s="57">
        <f>IF(D52="","",(C52*VLOOKUP(D52,$AB$10:$AC$14,2)/VLOOKUP($F$9,$AB$10:$AC$14,2)))</f>
        <v>0</v>
      </c>
    </row>
    <row r="53" spans="1:6" s="5" customFormat="1" ht="16.5" x14ac:dyDescent="0.2">
      <c r="A53" s="91"/>
      <c r="B53" s="83" t="s">
        <v>65</v>
      </c>
      <c r="C53" s="64" t="s">
        <v>53</v>
      </c>
      <c r="D53" s="61" t="s">
        <v>54</v>
      </c>
      <c r="E53" s="61" t="s">
        <v>94</v>
      </c>
      <c r="F53" s="42">
        <f>-SUM(F54:F82)</f>
        <v>0</v>
      </c>
    </row>
    <row r="54" spans="1:6" s="5" customFormat="1" ht="14.25" x14ac:dyDescent="0.2">
      <c r="A54" s="92"/>
      <c r="B54" s="77" t="s">
        <v>44</v>
      </c>
      <c r="C54" s="54"/>
      <c r="D54" s="55" t="s">
        <v>19</v>
      </c>
      <c r="E54" s="56"/>
      <c r="F54" s="57">
        <f t="shared" ref="F54:F82" si="3">IF(D54="","",(C54*VLOOKUP(D54,$AB$10:$AC$14,2)/VLOOKUP($F$9,$AB$10:$AC$14,2)))</f>
        <v>0</v>
      </c>
    </row>
    <row r="55" spans="1:6" s="5" customFormat="1" ht="14.25" x14ac:dyDescent="0.2">
      <c r="A55" s="92"/>
      <c r="B55" s="77" t="s">
        <v>45</v>
      </c>
      <c r="C55" s="54"/>
      <c r="D55" s="55" t="s">
        <v>19</v>
      </c>
      <c r="E55" s="56"/>
      <c r="F55" s="57">
        <f t="shared" si="3"/>
        <v>0</v>
      </c>
    </row>
    <row r="56" spans="1:6" s="5" customFormat="1" ht="14.25" x14ac:dyDescent="0.2">
      <c r="A56" s="92"/>
      <c r="B56" s="77" t="s">
        <v>48</v>
      </c>
      <c r="C56" s="54"/>
      <c r="D56" s="55" t="s">
        <v>18</v>
      </c>
      <c r="E56" s="56"/>
      <c r="F56" s="57">
        <f t="shared" si="3"/>
        <v>0</v>
      </c>
    </row>
    <row r="57" spans="1:6" s="5" customFormat="1" ht="14.25" x14ac:dyDescent="0.2">
      <c r="A57" s="92"/>
      <c r="B57" s="77" t="s">
        <v>78</v>
      </c>
      <c r="C57" s="54"/>
      <c r="D57" s="55" t="s">
        <v>16</v>
      </c>
      <c r="E57" s="56"/>
      <c r="F57" s="57">
        <f t="shared" si="3"/>
        <v>0</v>
      </c>
    </row>
    <row r="58" spans="1:6" s="5" customFormat="1" ht="14.25" x14ac:dyDescent="0.2">
      <c r="A58" s="92"/>
      <c r="B58" s="77" t="s">
        <v>14</v>
      </c>
      <c r="C58" s="54"/>
      <c r="D58" s="55" t="s">
        <v>16</v>
      </c>
      <c r="E58" s="56"/>
      <c r="F58" s="57">
        <f t="shared" si="3"/>
        <v>0</v>
      </c>
    </row>
    <row r="59" spans="1:6" s="5" customFormat="1" ht="14.25" x14ac:dyDescent="0.2">
      <c r="A59" s="92"/>
      <c r="B59" s="77" t="s">
        <v>37</v>
      </c>
      <c r="C59" s="54"/>
      <c r="D59" s="55" t="s">
        <v>19</v>
      </c>
      <c r="E59" s="56"/>
      <c r="F59" s="57">
        <f t="shared" si="3"/>
        <v>0</v>
      </c>
    </row>
    <row r="60" spans="1:6" s="5" customFormat="1" ht="14.25" x14ac:dyDescent="0.2">
      <c r="A60" s="92"/>
      <c r="B60" s="77" t="s">
        <v>42</v>
      </c>
      <c r="C60" s="54"/>
      <c r="D60" s="55" t="s">
        <v>19</v>
      </c>
      <c r="E60" s="56"/>
      <c r="F60" s="57">
        <f t="shared" si="3"/>
        <v>0</v>
      </c>
    </row>
    <row r="61" spans="1:6" s="5" customFormat="1" ht="14.25" x14ac:dyDescent="0.2">
      <c r="A61" s="92"/>
      <c r="B61" s="77" t="s">
        <v>39</v>
      </c>
      <c r="C61" s="54"/>
      <c r="D61" s="55" t="s">
        <v>19</v>
      </c>
      <c r="E61" s="56"/>
      <c r="F61" s="57">
        <f t="shared" si="3"/>
        <v>0</v>
      </c>
    </row>
    <row r="62" spans="1:6" s="5" customFormat="1" ht="14.25" x14ac:dyDescent="0.2">
      <c r="A62" s="92"/>
      <c r="B62" s="77" t="s">
        <v>30</v>
      </c>
      <c r="C62" s="54"/>
      <c r="D62" s="55" t="s">
        <v>18</v>
      </c>
      <c r="E62" s="56"/>
      <c r="F62" s="57">
        <f t="shared" si="3"/>
        <v>0</v>
      </c>
    </row>
    <row r="63" spans="1:6" s="5" customFormat="1" ht="14.25" x14ac:dyDescent="0.2">
      <c r="A63" s="92"/>
      <c r="B63" s="77" t="s">
        <v>31</v>
      </c>
      <c r="C63" s="54"/>
      <c r="D63" s="55" t="s">
        <v>16</v>
      </c>
      <c r="E63" s="56"/>
      <c r="F63" s="57">
        <f t="shared" si="3"/>
        <v>0</v>
      </c>
    </row>
    <row r="64" spans="1:6" s="5" customFormat="1" ht="14.25" x14ac:dyDescent="0.2">
      <c r="A64" s="92"/>
      <c r="B64" s="77" t="s">
        <v>35</v>
      </c>
      <c r="C64" s="54"/>
      <c r="D64" s="55" t="s">
        <v>18</v>
      </c>
      <c r="E64" s="56"/>
      <c r="F64" s="57">
        <f t="shared" si="3"/>
        <v>0</v>
      </c>
    </row>
    <row r="65" spans="1:6" s="5" customFormat="1" ht="14.25" x14ac:dyDescent="0.2">
      <c r="A65" s="92"/>
      <c r="B65" s="77" t="s">
        <v>36</v>
      </c>
      <c r="C65" s="54"/>
      <c r="D65" s="55" t="s">
        <v>18</v>
      </c>
      <c r="E65" s="56"/>
      <c r="F65" s="57">
        <f t="shared" si="3"/>
        <v>0</v>
      </c>
    </row>
    <row r="66" spans="1:6" s="5" customFormat="1" ht="14.25" x14ac:dyDescent="0.2">
      <c r="A66" s="92"/>
      <c r="B66" s="77" t="s">
        <v>43</v>
      </c>
      <c r="C66" s="54"/>
      <c r="D66" s="55" t="s">
        <v>19</v>
      </c>
      <c r="E66" s="56"/>
      <c r="F66" s="57">
        <f t="shared" si="3"/>
        <v>0</v>
      </c>
    </row>
    <row r="67" spans="1:6" s="5" customFormat="1" ht="14.25" x14ac:dyDescent="0.2">
      <c r="A67" s="92"/>
      <c r="B67" s="77" t="s">
        <v>1</v>
      </c>
      <c r="C67" s="54"/>
      <c r="D67" s="55" t="s">
        <v>19</v>
      </c>
      <c r="E67" s="56"/>
      <c r="F67" s="57">
        <f t="shared" si="3"/>
        <v>0</v>
      </c>
    </row>
    <row r="68" spans="1:6" s="5" customFormat="1" ht="14.25" x14ac:dyDescent="0.2">
      <c r="A68" s="92"/>
      <c r="B68" s="77" t="s">
        <v>28</v>
      </c>
      <c r="C68" s="54"/>
      <c r="D68" s="55" t="s">
        <v>19</v>
      </c>
      <c r="E68" s="56"/>
      <c r="F68" s="57">
        <f t="shared" si="3"/>
        <v>0</v>
      </c>
    </row>
    <row r="69" spans="1:6" s="5" customFormat="1" ht="14.25" x14ac:dyDescent="0.2">
      <c r="A69" s="92"/>
      <c r="B69" s="77" t="s">
        <v>34</v>
      </c>
      <c r="C69" s="54"/>
      <c r="D69" s="55" t="s">
        <v>19</v>
      </c>
      <c r="E69" s="56"/>
      <c r="F69" s="57">
        <f t="shared" si="3"/>
        <v>0</v>
      </c>
    </row>
    <row r="70" spans="1:6" s="5" customFormat="1" ht="14.25" x14ac:dyDescent="0.2">
      <c r="A70" s="92"/>
      <c r="B70" s="77" t="s">
        <v>27</v>
      </c>
      <c r="C70" s="54"/>
      <c r="D70" s="55" t="s">
        <v>16</v>
      </c>
      <c r="E70" s="56"/>
      <c r="F70" s="57">
        <f t="shared" si="3"/>
        <v>0</v>
      </c>
    </row>
    <row r="71" spans="1:6" s="5" customFormat="1" ht="14.25" x14ac:dyDescent="0.2">
      <c r="A71" s="92"/>
      <c r="B71" s="77" t="s">
        <v>32</v>
      </c>
      <c r="C71" s="54"/>
      <c r="D71" s="55" t="s">
        <v>19</v>
      </c>
      <c r="E71" s="56"/>
      <c r="F71" s="57">
        <f t="shared" si="3"/>
        <v>0</v>
      </c>
    </row>
    <row r="72" spans="1:6" s="5" customFormat="1" ht="14.25" x14ac:dyDescent="0.2">
      <c r="A72" s="92"/>
      <c r="B72" s="77" t="s">
        <v>38</v>
      </c>
      <c r="C72" s="54"/>
      <c r="D72" s="55" t="s">
        <v>18</v>
      </c>
      <c r="E72" s="56"/>
      <c r="F72" s="57">
        <f t="shared" si="3"/>
        <v>0</v>
      </c>
    </row>
    <row r="73" spans="1:6" s="5" customFormat="1" ht="14.25" x14ac:dyDescent="0.2">
      <c r="A73" s="92"/>
      <c r="B73" s="77" t="s">
        <v>33</v>
      </c>
      <c r="C73" s="54"/>
      <c r="D73" s="55" t="s">
        <v>19</v>
      </c>
      <c r="E73" s="56"/>
      <c r="F73" s="57">
        <f t="shared" si="3"/>
        <v>0</v>
      </c>
    </row>
    <row r="74" spans="1:6" s="5" customFormat="1" ht="14.25" x14ac:dyDescent="0.2">
      <c r="A74" s="92"/>
      <c r="B74" s="77" t="s">
        <v>47</v>
      </c>
      <c r="C74" s="54"/>
      <c r="D74" s="55" t="s">
        <v>18</v>
      </c>
      <c r="E74" s="56"/>
      <c r="F74" s="57">
        <f t="shared" si="3"/>
        <v>0</v>
      </c>
    </row>
    <row r="75" spans="1:6" s="5" customFormat="1" ht="14.25" x14ac:dyDescent="0.2">
      <c r="A75" s="92"/>
      <c r="B75" s="77" t="s">
        <v>46</v>
      </c>
      <c r="C75" s="54"/>
      <c r="D75" s="55" t="s">
        <v>18</v>
      </c>
      <c r="E75" s="56"/>
      <c r="F75" s="57">
        <f t="shared" si="3"/>
        <v>0</v>
      </c>
    </row>
    <row r="76" spans="1:6" s="5" customFormat="1" ht="14.25" x14ac:dyDescent="0.2">
      <c r="A76" s="92"/>
      <c r="B76" s="77" t="s">
        <v>29</v>
      </c>
      <c r="C76" s="54"/>
      <c r="D76" s="55" t="s">
        <v>16</v>
      </c>
      <c r="E76" s="56"/>
      <c r="F76" s="57">
        <f t="shared" si="3"/>
        <v>0</v>
      </c>
    </row>
    <row r="77" spans="1:6" s="5" customFormat="1" ht="14.25" x14ac:dyDescent="0.2">
      <c r="A77" s="92"/>
      <c r="B77" s="77" t="s">
        <v>88</v>
      </c>
      <c r="C77" s="54"/>
      <c r="D77" s="55" t="s">
        <v>16</v>
      </c>
      <c r="E77" s="56"/>
      <c r="F77" s="57">
        <f t="shared" si="3"/>
        <v>0</v>
      </c>
    </row>
    <row r="78" spans="1:6" s="5" customFormat="1" ht="14.25" x14ac:dyDescent="0.2">
      <c r="A78" s="92"/>
      <c r="B78" s="77" t="s">
        <v>11</v>
      </c>
      <c r="C78" s="54"/>
      <c r="D78" s="55" t="s">
        <v>16</v>
      </c>
      <c r="E78" s="56"/>
      <c r="F78" s="57">
        <f t="shared" si="3"/>
        <v>0</v>
      </c>
    </row>
    <row r="79" spans="1:6" s="5" customFormat="1" ht="14.25" x14ac:dyDescent="0.2">
      <c r="A79" s="92"/>
      <c r="B79" s="77" t="s">
        <v>12</v>
      </c>
      <c r="C79" s="54"/>
      <c r="D79" s="55" t="s">
        <v>19</v>
      </c>
      <c r="E79" s="56"/>
      <c r="F79" s="57">
        <f t="shared" si="3"/>
        <v>0</v>
      </c>
    </row>
    <row r="80" spans="1:6" s="5" customFormat="1" ht="14.25" x14ac:dyDescent="0.2">
      <c r="A80" s="92"/>
      <c r="B80" s="77" t="s">
        <v>40</v>
      </c>
      <c r="C80" s="54"/>
      <c r="D80" s="55" t="s">
        <v>18</v>
      </c>
      <c r="E80" s="56"/>
      <c r="F80" s="57">
        <f t="shared" si="3"/>
        <v>0</v>
      </c>
    </row>
    <row r="81" spans="1:9" s="5" customFormat="1" ht="14.25" x14ac:dyDescent="0.2">
      <c r="A81" s="92"/>
      <c r="B81" s="77" t="s">
        <v>49</v>
      </c>
      <c r="C81" s="54"/>
      <c r="D81" s="55" t="s">
        <v>16</v>
      </c>
      <c r="E81" s="56"/>
      <c r="F81" s="60">
        <f t="shared" si="3"/>
        <v>0</v>
      </c>
    </row>
    <row r="82" spans="1:9" s="5" customFormat="1" ht="14.25" x14ac:dyDescent="0.2">
      <c r="A82" s="93"/>
      <c r="B82" s="77" t="s">
        <v>5</v>
      </c>
      <c r="C82" s="54"/>
      <c r="D82" s="55" t="s">
        <v>18</v>
      </c>
      <c r="E82" s="56"/>
      <c r="F82" s="57">
        <f t="shared" si="3"/>
        <v>0</v>
      </c>
    </row>
    <row r="83" spans="1:9" s="5" customFormat="1" ht="16.5" x14ac:dyDescent="0.2">
      <c r="A83" s="91"/>
      <c r="B83" s="84" t="s">
        <v>66</v>
      </c>
      <c r="C83" s="64" t="s">
        <v>53</v>
      </c>
      <c r="D83" s="61" t="s">
        <v>54</v>
      </c>
      <c r="E83" s="61" t="s">
        <v>94</v>
      </c>
      <c r="F83" s="43">
        <f>-SUM(F84:F92)</f>
        <v>0</v>
      </c>
    </row>
    <row r="84" spans="1:9" s="5" customFormat="1" ht="14.25" x14ac:dyDescent="0.2">
      <c r="A84" s="92"/>
      <c r="B84" s="77" t="s">
        <v>25</v>
      </c>
      <c r="C84" s="54"/>
      <c r="D84" s="59" t="s">
        <v>19</v>
      </c>
      <c r="E84" s="56"/>
      <c r="F84" s="57">
        <f t="shared" ref="F84:F92" si="4">IF(D84="","",(C84*VLOOKUP(D84,$AB$10:$AC$14,2)/VLOOKUP($F$9,$AB$10:$AC$14,2)))</f>
        <v>0</v>
      </c>
    </row>
    <row r="85" spans="1:9" s="5" customFormat="1" ht="14.25" x14ac:dyDescent="0.2">
      <c r="A85" s="92"/>
      <c r="B85" s="77" t="s">
        <v>6</v>
      </c>
      <c r="C85" s="54"/>
      <c r="D85" s="55" t="s">
        <v>19</v>
      </c>
      <c r="E85" s="56"/>
      <c r="F85" s="57">
        <f t="shared" si="4"/>
        <v>0</v>
      </c>
    </row>
    <row r="86" spans="1:9" s="5" customFormat="1" ht="14.25" x14ac:dyDescent="0.2">
      <c r="A86" s="92"/>
      <c r="B86" s="77" t="s">
        <v>74</v>
      </c>
      <c r="C86" s="54"/>
      <c r="D86" s="55" t="s">
        <v>19</v>
      </c>
      <c r="E86" s="56"/>
      <c r="F86" s="57">
        <f t="shared" si="4"/>
        <v>0</v>
      </c>
    </row>
    <row r="87" spans="1:9" s="5" customFormat="1" ht="14.25" x14ac:dyDescent="0.2">
      <c r="A87" s="92"/>
      <c r="B87" s="77" t="s">
        <v>71</v>
      </c>
      <c r="C87" s="54"/>
      <c r="D87" s="55" t="s">
        <v>19</v>
      </c>
      <c r="E87" s="56"/>
      <c r="F87" s="57">
        <f t="shared" si="4"/>
        <v>0</v>
      </c>
    </row>
    <row r="88" spans="1:9" s="5" customFormat="1" ht="14.25" x14ac:dyDescent="0.2">
      <c r="A88" s="92"/>
      <c r="B88" s="77" t="s">
        <v>72</v>
      </c>
      <c r="C88" s="54"/>
      <c r="D88" s="55" t="s">
        <v>16</v>
      </c>
      <c r="E88" s="56"/>
      <c r="F88" s="57">
        <f t="shared" si="4"/>
        <v>0</v>
      </c>
    </row>
    <row r="89" spans="1:9" s="5" customFormat="1" ht="14.25" x14ac:dyDescent="0.2">
      <c r="A89" s="92"/>
      <c r="B89" s="77" t="s">
        <v>73</v>
      </c>
      <c r="C89" s="54"/>
      <c r="D89" s="55" t="s">
        <v>19</v>
      </c>
      <c r="E89" s="56"/>
      <c r="F89" s="57">
        <f t="shared" si="4"/>
        <v>0</v>
      </c>
      <c r="I89" s="10"/>
    </row>
    <row r="90" spans="1:9" s="5" customFormat="1" ht="14.25" x14ac:dyDescent="0.2">
      <c r="A90" s="92"/>
      <c r="B90" s="77" t="s">
        <v>5</v>
      </c>
      <c r="C90" s="54"/>
      <c r="D90" s="55" t="s">
        <v>18</v>
      </c>
      <c r="E90" s="56"/>
      <c r="F90" s="57">
        <f t="shared" si="4"/>
        <v>0</v>
      </c>
    </row>
    <row r="91" spans="1:9" s="5" customFormat="1" ht="14.25" x14ac:dyDescent="0.2">
      <c r="A91" s="92"/>
      <c r="B91" s="77" t="s">
        <v>5</v>
      </c>
      <c r="C91" s="54"/>
      <c r="D91" s="55" t="s">
        <v>19</v>
      </c>
      <c r="E91" s="56"/>
      <c r="F91" s="57">
        <f t="shared" si="4"/>
        <v>0</v>
      </c>
    </row>
    <row r="92" spans="1:9" s="5" customFormat="1" ht="16.5" x14ac:dyDescent="0.2">
      <c r="A92" s="93"/>
      <c r="B92" s="77" t="s">
        <v>5</v>
      </c>
      <c r="C92" s="65"/>
      <c r="D92" s="55" t="s">
        <v>18</v>
      </c>
      <c r="E92" s="66"/>
      <c r="F92" s="57">
        <f t="shared" si="4"/>
        <v>0</v>
      </c>
    </row>
    <row r="93" spans="1:9" s="5" customFormat="1" ht="16.5" x14ac:dyDescent="0.2">
      <c r="A93" s="91"/>
      <c r="B93" s="85" t="s">
        <v>67</v>
      </c>
      <c r="C93" s="64" t="s">
        <v>53</v>
      </c>
      <c r="D93" s="61" t="s">
        <v>54</v>
      </c>
      <c r="E93" s="61" t="s">
        <v>94</v>
      </c>
      <c r="F93" s="44">
        <f>-SUM(F94:F100)</f>
        <v>0</v>
      </c>
    </row>
    <row r="94" spans="1:9" s="5" customFormat="1" ht="14.25" x14ac:dyDescent="0.2">
      <c r="A94" s="92"/>
      <c r="B94" s="77" t="s">
        <v>50</v>
      </c>
      <c r="C94" s="54"/>
      <c r="D94" s="55" t="s">
        <v>16</v>
      </c>
      <c r="E94" s="56"/>
      <c r="F94" s="57">
        <f t="shared" ref="F94:F100" si="5">IF(D94="","",(C94*VLOOKUP(D94,$AB$10:$AC$14,2)/VLOOKUP($F$9,$AB$10:$AC$14,2)))</f>
        <v>0</v>
      </c>
    </row>
    <row r="95" spans="1:9" s="5" customFormat="1" ht="14.25" x14ac:dyDescent="0.2">
      <c r="A95" s="92"/>
      <c r="B95" s="77" t="s">
        <v>77</v>
      </c>
      <c r="C95" s="54"/>
      <c r="D95" s="55" t="s">
        <v>19</v>
      </c>
      <c r="E95" s="56"/>
      <c r="F95" s="57">
        <f t="shared" si="5"/>
        <v>0</v>
      </c>
    </row>
    <row r="96" spans="1:9" s="5" customFormat="1" ht="14.25" x14ac:dyDescent="0.2">
      <c r="A96" s="92"/>
      <c r="B96" s="77" t="s">
        <v>13</v>
      </c>
      <c r="C96" s="54"/>
      <c r="D96" s="55" t="s">
        <v>19</v>
      </c>
      <c r="E96" s="56"/>
      <c r="F96" s="57">
        <f t="shared" si="5"/>
        <v>0</v>
      </c>
    </row>
    <row r="97" spans="1:9" s="5" customFormat="1" ht="14.25" x14ac:dyDescent="0.2">
      <c r="A97" s="92"/>
      <c r="B97" s="77" t="s">
        <v>98</v>
      </c>
      <c r="C97" s="54"/>
      <c r="D97" s="55" t="s">
        <v>19</v>
      </c>
      <c r="E97" s="56"/>
      <c r="F97" s="57">
        <f t="shared" si="5"/>
        <v>0</v>
      </c>
    </row>
    <row r="98" spans="1:9" s="5" customFormat="1" ht="14.25" x14ac:dyDescent="0.2">
      <c r="A98" s="92"/>
      <c r="B98" s="77" t="s">
        <v>52</v>
      </c>
      <c r="C98" s="54"/>
      <c r="D98" s="55" t="s">
        <v>19</v>
      </c>
      <c r="E98" s="56"/>
      <c r="F98" s="57">
        <f t="shared" si="5"/>
        <v>0</v>
      </c>
      <c r="I98" s="10"/>
    </row>
    <row r="99" spans="1:9" s="5" customFormat="1" ht="14.25" x14ac:dyDescent="0.2">
      <c r="A99" s="92"/>
      <c r="B99" s="77" t="s">
        <v>51</v>
      </c>
      <c r="C99" s="54"/>
      <c r="D99" s="55" t="s">
        <v>16</v>
      </c>
      <c r="E99" s="56"/>
      <c r="F99" s="57">
        <f t="shared" si="5"/>
        <v>0</v>
      </c>
    </row>
    <row r="100" spans="1:9" s="5" customFormat="1" ht="14.25" x14ac:dyDescent="0.2">
      <c r="A100" s="93"/>
      <c r="B100" s="77" t="s">
        <v>5</v>
      </c>
      <c r="C100" s="54"/>
      <c r="D100" s="55" t="s">
        <v>18</v>
      </c>
      <c r="E100" s="56"/>
      <c r="F100" s="57">
        <f t="shared" si="5"/>
        <v>0</v>
      </c>
    </row>
    <row r="101" spans="1:9" s="5" customFormat="1" ht="16.5" x14ac:dyDescent="0.2">
      <c r="A101" s="91"/>
      <c r="B101" s="86" t="s">
        <v>68</v>
      </c>
      <c r="C101" s="64" t="s">
        <v>53</v>
      </c>
      <c r="D101" s="61" t="s">
        <v>54</v>
      </c>
      <c r="E101" s="61" t="s">
        <v>94</v>
      </c>
      <c r="F101" s="45">
        <f>-SUM(F102:F104)</f>
        <v>0</v>
      </c>
    </row>
    <row r="102" spans="1:9" s="5" customFormat="1" ht="14.25" x14ac:dyDescent="0.2">
      <c r="A102" s="92"/>
      <c r="B102" s="77" t="s">
        <v>79</v>
      </c>
      <c r="C102" s="54"/>
      <c r="D102" s="55" t="s">
        <v>18</v>
      </c>
      <c r="E102" s="56"/>
      <c r="F102" s="57">
        <f>IF(D102="","",(C102*VLOOKUP(D102,$AB$10:$AC$14,2)/VLOOKUP($F$9,$AB$10:$AC$14,2)))</f>
        <v>0</v>
      </c>
    </row>
    <row r="103" spans="1:9" s="5" customFormat="1" ht="14.25" x14ac:dyDescent="0.2">
      <c r="A103" s="92"/>
      <c r="B103" s="77" t="s">
        <v>5</v>
      </c>
      <c r="C103" s="54"/>
      <c r="D103" s="55" t="s">
        <v>18</v>
      </c>
      <c r="E103" s="56"/>
      <c r="F103" s="57">
        <f>IF(D103="","",(C103*VLOOKUP(D103,$AB$10:$AC$14,2)/VLOOKUP($F$9,$AB$10:$AC$14,2)))</f>
        <v>0</v>
      </c>
    </row>
    <row r="104" spans="1:9" s="5" customFormat="1" ht="15" thickBot="1" x14ac:dyDescent="0.25">
      <c r="A104" s="93"/>
      <c r="B104" s="87" t="s">
        <v>5</v>
      </c>
      <c r="C104" s="67"/>
      <c r="D104" s="68" t="s">
        <v>18</v>
      </c>
      <c r="E104" s="69"/>
      <c r="F104" s="70">
        <f>IF(D104="","",(C104*VLOOKUP(D104,$AB$10:$AC$14,2)/VLOOKUP($F$9,$AB$10:$AC$14,2)))</f>
        <v>0</v>
      </c>
    </row>
    <row r="105" spans="1:9" s="5" customFormat="1" ht="17.25" thickBot="1" x14ac:dyDescent="0.3">
      <c r="A105" s="92"/>
      <c r="B105" s="102" t="s">
        <v>92</v>
      </c>
      <c r="C105" s="103"/>
      <c r="D105" s="103"/>
      <c r="E105" s="104"/>
      <c r="F105" s="46">
        <f>ABS(F101+F93+F83+F53+F48+F44+F39+F32+F18)</f>
        <v>0</v>
      </c>
    </row>
    <row r="106" spans="1:9" s="5" customFormat="1" x14ac:dyDescent="0.2">
      <c r="A106" s="91"/>
      <c r="B106" s="88"/>
      <c r="C106" s="48"/>
      <c r="D106" s="48"/>
      <c r="E106" s="48"/>
      <c r="F106" s="49"/>
    </row>
    <row r="107" spans="1:9" s="5" customFormat="1" ht="18" x14ac:dyDescent="0.2">
      <c r="A107" s="92"/>
      <c r="B107" s="108" t="s">
        <v>93</v>
      </c>
      <c r="C107" s="109"/>
      <c r="D107" s="109"/>
      <c r="E107" s="109"/>
      <c r="F107" s="50">
        <f>F10+F18+F32+F39+F44+F48+F53+F83+F93+F101</f>
        <v>0</v>
      </c>
    </row>
    <row r="108" spans="1:9" s="5" customFormat="1" ht="16.5" x14ac:dyDescent="0.25">
      <c r="A108" s="92"/>
      <c r="B108" s="12"/>
      <c r="C108" s="11"/>
      <c r="D108" s="11"/>
      <c r="E108" s="11"/>
      <c r="F108" s="51"/>
    </row>
    <row r="109" spans="1:9" s="5" customFormat="1" ht="21" thickBot="1" x14ac:dyDescent="0.25">
      <c r="A109" s="92"/>
      <c r="B109" s="96" t="str">
        <f>IF(F107=0,"You are spending exactly what you earn.",IF(F107&gt;0,"Congratulations! Your budget is in surplus.","You are spending more than you earn."))</f>
        <v>You are spending exactly what you earn.</v>
      </c>
      <c r="C109" s="97"/>
      <c r="D109" s="97"/>
      <c r="E109" s="97"/>
      <c r="F109" s="98"/>
    </row>
    <row r="110" spans="1:9" s="5" customFormat="1" ht="20.25" x14ac:dyDescent="0.2">
      <c r="A110" s="92"/>
      <c r="B110" s="89"/>
      <c r="C110" s="52"/>
      <c r="D110" s="52"/>
      <c r="E110" s="52"/>
      <c r="F110" s="53"/>
    </row>
    <row r="111" spans="1:9" s="5" customFormat="1" ht="26.25" x14ac:dyDescent="0.2">
      <c r="A111" s="92"/>
      <c r="B111" s="99" t="s">
        <v>89</v>
      </c>
      <c r="C111" s="100"/>
      <c r="D111" s="100"/>
      <c r="E111" s="100"/>
      <c r="F111" s="101"/>
    </row>
    <row r="112" spans="1:9" s="5" customFormat="1" ht="16.5" x14ac:dyDescent="0.25">
      <c r="A112" s="92"/>
      <c r="B112" s="90"/>
      <c r="C112" s="11"/>
      <c r="D112" s="11"/>
      <c r="E112" s="11"/>
      <c r="F112" s="47"/>
    </row>
    <row r="113" spans="1:9" s="5" customFormat="1" ht="16.5" x14ac:dyDescent="0.25">
      <c r="A113" s="92"/>
      <c r="B113" s="12"/>
      <c r="C113" s="11"/>
      <c r="D113" s="11"/>
      <c r="E113" s="11"/>
      <c r="F113" s="47"/>
    </row>
    <row r="114" spans="1:9" s="5" customFormat="1" ht="16.5" x14ac:dyDescent="0.25">
      <c r="A114" s="92"/>
      <c r="B114" s="12"/>
      <c r="C114" s="11"/>
      <c r="D114" s="11"/>
      <c r="E114" s="11"/>
      <c r="F114" s="47"/>
      <c r="H114" s="25"/>
    </row>
    <row r="115" spans="1:9" s="5" customFormat="1" ht="16.5" x14ac:dyDescent="0.25">
      <c r="A115" s="92"/>
      <c r="B115" s="12"/>
      <c r="C115" s="11"/>
      <c r="D115" s="11"/>
      <c r="E115" s="11"/>
      <c r="F115" s="47"/>
    </row>
    <row r="116" spans="1:9" s="5" customFormat="1" ht="16.5" x14ac:dyDescent="0.25">
      <c r="A116" s="92"/>
      <c r="B116" s="12"/>
      <c r="C116" s="11"/>
      <c r="D116" s="11"/>
      <c r="E116" s="11"/>
      <c r="F116" s="47"/>
    </row>
    <row r="117" spans="1:9" s="5" customFormat="1" ht="16.5" x14ac:dyDescent="0.25">
      <c r="A117" s="92"/>
      <c r="B117" s="12"/>
      <c r="C117" s="11"/>
      <c r="D117" s="11"/>
      <c r="E117" s="11"/>
      <c r="F117" s="47"/>
    </row>
    <row r="118" spans="1:9" s="5" customFormat="1" ht="16.5" x14ac:dyDescent="0.25">
      <c r="A118" s="92"/>
      <c r="B118" s="12"/>
      <c r="C118" s="11"/>
      <c r="D118" s="11"/>
      <c r="E118" s="11"/>
      <c r="F118" s="47"/>
    </row>
    <row r="119" spans="1:9" s="5" customFormat="1" ht="16.5" x14ac:dyDescent="0.25">
      <c r="A119" s="92"/>
      <c r="B119" s="12"/>
      <c r="C119" s="11"/>
      <c r="D119" s="11"/>
      <c r="E119" s="11"/>
      <c r="F119" s="47"/>
    </row>
    <row r="120" spans="1:9" s="5" customFormat="1" ht="16.5" x14ac:dyDescent="0.25">
      <c r="A120" s="92"/>
      <c r="B120" s="12"/>
      <c r="C120" s="11"/>
      <c r="D120" s="11"/>
      <c r="E120" s="11"/>
      <c r="F120" s="47"/>
    </row>
    <row r="121" spans="1:9" s="5" customFormat="1" ht="16.5" x14ac:dyDescent="0.25">
      <c r="A121" s="92"/>
      <c r="B121" s="12"/>
      <c r="C121" s="11"/>
      <c r="D121" s="11"/>
      <c r="E121" s="11"/>
      <c r="F121" s="47"/>
    </row>
    <row r="122" spans="1:9" s="5" customFormat="1" ht="16.5" x14ac:dyDescent="0.25">
      <c r="A122" s="92"/>
      <c r="B122" s="12"/>
      <c r="C122" s="11"/>
      <c r="D122" s="11"/>
      <c r="E122" s="11"/>
      <c r="F122" s="47"/>
    </row>
    <row r="123" spans="1:9" s="5" customFormat="1" ht="16.5" x14ac:dyDescent="0.25">
      <c r="A123" s="92"/>
      <c r="B123" s="12"/>
      <c r="C123" s="11"/>
      <c r="D123" s="11"/>
      <c r="E123" s="11"/>
      <c r="F123" s="47"/>
    </row>
    <row r="124" spans="1:9" s="5" customFormat="1" ht="16.5" x14ac:dyDescent="0.25">
      <c r="A124" s="92"/>
      <c r="B124" s="12"/>
      <c r="C124" s="11"/>
      <c r="D124" s="11"/>
      <c r="E124" s="11"/>
      <c r="F124" s="47"/>
      <c r="I124" s="18"/>
    </row>
    <row r="125" spans="1:9" s="5" customFormat="1" ht="16.5" x14ac:dyDescent="0.25">
      <c r="A125" s="92"/>
      <c r="B125" s="12"/>
      <c r="C125" s="11"/>
      <c r="D125" s="11"/>
      <c r="E125" s="11"/>
      <c r="F125" s="47"/>
    </row>
    <row r="126" spans="1:9" s="5" customFormat="1" ht="16.5" x14ac:dyDescent="0.25">
      <c r="A126" s="92"/>
      <c r="B126" s="12"/>
      <c r="C126" s="11"/>
      <c r="D126" s="11"/>
      <c r="E126" s="11"/>
      <c r="F126" s="47"/>
    </row>
    <row r="127" spans="1:9" s="5" customFormat="1" ht="16.5" x14ac:dyDescent="0.25">
      <c r="A127" s="92"/>
      <c r="B127" s="12"/>
      <c r="C127" s="11"/>
      <c r="D127" s="11"/>
      <c r="E127" s="11"/>
      <c r="F127" s="47"/>
    </row>
    <row r="128" spans="1:9" s="5" customFormat="1" ht="16.5" x14ac:dyDescent="0.25">
      <c r="A128" s="92"/>
      <c r="B128" s="12"/>
      <c r="C128" s="11"/>
      <c r="D128" s="11"/>
      <c r="E128" s="11"/>
      <c r="F128" s="47"/>
    </row>
    <row r="129" spans="1:29" s="5" customFormat="1" ht="16.5" x14ac:dyDescent="0.25">
      <c r="A129" s="92"/>
      <c r="B129" s="12"/>
      <c r="C129" s="11"/>
      <c r="D129" s="11"/>
      <c r="E129" s="11"/>
      <c r="F129" s="47"/>
    </row>
    <row r="130" spans="1:29" s="5" customFormat="1" ht="16.5" x14ac:dyDescent="0.25">
      <c r="A130" s="92"/>
      <c r="B130" s="12"/>
      <c r="C130" s="11"/>
      <c r="D130" s="11"/>
      <c r="E130" s="11"/>
      <c r="F130" s="47"/>
    </row>
    <row r="131" spans="1:29" s="5" customFormat="1" ht="16.5" x14ac:dyDescent="0.25">
      <c r="A131" s="92"/>
      <c r="B131" s="12"/>
      <c r="C131" s="11"/>
      <c r="D131" s="11"/>
      <c r="E131" s="11"/>
      <c r="F131" s="47"/>
    </row>
    <row r="132" spans="1:29" s="5" customFormat="1" x14ac:dyDescent="0.2">
      <c r="A132" s="92"/>
      <c r="B132" s="24"/>
      <c r="C132" s="24"/>
      <c r="D132" s="24"/>
      <c r="E132" s="24"/>
      <c r="F132" s="74"/>
    </row>
    <row r="133" spans="1:29" s="5" customFormat="1" x14ac:dyDescent="0.2">
      <c r="A133" s="92"/>
      <c r="F133" s="75"/>
    </row>
    <row r="134" spans="1:29" x14ac:dyDescent="0.2">
      <c r="A134" s="92"/>
      <c r="F134" s="72"/>
      <c r="AB134" s="5"/>
      <c r="AC134" s="5"/>
    </row>
    <row r="135" spans="1:29" x14ac:dyDescent="0.2">
      <c r="A135" s="92"/>
      <c r="F135" s="72"/>
    </row>
    <row r="136" spans="1:29" x14ac:dyDescent="0.2">
      <c r="A136" s="92"/>
      <c r="F136" s="72"/>
    </row>
    <row r="137" spans="1:29" x14ac:dyDescent="0.2">
      <c r="A137" s="92"/>
      <c r="F137" s="72"/>
    </row>
    <row r="138" spans="1:29" x14ac:dyDescent="0.2">
      <c r="A138" s="92"/>
      <c r="F138" s="72"/>
    </row>
    <row r="139" spans="1:29" x14ac:dyDescent="0.2">
      <c r="A139" s="92"/>
      <c r="B139" s="71"/>
      <c r="C139" s="71"/>
      <c r="D139" s="71"/>
      <c r="E139" s="71"/>
      <c r="F139" s="72"/>
    </row>
    <row r="140" spans="1:29" x14ac:dyDescent="0.2">
      <c r="A140" s="94"/>
      <c r="B140" s="20"/>
      <c r="C140" s="20"/>
      <c r="D140" s="20"/>
      <c r="E140" s="20"/>
      <c r="F140" s="73"/>
    </row>
  </sheetData>
  <sheetProtection algorithmName="SHA-512" hashValue="I1Q77T2W865XlmCsnq1GKUbAZGq2m1FuWyMXEILgYDErb4Oe4tOZNGVqC9cxtjRceVVTOEKcN2O2N+EYjQqGdg==" saltValue="SCt6wkYZKezIYf7hEWRwXw==" spinCount="100000" sheet="1" objects="1" scenarios="1" formatRows="0" selectLockedCells="1"/>
  <protectedRanges>
    <protectedRange sqref="C84:C92 C49:C52 C45:C47 C40:C43 C94:C100 C102:C106 C19:C31 C11:C17 C54:C82 C33:C38" name="Amount"/>
    <protectedRange sqref="B84:B92 B49:B52 B45:B47 B40:B43 B94:B100 B102:B106 B19:B31 B11:B17 B54:B82 B33:B38" name="Item"/>
    <protectedRange sqref="D84:D92 D49:D52 D45:D47 D40:D43 D94:D100 D102:D106 D19:D31 D11:D17 D54:D82 D33:D38" name="Frequency"/>
    <protectedRange sqref="F9" name="Total view"/>
  </protectedRanges>
  <mergeCells count="7">
    <mergeCell ref="A1:F1"/>
    <mergeCell ref="B109:F109"/>
    <mergeCell ref="B111:F111"/>
    <mergeCell ref="B105:E105"/>
    <mergeCell ref="B8:F8"/>
    <mergeCell ref="B107:E107"/>
    <mergeCell ref="E2:F4"/>
  </mergeCells>
  <conditionalFormatting sqref="B109:F109">
    <cfRule type="containsText" dxfId="2" priority="1" stopIfTrue="1" operator="containsText" text="Congratulations">
      <formula>NOT(ISERROR(SEARCH("Congratulations",B109)))</formula>
    </cfRule>
    <cfRule type="containsText" dxfId="1" priority="2" stopIfTrue="1" operator="containsText" text="You are spending more">
      <formula>NOT(ISERROR(SEARCH("You are spending more",B109)))</formula>
    </cfRule>
    <cfRule type="containsText" dxfId="0" priority="3" stopIfTrue="1" operator="containsText" text="You are spending exactly">
      <formula>NOT(ISERROR(SEARCH("You are spending exactly",B109)))</formula>
    </cfRule>
  </conditionalFormatting>
  <dataValidations count="3">
    <dataValidation type="list" allowBlank="1" showInputMessage="1" showErrorMessage="1" sqref="F9" xr:uid="{00000000-0002-0000-0000-000000000000}">
      <formula1>$Y$10:$Y$14</formula1>
    </dataValidation>
    <dataValidation type="list" allowBlank="1" showInputMessage="1" showErrorMessage="1" sqref="D84:D92 D49:D52 D45:D47 D40:D43 D19:D31 D12:D17 D102:D104 D94:D100 D54:D82 D33:D38" xr:uid="{00000000-0002-0000-0000-000001000000}">
      <formula1>$AA$10:$AA$15</formula1>
    </dataValidation>
    <dataValidation type="list" allowBlank="1" showInputMessage="1" showErrorMessage="1" sqref="D11" xr:uid="{00000000-0002-0000-0000-000002000000}">
      <formula1>$AA$10:$AA$14</formula1>
    </dataValidation>
  </dataValidations>
  <pageMargins left="0.23622047244094491" right="0.23622047244094491" top="0.31496062992125984" bottom="0.47244094488188981" header="0.31496062992125984" footer="0.31496062992125984"/>
  <pageSetup paperSize="9" scale="83" fitToHeight="0" orientation="portrait" r:id="rId1"/>
  <headerFooter>
    <oddFooter>Page &amp;P&amp;RBudget planner</oddFooter>
  </headerFooter>
  <rowBreaks count="1" manualBreakCount="1">
    <brk id="105" max="16383" man="1"/>
  </rowBreaks>
  <ignoredErrors>
    <ignoredError sqref="F44 F101 F18 F32 F39 F48 F53 F83 F9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C12"/>
  <sheetViews>
    <sheetView workbookViewId="0">
      <selection activeCell="B3" sqref="B3:C12"/>
    </sheetView>
  </sheetViews>
  <sheetFormatPr defaultRowHeight="12.75" x14ac:dyDescent="0.2"/>
  <cols>
    <col min="2" max="2" width="18.28515625" customWidth="1"/>
    <col min="3" max="3" width="18.85546875" customWidth="1"/>
    <col min="4" max="4" width="17.28515625" customWidth="1"/>
  </cols>
  <sheetData>
    <row r="3" spans="2:3" x14ac:dyDescent="0.2">
      <c r="B3" s="33" t="s">
        <v>90</v>
      </c>
      <c r="C3" s="33" t="s">
        <v>91</v>
      </c>
    </row>
    <row r="4" spans="2:3" x14ac:dyDescent="0.2">
      <c r="B4" s="29" t="str">
        <f>'budget-planner'!B18</f>
        <v>Bills</v>
      </c>
      <c r="C4" s="30">
        <f>-'budget-planner'!F18</f>
        <v>0</v>
      </c>
    </row>
    <row r="5" spans="2:3" x14ac:dyDescent="0.2">
      <c r="B5" s="29" t="str">
        <f>'budget-planner'!B32</f>
        <v>Entertainment</v>
      </c>
      <c r="C5" s="30">
        <f>-'budget-planner'!F32</f>
        <v>0</v>
      </c>
    </row>
    <row r="6" spans="2:3" x14ac:dyDescent="0.2">
      <c r="B6" s="29" t="str">
        <f>'budget-planner'!B39</f>
        <v>Fees</v>
      </c>
      <c r="C6" s="30">
        <f>-'budget-planner'!F39</f>
        <v>0</v>
      </c>
    </row>
    <row r="7" spans="2:3" x14ac:dyDescent="0.2">
      <c r="B7" s="29" t="str">
        <f>'budget-planner'!B44</f>
        <v>General</v>
      </c>
      <c r="C7" s="30">
        <f>-'budget-planner'!F44</f>
        <v>0</v>
      </c>
    </row>
    <row r="8" spans="2:3" x14ac:dyDescent="0.2">
      <c r="B8" s="29" t="str">
        <f>'budget-planner'!B48</f>
        <v>Home</v>
      </c>
      <c r="C8" s="30">
        <f>-'budget-planner'!F48</f>
        <v>0</v>
      </c>
    </row>
    <row r="9" spans="2:3" x14ac:dyDescent="0.2">
      <c r="B9" s="29" t="str">
        <f>'budget-planner'!B53</f>
        <v>Living</v>
      </c>
      <c r="C9" s="30">
        <f>-'budget-planner'!F53</f>
        <v>0</v>
      </c>
    </row>
    <row r="10" spans="2:3" x14ac:dyDescent="0.2">
      <c r="B10" s="29" t="str">
        <f>'budget-planner'!B83</f>
        <v>Repayments</v>
      </c>
      <c r="C10" s="30">
        <f>-'budget-planner'!F83</f>
        <v>0</v>
      </c>
    </row>
    <row r="11" spans="2:3" x14ac:dyDescent="0.2">
      <c r="B11" s="29" t="str">
        <f>'budget-planner'!B93</f>
        <v>Transport</v>
      </c>
      <c r="C11" s="30">
        <f>-'budget-planner'!F93</f>
        <v>0</v>
      </c>
    </row>
    <row r="12" spans="2:3" x14ac:dyDescent="0.2">
      <c r="B12" s="31" t="str">
        <f>'budget-planner'!B101</f>
        <v>Unassigned</v>
      </c>
      <c r="C12" s="32">
        <f>-'budget-planner'!F101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35de91-c150-4f3f-a4ad-d235e09e7c89">
      <Value>8</Value>
      <Value>24</Value>
    </TaxCatchAll>
    <lcf76f155ced4ddcb4097134ff3c332f xmlns="c697aaee-8735-4baf-adde-0f114844f9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22A693F45824A9714E606E80CA073" ma:contentTypeVersion="16" ma:contentTypeDescription="Create a new document." ma:contentTypeScope="" ma:versionID="828c004346deadbab4c7c62bb5b15168">
  <xsd:schema xmlns:xsd="http://www.w3.org/2001/XMLSchema" xmlns:xs="http://www.w3.org/2001/XMLSchema" xmlns:p="http://schemas.microsoft.com/office/2006/metadata/properties" xmlns:ns2="c697aaee-8735-4baf-adde-0f114844f916" xmlns:ns3="d035de91-c150-4f3f-a4ad-d235e09e7c89" targetNamespace="http://schemas.microsoft.com/office/2006/metadata/properties" ma:root="true" ma:fieldsID="3432bfc19583be84c89b95cf1619a850" ns2:_="" ns3:_="">
    <xsd:import namespace="c697aaee-8735-4baf-adde-0f114844f916"/>
    <xsd:import namespace="d035de91-c150-4f3f-a4ad-d235e09e7c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7aaee-8735-4baf-adde-0f114844f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bf3b6e3-5400-4f19-a712-99b69b81b5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5de91-c150-4f3f-a4ad-d235e09e7c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7a143c-1e62-47df-bdb8-11d834a5be53}" ma:internalName="TaxCatchAll" ma:showField="CatchAllData" ma:web="d035de91-c150-4f3f-a4ad-d235e09e7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99235-E3DF-4F51-B0F2-96885228A42C}">
  <ds:schemaRefs>
    <ds:schemaRef ds:uri="http://schemas.openxmlformats.org/package/2006/metadata/core-properties"/>
    <ds:schemaRef ds:uri="http://purl.org/dc/terms/"/>
    <ds:schemaRef ds:uri="c697aaee-8735-4baf-adde-0f114844f916"/>
    <ds:schemaRef ds:uri="d035de91-c150-4f3f-a4ad-d235e09e7c89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33902E-1EB7-442C-AB8F-677708CDD7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E39B6-203B-4D40-A0D5-C7CF9BF7FB1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CFD527-E262-4397-A8C6-F2972439A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budget-planner</vt:lpstr>
      <vt:lpstr>Graph_data</vt:lpstr>
      <vt:lpstr>'budget-planner'!Print_Area</vt:lpstr>
      <vt:lpstr>'budget-planner'!Print_Titles</vt:lpstr>
    </vt:vector>
  </TitlesOfParts>
  <Company>moneysmart.gov.au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</dc:title>
  <dc:subject>Budget planner spreadsheet</dc:subject>
  <dc:creator>ASIC</dc:creator>
  <cp:lastModifiedBy>Mark</cp:lastModifiedBy>
  <cp:lastPrinted>2020-08-17T10:05:33Z</cp:lastPrinted>
  <dcterms:created xsi:type="dcterms:W3CDTF">2010-07-12T00:57:12Z</dcterms:created>
  <dcterms:modified xsi:type="dcterms:W3CDTF">2020-08-19T11:48:21Z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C308347</vt:lpwstr>
  </property>
  <property fmtid="{D5CDD505-2E9C-101B-9397-08002B2CF9AE}" pid="3" name="Objective-Title">
    <vt:lpwstr>Budget-planner vertical</vt:lpwstr>
  </property>
  <property fmtid="{D5CDD505-2E9C-101B-9397-08002B2CF9AE}" pid="4" name="Objective-Comment">
    <vt:lpwstr/>
  </property>
  <property fmtid="{D5CDD505-2E9C-101B-9397-08002B2CF9AE}" pid="5" name="Objective-CreationStamp">
    <vt:filetime>2014-11-03T23:02:38Z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2014-11-06T23:32:20Z</vt:filetime>
  </property>
  <property fmtid="{D5CDD505-2E9C-101B-9397-08002B2CF9AE}" pid="9" name="Objective-ModificationStamp">
    <vt:filetime>2014-11-06T22:32:22Z</vt:filetime>
  </property>
  <property fmtid="{D5CDD505-2E9C-101B-9397-08002B2CF9AE}" pid="10" name="Objective-Owner">
    <vt:lpwstr>Nicole Hoschke</vt:lpwstr>
  </property>
  <property fmtid="{D5CDD505-2E9C-101B-9397-08002B2CF9AE}" pid="11" name="Objective-Path">
    <vt:lpwstr>BCS:ASIC:CONSUMERS &amp; INVESTORS:Education Programs:MoneySmart:Calculators &amp; apps:Budget Planner Excel:</vt:lpwstr>
  </property>
  <property fmtid="{D5CDD505-2E9C-101B-9397-08002B2CF9AE}" pid="12" name="Objective-Parent">
    <vt:lpwstr>Budget Planner Excel</vt:lpwstr>
  </property>
  <property fmtid="{D5CDD505-2E9C-101B-9397-08002B2CF9AE}" pid="13" name="Objective-State">
    <vt:lpwstr>Published</vt:lpwstr>
  </property>
  <property fmtid="{D5CDD505-2E9C-101B-9397-08002B2CF9AE}" pid="14" name="Objective-Version">
    <vt:lpwstr>3.0</vt:lpwstr>
  </property>
  <property fmtid="{D5CDD505-2E9C-101B-9397-08002B2CF9AE}" pid="15" name="Objective-VersionNumber">
    <vt:i4>4</vt:i4>
  </property>
  <property fmtid="{D5CDD505-2E9C-101B-9397-08002B2CF9AE}" pid="16" name="Objective-VersionComment">
    <vt:lpwstr/>
  </property>
  <property fmtid="{D5CDD505-2E9C-101B-9397-08002B2CF9AE}" pid="17" name="Objective-FileNumber">
    <vt:lpwstr>2011 - 005855</vt:lpwstr>
  </property>
  <property fmtid="{D5CDD505-2E9C-101B-9397-08002B2CF9AE}" pid="18" name="Objective-Classification">
    <vt:lpwstr>[Inherited - IN-CONFIDENCE]</vt:lpwstr>
  </property>
  <property fmtid="{D5CDD505-2E9C-101B-9397-08002B2CF9AE}" pid="19" name="Objective-Caveats">
    <vt:lpwstr/>
  </property>
  <property fmtid="{D5CDD505-2E9C-101B-9397-08002B2CF9AE}" pid="20" name="Objective-Category [system]">
    <vt:lpwstr/>
  </property>
  <property fmtid="{D5CDD505-2E9C-101B-9397-08002B2CF9AE}" pid="21" name="ContentTypeId">
    <vt:lpwstr>0x0101001B422A693F45824A9714E606E80CA073</vt:lpwstr>
  </property>
  <property fmtid="{D5CDD505-2E9C-101B-9397-08002B2CF9AE}" pid="22" name="RecordNumber">
    <vt:lpwstr>R20160000287661</vt:lpwstr>
  </property>
  <property fmtid="{D5CDD505-2E9C-101B-9397-08002B2CF9AE}" pid="23" name="ObjectiveID">
    <vt:lpwstr/>
  </property>
  <property fmtid="{D5CDD505-2E9C-101B-9397-08002B2CF9AE}" pid="24" name="ce1d55daccc845abbea925724191e84f">
    <vt:lpwstr>Budget Planner|66d08f46-d816-44ac-bda2-c36d7282d756</vt:lpwstr>
  </property>
  <property fmtid="{D5CDD505-2E9C-101B-9397-08002B2CF9AE}" pid="25" name="IconOverlay">
    <vt:lpwstr/>
  </property>
  <property fmtid="{D5CDD505-2E9C-101B-9397-08002B2CF9AE}" pid="26" name="TaxCatchAll">
    <vt:lpwstr>8;#Unclassified|130890fe-834f-4e13-bf5c-d9bccac902a4;#24;#Budget Planner|66d08f46-d816-44ac-bda2-c36d7282d756</vt:lpwstr>
  </property>
  <property fmtid="{D5CDD505-2E9C-101B-9397-08002B2CF9AE}" pid="27" name="SignificantFlag">
    <vt:lpwstr>0</vt:lpwstr>
  </property>
  <property fmtid="{D5CDD505-2E9C-101B-9397-08002B2CF9AE}" pid="28" name="SenateOrder12">
    <vt:lpwstr>0</vt:lpwstr>
  </property>
  <property fmtid="{D5CDD505-2E9C-101B-9397-08002B2CF9AE}" pid="29" name="bf518a87166e49259aa75dac006d703c">
    <vt:lpwstr>Unclassified|130890fe-834f-4e13-bf5c-d9bccac902a4</vt:lpwstr>
  </property>
  <property fmtid="{D5CDD505-2E9C-101B-9397-08002B2CF9AE}" pid="30" name="ded95d7ab059406991d558011d18c177">
    <vt:lpwstr/>
  </property>
  <property fmtid="{D5CDD505-2E9C-101B-9397-08002B2CF9AE}" pid="31" name="Approvers">
    <vt:lpwstr/>
  </property>
  <property fmtid="{D5CDD505-2E9C-101B-9397-08002B2CF9AE}" pid="32" name="Reviewers">
    <vt:lpwstr/>
  </property>
  <property fmtid="{D5CDD505-2E9C-101B-9397-08002B2CF9AE}" pid="33" name="SignificantReason">
    <vt:lpwstr/>
  </property>
  <property fmtid="{D5CDD505-2E9C-101B-9397-08002B2CF9AE}" pid="34" name="NotesLinks">
    <vt:lpwstr/>
  </property>
  <property fmtid="{D5CDD505-2E9C-101B-9397-08002B2CF9AE}" pid="35" name="CalculatorTool">
    <vt:lpwstr>24;#Budget Planner|66d08f46-d816-44ac-bda2-c36d7282d756</vt:lpwstr>
  </property>
  <property fmtid="{D5CDD505-2E9C-101B-9397-08002B2CF9AE}" pid="36" name="SecurityClassification">
    <vt:lpwstr>8;#Unclassified|130890fe-834f-4e13-bf5c-d9bccac902a4</vt:lpwstr>
  </property>
  <property fmtid="{D5CDD505-2E9C-101B-9397-08002B2CF9AE}" pid="37" name="RecordPoint_WorkflowType">
    <vt:lpwstr>ActiveSubmitStub</vt:lpwstr>
  </property>
  <property fmtid="{D5CDD505-2E9C-101B-9397-08002B2CF9AE}" pid="38" name="RecordPoint_ActiveItemSiteId">
    <vt:lpwstr>{69805c8e-1046-4a72-a854-618be15f08ca}</vt:lpwstr>
  </property>
  <property fmtid="{D5CDD505-2E9C-101B-9397-08002B2CF9AE}" pid="39" name="RecordPoint_ActiveItemListId">
    <vt:lpwstr>{76c1cb93-e08e-48b3-aa05-8c3dc3f16a68}</vt:lpwstr>
  </property>
  <property fmtid="{D5CDD505-2E9C-101B-9397-08002B2CF9AE}" pid="40" name="RecordPoint_ActiveItemUniqueId">
    <vt:lpwstr>{2f8c6491-1783-4518-95ca-38e877996c98}</vt:lpwstr>
  </property>
  <property fmtid="{D5CDD505-2E9C-101B-9397-08002B2CF9AE}" pid="41" name="RecordPoint_ActiveItemWebId">
    <vt:lpwstr>{bacc0698-7578-4d85-9081-38129c24f0cc}</vt:lpwstr>
  </property>
  <property fmtid="{D5CDD505-2E9C-101B-9397-08002B2CF9AE}" pid="42" name="RecordPoint_SubmissionCompleted">
    <vt:lpwstr>2016-05-19T09:10:15.7635748+10:00</vt:lpwstr>
  </property>
  <property fmtid="{D5CDD505-2E9C-101B-9397-08002B2CF9AE}" pid="43" name="RecordPoint_RecordNumberSubmitted">
    <vt:lpwstr>R20160000287661</vt:lpwstr>
  </property>
</Properties>
</file>