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codeName="ThisWorkbook"/>
  <xr:revisionPtr revIDLastSave="0" documentId="8_{60EA6520-9291-4A1B-9670-817457D75F1C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Yearly Planner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hidden="1">#REF!</definedName>
    <definedName name="_xlnm._FilterDatabase" localSheetId="0" hidden="1">'Yearly Planner'!$B$41:$X$44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_01" hidden="1">'[1]Sales Seasonality by Month'!$B$4</definedName>
    <definedName name="DATA_02" hidden="1">'[1]Sales Seasonality by Month'!$B$9</definedName>
    <definedName name="DATA_03" hidden="1">'[1]Sales Seasonality by Month'!$C$9:$C$20</definedName>
    <definedName name="DATA_04" hidden="1">'[1]Sales Seasonality by Month'!$F$9:$F$20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LABOR_TAX" hidden="1">'[2]Service Invoice'!$G$15</definedName>
    <definedName name="Macro1">[0]!Macro1</definedName>
    <definedName name="Macro2">[0]!Macro2</definedName>
    <definedName name="Ownership" hidden="1">OFFSET([0]!Data.Top.Left,1,0)</definedName>
    <definedName name="PARTS_TAX" hidden="1">'[2]Service Invoice'!$D$15</definedName>
    <definedName name="_xlnm.Print_Area" localSheetId="0">'Yearly Planner'!$A$1:$X$44</definedName>
    <definedName name="Show.Acct.Update.Warning" hidden="1">#REF!</definedName>
    <definedName name="Show.MDB.Update.Warn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9" i="1" l="1"/>
  <c r="C48" i="1" s="1"/>
  <c r="H47" i="1" l="1"/>
  <c r="H48" i="1" l="1"/>
  <c r="I48" i="1" s="1"/>
  <c r="I47" i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J5" i="1" l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H49" i="1"/>
  <c r="H50" i="1" s="1"/>
  <c r="I50" i="1" s="1"/>
  <c r="I49" i="1" l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B14" i="1" l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H51" i="1"/>
  <c r="I51" i="1" l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H52" i="1"/>
  <c r="I52" i="1" l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H53" i="1"/>
  <c r="H54" i="1" l="1"/>
  <c r="I53" i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I54" i="1" l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H55" i="1"/>
  <c r="I55" i="1" l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H56" i="1"/>
  <c r="I56" i="1" l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H57" i="1"/>
  <c r="H58" i="1" l="1"/>
  <c r="I58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I57" i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X36" i="1" l="1"/>
  <c r="R37" i="1" s="1"/>
  <c r="S37" i="1" s="1"/>
</calcChain>
</file>

<file path=xl/sharedStrings.xml><?xml version="1.0" encoding="utf-8"?>
<sst xmlns="http://schemas.openxmlformats.org/spreadsheetml/2006/main" count="116" uniqueCount="26">
  <si>
    <t>Enter Year</t>
  </si>
  <si>
    <t>JANUARY</t>
  </si>
  <si>
    <t>FEBRUARY</t>
  </si>
  <si>
    <t>MARCH</t>
  </si>
  <si>
    <t>S</t>
  </si>
  <si>
    <t>M</t>
  </si>
  <si>
    <t>T</t>
  </si>
  <si>
    <t>W</t>
  </si>
  <si>
    <t>F</t>
  </si>
  <si>
    <t xml:space="preserve">S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</si>
  <si>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</si>
  <si>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</si>
  <si>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</si>
  <si>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</si>
  <si>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</si>
  <si>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</si>
  <si>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</si>
  <si>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</si>
  <si>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</si>
  <si>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CALENDAR TABLES AND FORMULAS</t>
  </si>
  <si>
    <t>DO NOT ERASE OR DELETE COLUMNS OR ROWS</t>
  </si>
  <si>
    <t>YEAR CALC</t>
  </si>
  <si>
    <r>
      <t>* RECYCLE AND GARBAGE DAYS ARE INDICATED IN</t>
    </r>
    <r>
      <rPr>
        <sz val="10"/>
        <color rgb="FFFF0000"/>
        <rFont val="Arial Black"/>
        <family val="2"/>
      </rPr>
      <t xml:space="preserve"> RED</t>
    </r>
  </si>
  <si>
    <r>
      <rPr>
        <b/>
        <sz val="10"/>
        <color theme="1"/>
        <rFont val="Arial Black"/>
        <family val="2"/>
      </rPr>
      <t xml:space="preserve">*GARBAGE ONLY DAYS ARE INDICATED IN </t>
    </r>
    <r>
      <rPr>
        <b/>
        <sz val="10"/>
        <color rgb="FF92D050"/>
        <rFont val="Arial Black"/>
        <family val="2"/>
      </rPr>
      <t>GREEN</t>
    </r>
  </si>
  <si>
    <r>
      <t xml:space="preserve">*SATURDAY GARBAGE DAYS ARE INDICATED IN </t>
    </r>
    <r>
      <rPr>
        <sz val="10"/>
        <color rgb="FF00B0F0"/>
        <rFont val="Arial Black"/>
        <family val="2"/>
      </rPr>
      <t>BLUE</t>
    </r>
    <r>
      <rPr>
        <sz val="10"/>
        <rFont val="Arial Black"/>
        <family val="2"/>
      </rPr>
      <t xml:space="preserve"> </t>
    </r>
  </si>
  <si>
    <r>
      <t xml:space="preserve">*SATURDAY GARBAGE AND RECYCLE DAYS ARE INDICATED IN </t>
    </r>
    <r>
      <rPr>
        <sz val="10"/>
        <color rgb="FF7030A0"/>
        <rFont val="Arial Black"/>
        <family val="2"/>
      </rPr>
      <t>PURPLE</t>
    </r>
    <r>
      <rPr>
        <sz val="10"/>
        <rFont val="Arial Blac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</si>
</sst>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mm/dd/yy_)"/>
  </numFmts>
  <fonts count="5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FF0000"/>
      <name val="Arial Black"/>
      <family val="2"/>
    </font>
    <font>
      <sz val="10"/>
      <color indexed="8"/>
      <name val="Arial Black"/>
      <family val="2"/>
    </font>
    <font>
      <sz val="10"/>
      <name val="Arial Black"/>
      <family val="2"/>
    </font>
    <font>
      <sz val="6"/>
      <name val="Arial"/>
      <family val="2"/>
    </font>
    <font>
      <i/>
      <sz val="6"/>
      <color indexed="8"/>
      <name val="Arial"/>
      <family val="2"/>
    </font>
    <font>
      <b/>
      <i/>
      <sz val="6"/>
      <name val="Arial"/>
      <family val="2"/>
    </font>
    <font>
      <b/>
      <sz val="10"/>
      <color theme="1"/>
      <name val="Arial Black"/>
      <family val="2"/>
    </font>
    <font>
      <b/>
      <sz val="10"/>
      <color rgb="FF92D050"/>
      <name val="Arial Black"/>
      <family val="2"/>
    </font>
    <font>
      <sz val="10"/>
      <color rgb="FF92D050"/>
      <name val="Arial"/>
      <family val="2"/>
    </font>
    <font>
      <sz val="10"/>
      <color theme="1"/>
      <name val="Arial Black"/>
      <family val="2"/>
    </font>
    <font>
      <sz val="10"/>
      <color theme="1"/>
      <name val="Arial"/>
      <family val="2"/>
    </font>
    <font>
      <sz val="10"/>
      <color rgb="FF00B0F0"/>
      <name val="Arial Black"/>
      <family val="2"/>
    </font>
    <font>
      <sz val="10"/>
      <color rgb="FF7030A0"/>
      <name val="Arial Black"/>
      <family val="2"/>
    </font>
    <font>
      <i/>
      <sz val="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lightGr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9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4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9" fillId="16" borderId="1" applyBorder="0" applyProtection="0">
      <alignment vertical="center"/>
    </xf>
    <xf numFmtId="0" fontId="26" fillId="17" borderId="0" applyNumberFormat="0" applyBorder="0" applyAlignment="0" applyProtection="0"/>
    <xf numFmtId="5" fontId="10" fillId="0" borderId="2">
      <protection locked="0"/>
    </xf>
    <xf numFmtId="0" fontId="11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2" fillId="0" borderId="5"/>
    <xf numFmtId="4" fontId="10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0" fillId="21" borderId="5"/>
    <xf numFmtId="43" fontId="13" fillId="0" borderId="6"/>
    <xf numFmtId="37" fontId="14" fillId="22" borderId="2" applyBorder="0">
      <alignment horizontal="left" vertical="center" indent="1"/>
    </xf>
    <xf numFmtId="37" fontId="15" fillId="23" borderId="7" applyFill="0">
      <alignment vertical="center"/>
    </xf>
    <xf numFmtId="0" fontId="15" fillId="24" borderId="8" applyNumberFormat="0">
      <alignment horizontal="left" vertical="top" indent="1"/>
    </xf>
    <xf numFmtId="0" fontId="15" fillId="16" borderId="0" applyBorder="0">
      <alignment horizontal="left" vertical="center" indent="1"/>
    </xf>
    <xf numFmtId="0" fontId="15" fillId="0" borderId="8" applyNumberFormat="0" applyFill="0">
      <alignment horizontal="centerContinuous" vertical="top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3" applyNumberFormat="0" applyAlignment="0" applyProtection="0"/>
    <xf numFmtId="43" fontId="13" fillId="0" borderId="10"/>
    <xf numFmtId="0" fontId="33" fillId="0" borderId="11" applyNumberFormat="0" applyFill="0" applyAlignment="0" applyProtection="0"/>
    <xf numFmtId="44" fontId="13" fillId="0" borderId="12"/>
    <xf numFmtId="0" fontId="34" fillId="7" borderId="0" applyNumberFormat="0" applyBorder="0" applyAlignment="0" applyProtection="0"/>
    <xf numFmtId="0" fontId="18" fillId="23" borderId="0">
      <alignment horizontal="left" wrapText="1" indent="1"/>
    </xf>
    <xf numFmtId="37" fontId="9" fillId="16" borderId="13" applyBorder="0">
      <alignment horizontal="left" vertical="center" indent="2"/>
    </xf>
    <xf numFmtId="0" fontId="19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69" fontId="20" fillId="25" borderId="16"/>
    <xf numFmtId="168" fontId="20" fillId="0" borderId="16" applyFont="0" applyFill="0" applyBorder="0" applyAlignment="0" applyProtection="0">
      <protection locked="0"/>
    </xf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" fontId="4" fillId="28" borderId="18" xfId="0" applyNumberFormat="1" applyFont="1" applyFill="1" applyBorder="1" applyAlignment="1" applyProtection="1">
      <alignment horizontal="center"/>
      <protection locked="0" hidden="1"/>
    </xf>
    <xf numFmtId="0" fontId="5" fillId="29" borderId="19" xfId="0" applyFont="1" applyFill="1" applyBorder="1" applyAlignment="1" applyProtection="1">
      <alignment vertical="center"/>
      <protection hidden="1"/>
    </xf>
    <xf numFmtId="0" fontId="5" fillId="29" borderId="20" xfId="0" applyFont="1" applyFill="1" applyBorder="1" applyAlignment="1" applyProtection="1">
      <alignment vertical="center"/>
      <protection hidden="1"/>
    </xf>
    <xf numFmtId="0" fontId="6" fillId="29" borderId="20" xfId="0" applyFont="1" applyFill="1" applyBorder="1" applyAlignment="1" applyProtection="1">
      <alignment horizontal="center" vertical="center"/>
      <protection hidden="1"/>
    </xf>
    <xf numFmtId="0" fontId="5" fillId="29" borderId="21" xfId="0" applyFont="1" applyFill="1" applyBorder="1" applyAlignment="1" applyProtection="1">
      <alignment vertical="center"/>
      <protection hidden="1"/>
    </xf>
    <xf numFmtId="0" fontId="5" fillId="27" borderId="0" xfId="0" applyFont="1" applyFill="1" applyAlignment="1" applyProtection="1">
      <alignment vertical="center"/>
      <protection hidden="1"/>
    </xf>
    <xf numFmtId="0" fontId="5" fillId="24" borderId="19" xfId="0" applyFont="1" applyFill="1" applyBorder="1" applyAlignment="1" applyProtection="1">
      <alignment horizontal="center" vertical="center"/>
      <protection hidden="1"/>
    </xf>
    <xf numFmtId="0" fontId="5" fillId="24" borderId="20" xfId="0" applyFont="1" applyFill="1" applyBorder="1" applyAlignment="1" applyProtection="1">
      <alignment horizontal="center" vertical="center"/>
      <protection hidden="1"/>
    </xf>
    <xf numFmtId="0" fontId="5" fillId="24" borderId="21" xfId="0" applyFont="1" applyFill="1" applyBorder="1" applyAlignment="1" applyProtection="1">
      <alignment horizontal="center" vertical="center"/>
      <protection hidden="1"/>
    </xf>
    <xf numFmtId="0" fontId="5" fillId="27" borderId="0" xfId="0" applyFont="1" applyFill="1" applyAlignment="1" applyProtection="1">
      <alignment horizontal="center" vertical="center"/>
      <protection hidden="1"/>
    </xf>
    <xf numFmtId="0" fontId="5" fillId="24" borderId="22" xfId="0" applyFont="1" applyFill="1" applyBorder="1" applyAlignment="1" applyProtection="1">
      <alignment horizontal="center" vertical="center"/>
      <protection hidden="1"/>
    </xf>
    <xf numFmtId="0" fontId="5" fillId="27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Protection="1">
      <protection hidden="1"/>
    </xf>
    <xf numFmtId="170" fontId="8" fillId="0" borderId="0" xfId="0" applyNumberFormat="1" applyFont="1" applyFill="1" applyBorder="1" applyProtection="1">
      <protection hidden="1"/>
    </xf>
    <xf numFmtId="0" fontId="8" fillId="0" borderId="0" xfId="0" applyNumberFormat="1" applyFont="1" applyFill="1" applyBorder="1" applyProtection="1">
      <protection hidden="1"/>
    </xf>
    <xf numFmtId="0" fontId="5" fillId="30" borderId="22" xfId="0" applyFont="1" applyFill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5" fillId="0" borderId="22" xfId="0" applyFont="1" applyFill="1" applyBorder="1" applyAlignment="1" applyProtection="1">
      <alignment horizontal="center" vertical="center"/>
      <protection hidden="1"/>
    </xf>
    <xf numFmtId="0" fontId="41" fillId="0" borderId="22" xfId="0" applyFont="1" applyFill="1" applyBorder="1" applyAlignment="1" applyProtection="1">
      <alignment horizontal="center" vertical="center"/>
      <protection hidden="1"/>
    </xf>
    <xf numFmtId="0" fontId="5" fillId="31" borderId="22" xfId="0" applyFont="1" applyFill="1" applyBorder="1" applyAlignment="1" applyProtection="1">
      <alignment horizontal="center" vertical="center"/>
      <protection hidden="1"/>
    </xf>
    <xf numFmtId="0" fontId="5" fillId="32" borderId="22" xfId="0" applyFont="1" applyFill="1" applyBorder="1" applyAlignment="1" applyProtection="1">
      <alignment horizontal="center" vertical="center"/>
      <protection hidden="1"/>
    </xf>
    <xf numFmtId="0" fontId="41" fillId="31" borderId="22" xfId="0" applyFont="1" applyFill="1" applyBorder="1" applyAlignment="1" applyProtection="1">
      <alignment horizontal="center" vertical="center"/>
      <protection hidden="1"/>
    </xf>
    <xf numFmtId="0" fontId="42" fillId="0" borderId="22" xfId="0" applyFont="1" applyFill="1" applyBorder="1" applyAlignment="1" applyProtection="1">
      <alignment horizontal="center" vertical="center"/>
      <protection hidden="1"/>
    </xf>
    <xf numFmtId="0" fontId="5" fillId="33" borderId="22" xfId="0" applyFont="1" applyFill="1" applyBorder="1" applyAlignment="1" applyProtection="1">
      <alignment horizontal="center" vertical="center"/>
      <protection hidden="1"/>
    </xf>
    <xf numFmtId="0" fontId="5" fillId="34" borderId="22" xfId="0" applyFont="1" applyFill="1" applyBorder="1" applyAlignment="1" applyProtection="1">
      <alignment horizontal="center" vertical="center"/>
      <protection hidden="1"/>
    </xf>
    <xf numFmtId="0" fontId="41" fillId="33" borderId="22" xfId="0" applyFont="1" applyFill="1" applyBorder="1" applyAlignment="1" applyProtection="1">
      <alignment horizontal="center" vertical="center"/>
      <protection hidden="1"/>
    </xf>
    <xf numFmtId="0" fontId="6" fillId="24" borderId="21" xfId="0" applyFont="1" applyFill="1" applyBorder="1" applyAlignment="1" applyProtection="1">
      <alignment horizontal="center" vertical="center"/>
      <protection hidden="1"/>
    </xf>
    <xf numFmtId="0" fontId="5" fillId="38" borderId="22" xfId="0" applyFont="1" applyFill="1" applyBorder="1" applyAlignment="1" applyProtection="1">
      <alignment horizontal="center" vertical="center"/>
      <protection hidden="1"/>
    </xf>
    <xf numFmtId="0" fontId="43" fillId="39" borderId="22" xfId="0" applyFont="1" applyFill="1" applyBorder="1" applyAlignment="1" applyProtection="1">
      <alignment horizontal="center" vertical="center"/>
      <protection hidden="1"/>
    </xf>
    <xf numFmtId="0" fontId="5" fillId="39" borderId="22" xfId="0" applyFont="1" applyFill="1" applyBorder="1" applyAlignment="1" applyProtection="1">
      <alignment horizontal="center" vertical="center"/>
      <protection hidden="1"/>
    </xf>
    <xf numFmtId="0" fontId="42" fillId="31" borderId="22" xfId="0" applyFont="1" applyFill="1" applyBorder="1" applyAlignment="1" applyProtection="1">
      <alignment horizontal="center" vertical="center"/>
      <protection hidden="1"/>
    </xf>
    <xf numFmtId="0" fontId="42" fillId="39" borderId="22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51" fillId="39" borderId="22" xfId="0" applyFont="1" applyFill="1" applyBorder="1" applyAlignment="1" applyProtection="1">
      <alignment horizontal="center" vertical="center"/>
      <protection hidden="1"/>
    </xf>
    <xf numFmtId="0" fontId="41" fillId="35" borderId="22" xfId="0" applyNumberFormat="1" applyFont="1" applyFill="1" applyBorder="1" applyAlignment="1" applyProtection="1">
      <alignment horizontal="center" vertical="center"/>
      <protection hidden="1"/>
    </xf>
    <xf numFmtId="0" fontId="41" fillId="37" borderId="22" xfId="0" applyFont="1" applyFill="1" applyBorder="1" applyAlignment="1" applyProtection="1">
      <alignment horizontal="center" vertical="center"/>
      <protection hidden="1"/>
    </xf>
    <xf numFmtId="0" fontId="5" fillId="36" borderId="22" xfId="0" applyFont="1" applyFill="1" applyBorder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protection hidden="1"/>
    </xf>
    <xf numFmtId="0" fontId="48" fillId="0" borderId="0" xfId="0" applyFont="1" applyFill="1" applyAlignment="1"/>
    <xf numFmtId="0" fontId="45" fillId="0" borderId="20" xfId="0" applyFont="1" applyFill="1" applyBorder="1" applyAlignment="1" applyProtection="1">
      <protection hidden="1"/>
    </xf>
    <xf numFmtId="0" fontId="46" fillId="0" borderId="20" xfId="0" applyFont="1" applyFill="1" applyBorder="1" applyAlignment="1"/>
    <xf numFmtId="0" fontId="40" fillId="0" borderId="20" xfId="0" applyFont="1" applyFill="1" applyBorder="1" applyAlignment="1" applyProtection="1">
      <protection hidden="1"/>
    </xf>
    <xf numFmtId="0" fontId="1" fillId="0" borderId="20" xfId="0" applyFont="1" applyFill="1" applyBorder="1" applyAlignment="1"/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ezimal [0]_Compiling Utility Macros" xfId="36" xr:uid="{00000000-0005-0000-0000-000023000000}"/>
    <cellStyle name="Dezimal_Compiling Utility Macros" xfId="37" xr:uid="{00000000-0005-0000-0000-000024000000}"/>
    <cellStyle name="Explanatory Text" xfId="38" builtinId="53" customBuiltin="1"/>
    <cellStyle name="Fixed" xfId="39" xr:uid="{00000000-0005-0000-0000-000026000000}"/>
    <cellStyle name="Good" xfId="40" builtinId="26" customBuiltin="1"/>
    <cellStyle name="GRAY" xfId="41" xr:uid="{00000000-0005-0000-0000-000028000000}"/>
    <cellStyle name="Gross Margin" xfId="42" xr:uid="{00000000-0005-0000-0000-000029000000}"/>
    <cellStyle name="header" xfId="43" xr:uid="{00000000-0005-0000-0000-00002A000000}"/>
    <cellStyle name="Header Total" xfId="44" xr:uid="{00000000-0005-0000-0000-00002B000000}"/>
    <cellStyle name="Header1" xfId="45" xr:uid="{00000000-0005-0000-0000-00002C000000}"/>
    <cellStyle name="Header2" xfId="46" xr:uid="{00000000-0005-0000-0000-00002D000000}"/>
    <cellStyle name="Header3" xfId="47" xr:uid="{00000000-0005-0000-0000-00002E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Input" xfId="52" builtinId="20" customBuiltin="1"/>
    <cellStyle name="Level 2 Total" xfId="53" xr:uid="{00000000-0005-0000-0000-000034000000}"/>
    <cellStyle name="Linked Cell" xfId="54" builtinId="24" customBuiltin="1"/>
    <cellStyle name="Major Total" xfId="55" xr:uid="{00000000-0005-0000-0000-000036000000}"/>
    <cellStyle name="Neutral" xfId="56" builtinId="28" customBuiltin="1"/>
    <cellStyle name="NonPrint_TemTitle" xfId="57" xr:uid="{00000000-0005-0000-0000-000038000000}"/>
    <cellStyle name="Normal" xfId="0" builtinId="0"/>
    <cellStyle name="Normal 2" xfId="58" xr:uid="{00000000-0005-0000-0000-00003A000000}"/>
    <cellStyle name="NormalRed" xfId="59" xr:uid="{00000000-0005-0000-0000-00003B000000}"/>
    <cellStyle name="Note" xfId="60" builtinId="10" customBuiltin="1"/>
    <cellStyle name="Output" xfId="61" builtinId="21" customBuiltin="1"/>
    <cellStyle name="Percent.0" xfId="62" xr:uid="{00000000-0005-0000-0000-00003E000000}"/>
    <cellStyle name="Percent.00" xfId="63" xr:uid="{00000000-0005-0000-0000-00003F000000}"/>
    <cellStyle name="RED POSTED" xfId="64" xr:uid="{00000000-0005-0000-0000-000040000000}"/>
    <cellStyle name="Standard_Anpassen der Amortisation" xfId="65" xr:uid="{00000000-0005-0000-0000-000041000000}"/>
    <cellStyle name="Text_simple" xfId="66" xr:uid="{00000000-0005-0000-0000-000042000000}"/>
    <cellStyle name="Title" xfId="67" builtinId="15" customBuiltin="1"/>
    <cellStyle name="TmsRmn10BlueItalic" xfId="68" xr:uid="{00000000-0005-0000-0000-000044000000}"/>
    <cellStyle name="TmsRmn10Bold" xfId="69" xr:uid="{00000000-0005-0000-0000-000045000000}"/>
    <cellStyle name="Total" xfId="70" builtinId="25" customBuiltin="1"/>
    <cellStyle name="Währung [0]_Compiling Utility Macros" xfId="71" xr:uid="{00000000-0005-0000-0000-000047000000}"/>
    <cellStyle name="Währung_Compiling Utility Macros" xfId="72" xr:uid="{00000000-0005-0000-0000-000048000000}"/>
    <cellStyle name="Warning Text" xfId="7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57150</xdr:colOff>
      <xdr:row>1</xdr:row>
      <xdr:rowOff>57150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0005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oneCellAnchor>
    <xdr:from>
      <xdr:col>29</xdr:col>
      <xdr:colOff>142875</xdr:colOff>
      <xdr:row>23</xdr:row>
      <xdr:rowOff>142875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39175" y="367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dova%20Village/AppData/Roaming/Microsoft/Templates/Sales%20Seasonality%20by%20Month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dova%20Village/AppData/Roaming/Microsoft/Templates/Service%20Invoice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Seasonality by Month"/>
      <sheetName val="About JaxWorks"/>
    </sheetNames>
    <sheetDataSet>
      <sheetData sheetId="0">
        <row r="4">
          <cell r="B4" t="str">
            <v>For the Year 2003</v>
          </cell>
        </row>
        <row r="9">
          <cell r="B9" t="str">
            <v>Jan</v>
          </cell>
          <cell r="C9">
            <v>100000</v>
          </cell>
          <cell r="F9">
            <v>7.0000000000000007E-2</v>
          </cell>
        </row>
        <row r="10">
          <cell r="C10">
            <v>101300</v>
          </cell>
          <cell r="F10">
            <v>7.4999999999999997E-2</v>
          </cell>
        </row>
        <row r="11">
          <cell r="C11">
            <v>102616.9</v>
          </cell>
          <cell r="F11">
            <v>0.09</v>
          </cell>
        </row>
        <row r="12">
          <cell r="C12">
            <v>103950.9197</v>
          </cell>
          <cell r="F12">
            <v>0.09</v>
          </cell>
        </row>
        <row r="13">
          <cell r="C13">
            <v>105302.28165610001</v>
          </cell>
          <cell r="F13">
            <v>0.09</v>
          </cell>
        </row>
        <row r="14">
          <cell r="C14">
            <v>106671.211317629</v>
          </cell>
          <cell r="F14">
            <v>0.08</v>
          </cell>
        </row>
        <row r="15">
          <cell r="C15">
            <v>108057.93706475801</v>
          </cell>
          <cell r="F15">
            <v>7.0000000000000007E-2</v>
          </cell>
        </row>
        <row r="16">
          <cell r="C16">
            <v>109462.6902466</v>
          </cell>
          <cell r="F16">
            <v>9.5000000000000001E-2</v>
          </cell>
        </row>
        <row r="17">
          <cell r="C17">
            <v>110885.705219806</v>
          </cell>
          <cell r="F17">
            <v>0.09</v>
          </cell>
        </row>
        <row r="18">
          <cell r="C18">
            <v>112327.21938766399</v>
          </cell>
          <cell r="F18">
            <v>0.09</v>
          </cell>
        </row>
        <row r="19">
          <cell r="C19">
            <v>113787.473239703</v>
          </cell>
          <cell r="F19">
            <v>7.0000000000000007E-2</v>
          </cell>
        </row>
        <row r="20">
          <cell r="C20">
            <v>115266.710391819</v>
          </cell>
          <cell r="F20">
            <v>0.09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Invoice"/>
    </sheetNames>
    <sheetDataSet>
      <sheetData sheetId="0">
        <row r="15">
          <cell r="D15">
            <v>6.5000000000000002E-2</v>
          </cell>
          <cell r="G15">
            <v>9.5000000000000001E-2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6">
    <pageSetUpPr autoPageBreaks="0"/>
  </sheetPr>
  <dimension ref="A1:Z60"/>
  <sheetViews>
    <sheetView showGridLines="0" showRowColHeaders="0" tabSelected="1" view="pageLayout" zoomScaleNormal="100" workbookViewId="0">
      <selection activeCell="Z13" sqref="Z13"/>
    </sheetView>
  </sheetViews>
  <sheetFormatPr defaultColWidth="9.1796875" defaultRowHeight="12.5" x14ac:dyDescent="0.25"/>
  <cols>
    <col min="1" max="1" width="1.7265625" style="1" customWidth="1"/>
    <col min="2" max="8" width="3.453125" style="1" customWidth="1"/>
    <col min="9" max="9" width="4.7265625" style="1" customWidth="1"/>
    <col min="10" max="16" width="3.453125" style="1" customWidth="1"/>
    <col min="17" max="17" width="4.7265625" style="1" customWidth="1"/>
    <col min="18" max="24" width="3.453125" style="1" customWidth="1"/>
    <col min="25" max="25" width="4.7265625" style="1" customWidth="1"/>
    <col min="26" max="26" width="9.7265625" style="1" customWidth="1"/>
    <col min="27" max="28" width="9.1796875" style="1"/>
    <col min="29" max="29" width="11.54296875" style="1" customWidth="1"/>
    <col min="30" max="16384" width="9.1796875" style="1"/>
  </cols>
  <sheetData>
    <row r="1" spans="2:26" ht="2.15" customHeight="1" x14ac:dyDescent="0.25"/>
    <row r="2" spans="2:26" ht="6" customHeight="1" x14ac:dyDescent="0.25"/>
    <row r="3" spans="2:26" ht="13" x14ac:dyDescent="0.3">
      <c r="B3" s="4"/>
      <c r="C3" s="5"/>
      <c r="D3" s="5"/>
      <c r="E3" s="6" t="s">
        <v>1</v>
      </c>
      <c r="F3" s="5"/>
      <c r="G3" s="5"/>
      <c r="H3" s="7"/>
      <c r="I3" s="8"/>
      <c r="J3" s="4"/>
      <c r="K3" s="5"/>
      <c r="L3" s="5"/>
      <c r="M3" s="6" t="s">
        <v>2</v>
      </c>
      <c r="N3" s="5"/>
      <c r="O3" s="5"/>
      <c r="P3" s="7"/>
      <c r="Q3" s="8"/>
      <c r="R3" s="4"/>
      <c r="S3" s="5"/>
      <c r="T3" s="5"/>
      <c r="U3" s="6" t="s">
        <v>3</v>
      </c>
      <c r="V3" s="5"/>
      <c r="W3" s="5"/>
      <c r="X3" s="7"/>
      <c r="Z3" s="2" t="s">
        <v>0</v>
      </c>
    </row>
    <row r="4" spans="2:26" ht="18" customHeight="1" x14ac:dyDescent="0.35">
      <c r="B4" s="9" t="s">
        <v>4</v>
      </c>
      <c r="C4" s="10" t="s">
        <v>5</v>
      </c>
      <c r="D4" s="10" t="s">
        <v>6</v>
      </c>
      <c r="E4" s="10" t="s">
        <v>7</v>
      </c>
      <c r="F4" s="10" t="s">
        <v>6</v>
      </c>
      <c r="G4" s="10" t="s">
        <v>8</v>
      </c>
      <c r="H4" s="32" t="s">
        <v>4</v>
      </c>
      <c r="I4" s="12"/>
      <c r="J4" s="9" t="s">
        <v>9</v>
      </c>
      <c r="K4" s="10" t="s">
        <v>5</v>
      </c>
      <c r="L4" s="10" t="s">
        <v>6</v>
      </c>
      <c r="M4" s="10" t="s">
        <v>7</v>
      </c>
      <c r="N4" s="10" t="s">
        <v>6</v>
      </c>
      <c r="O4" s="10" t="s">
        <v>8</v>
      </c>
      <c r="P4" s="11" t="s">
        <v>4</v>
      </c>
      <c r="Q4" s="12"/>
      <c r="R4" s="9" t="s">
        <v>9</v>
      </c>
      <c r="S4" s="10" t="s">
        <v>5</v>
      </c>
      <c r="T4" s="10" t="s">
        <v>6</v>
      </c>
      <c r="U4" s="10" t="s">
        <v>7</v>
      </c>
      <c r="V4" s="10" t="s">
        <v>6</v>
      </c>
      <c r="W4" s="10" t="s">
        <v>8</v>
      </c>
      <c r="X4" s="11" t="s">
        <v>4</v>
      </c>
      <c r="Z4" s="3">
        <v>2019</v>
      </c>
    </row>
    <row r="5" spans="2:26" ht="12" customHeight="1" x14ac:dyDescent="0.25">
      <c r="B5" s="13" t="str">
        <f>IF(I47=C60,1,"")</f>
        <v/>
      </c>
      <c r="C5" s="13" t="str">
        <f>IF(ISNUMBER(B5),B5+1,IF($I$47=$D$60,1,""))</f>
        <v/>
      </c>
      <c r="D5" s="13">
        <f>IF(ISNUMBER(C5),C5+1,IF($I$47=$E$60,1,""))</f>
        <v>1</v>
      </c>
      <c r="E5" s="13">
        <f>IF(ISNUMBER(D5),D5+1,IF($I$47=$F$60,1,""))</f>
        <v>2</v>
      </c>
      <c r="F5" s="13">
        <f>IF(ISNUMBER(E5),E5+1,IF($I$47=$G$60,1,""))</f>
        <v>3</v>
      </c>
      <c r="G5" s="24">
        <f>IF(ISNUMBER(F5),F5+1,IF($I$47=$H$60,1,""))</f>
        <v>4</v>
      </c>
      <c r="H5" s="40">
        <f>IF(ISNUMBER(G5),G5+1,IF($I$47=$I$60,1,""))</f>
        <v>5</v>
      </c>
      <c r="I5" s="12"/>
      <c r="J5" s="13" t="str">
        <f>IF(I48=C60,1,"")</f>
        <v/>
      </c>
      <c r="K5" s="13" t="str">
        <f>IF(ISNUMBER(J5),J5+1,IF($I$48=$D$60,1,""))</f>
        <v/>
      </c>
      <c r="L5" s="13" t="str">
        <f>IF(ISNUMBER(K5),K5+1,IF($I$48=$E$60,1,""))</f>
        <v/>
      </c>
      <c r="M5" s="13" t="str">
        <f>IF(ISNUMBER(L5),L5+1,IF($I$48=$F$60,1,""))</f>
        <v/>
      </c>
      <c r="N5" s="13" t="str">
        <f>IF(ISNUMBER(M5),M5+1,IF($I$48=$G$60,1,""))</f>
        <v/>
      </c>
      <c r="O5" s="30">
        <f>IF(ISNUMBER(N5),N5+1,IF($I$48=$H$60,1,""))</f>
        <v>1</v>
      </c>
      <c r="P5" s="13">
        <f>IF(ISNUMBER(O5),O5+1,IF($I$48=$I$60,1,""))</f>
        <v>2</v>
      </c>
      <c r="Q5" s="12"/>
      <c r="R5" s="13" t="str">
        <f>IF(I49=C60,1,"")</f>
        <v/>
      </c>
      <c r="S5" s="13" t="str">
        <f>IF(ISNUMBER(R5),R5+1,IF($I$49=$D$60,1,""))</f>
        <v/>
      </c>
      <c r="T5" s="13" t="str">
        <f>IF(ISNUMBER(S5),S5+1,IF($I$49=$E$60,1,""))</f>
        <v/>
      </c>
      <c r="U5" s="13" t="str">
        <f>IF(ISNUMBER(T5),T5+1,IF($I$49=$F$60,1,""))</f>
        <v/>
      </c>
      <c r="V5" s="13" t="str">
        <f>IF(ISNUMBER(U5),U5+1,IF($I$49=$G$60,1,""))</f>
        <v/>
      </c>
      <c r="W5" s="30">
        <f>IF(ISNUMBER(V5),V5+1,IF($I$49=$H$60,1,""))</f>
        <v>1</v>
      </c>
      <c r="X5" s="13">
        <f>IF(ISNUMBER(W5),W5+1,IF($I$49=$I$60,1,""))</f>
        <v>2</v>
      </c>
    </row>
    <row r="6" spans="2:26" ht="12" customHeight="1" x14ac:dyDescent="0.25">
      <c r="B6" s="13">
        <f>1+H5</f>
        <v>6</v>
      </c>
      <c r="C6" s="13">
        <f t="shared" ref="C6:D8" si="0">1+B6</f>
        <v>7</v>
      </c>
      <c r="D6" s="13">
        <f t="shared" si="0"/>
        <v>8</v>
      </c>
      <c r="E6" s="13">
        <f t="shared" ref="E6:G8" si="1">1+D6</f>
        <v>9</v>
      </c>
      <c r="F6" s="13">
        <f t="shared" si="1"/>
        <v>10</v>
      </c>
      <c r="G6" s="26">
        <f t="shared" si="1"/>
        <v>11</v>
      </c>
      <c r="H6" s="13">
        <f>G6+1</f>
        <v>12</v>
      </c>
      <c r="I6" s="12"/>
      <c r="J6" s="13">
        <f>1+P5</f>
        <v>3</v>
      </c>
      <c r="K6" s="13">
        <f t="shared" ref="K6:O8" si="2">1+J6</f>
        <v>4</v>
      </c>
      <c r="L6" s="13">
        <f t="shared" si="2"/>
        <v>5</v>
      </c>
      <c r="M6" s="13">
        <f t="shared" si="2"/>
        <v>6</v>
      </c>
      <c r="N6" s="13">
        <f t="shared" si="2"/>
        <v>7</v>
      </c>
      <c r="O6" s="25">
        <f t="shared" si="2"/>
        <v>8</v>
      </c>
      <c r="P6" s="13">
        <f>O6+1</f>
        <v>9</v>
      </c>
      <c r="Q6" s="12"/>
      <c r="R6" s="13">
        <f>1+X5</f>
        <v>3</v>
      </c>
      <c r="S6" s="13">
        <f t="shared" ref="S6:W8" si="3">1+R6</f>
        <v>4</v>
      </c>
      <c r="T6" s="13">
        <f t="shared" si="3"/>
        <v>5</v>
      </c>
      <c r="U6" s="13">
        <f t="shared" si="3"/>
        <v>6</v>
      </c>
      <c r="V6" s="13">
        <f t="shared" si="3"/>
        <v>7</v>
      </c>
      <c r="W6" s="27">
        <f t="shared" si="3"/>
        <v>8</v>
      </c>
      <c r="X6" s="13">
        <f>W6+1</f>
        <v>9</v>
      </c>
    </row>
    <row r="7" spans="2:26" ht="12" customHeight="1" x14ac:dyDescent="0.25">
      <c r="B7" s="13">
        <f>1+H6</f>
        <v>13</v>
      </c>
      <c r="C7" s="13">
        <f t="shared" si="0"/>
        <v>14</v>
      </c>
      <c r="D7" s="13">
        <f t="shared" si="0"/>
        <v>15</v>
      </c>
      <c r="E7" s="13">
        <f t="shared" si="1"/>
        <v>16</v>
      </c>
      <c r="F7" s="13">
        <f t="shared" si="1"/>
        <v>17</v>
      </c>
      <c r="G7" s="29">
        <f t="shared" si="1"/>
        <v>18</v>
      </c>
      <c r="H7" s="13">
        <f>G7+1</f>
        <v>19</v>
      </c>
      <c r="I7" s="12"/>
      <c r="J7" s="13">
        <f>1+P6</f>
        <v>10</v>
      </c>
      <c r="K7" s="13">
        <f t="shared" si="2"/>
        <v>11</v>
      </c>
      <c r="L7" s="13">
        <f t="shared" si="2"/>
        <v>12</v>
      </c>
      <c r="M7" s="13">
        <f t="shared" si="2"/>
        <v>13</v>
      </c>
      <c r="N7" s="13">
        <f t="shared" si="2"/>
        <v>14</v>
      </c>
      <c r="O7" s="30">
        <f t="shared" si="2"/>
        <v>15</v>
      </c>
      <c r="P7" s="13">
        <f>O7+1</f>
        <v>16</v>
      </c>
      <c r="Q7" s="12"/>
      <c r="R7" s="13">
        <f>1+X6</f>
        <v>10</v>
      </c>
      <c r="S7" s="13">
        <f t="shared" si="3"/>
        <v>11</v>
      </c>
      <c r="T7" s="13">
        <f t="shared" si="3"/>
        <v>12</v>
      </c>
      <c r="U7" s="13">
        <f t="shared" si="3"/>
        <v>13</v>
      </c>
      <c r="V7" s="13">
        <f t="shared" si="3"/>
        <v>14</v>
      </c>
      <c r="W7" s="30">
        <f t="shared" si="3"/>
        <v>15</v>
      </c>
      <c r="X7" s="13">
        <f>W7+1</f>
        <v>16</v>
      </c>
    </row>
    <row r="8" spans="2:26" ht="12" customHeight="1" x14ac:dyDescent="0.25">
      <c r="B8" s="13">
        <f>1+H7</f>
        <v>20</v>
      </c>
      <c r="C8" s="13">
        <f t="shared" si="0"/>
        <v>21</v>
      </c>
      <c r="D8" s="13">
        <f t="shared" si="0"/>
        <v>22</v>
      </c>
      <c r="E8" s="13">
        <f t="shared" si="1"/>
        <v>23</v>
      </c>
      <c r="F8" s="13">
        <f t="shared" si="1"/>
        <v>24</v>
      </c>
      <c r="G8" s="26">
        <f t="shared" si="1"/>
        <v>25</v>
      </c>
      <c r="H8" s="13">
        <f>1+G8</f>
        <v>26</v>
      </c>
      <c r="I8" s="12"/>
      <c r="J8" s="13">
        <f>1+P7</f>
        <v>17</v>
      </c>
      <c r="K8" s="13">
        <f t="shared" si="2"/>
        <v>18</v>
      </c>
      <c r="L8" s="13">
        <f t="shared" si="2"/>
        <v>19</v>
      </c>
      <c r="M8" s="13">
        <f t="shared" si="2"/>
        <v>20</v>
      </c>
      <c r="N8" s="13">
        <f t="shared" si="2"/>
        <v>21</v>
      </c>
      <c r="O8" s="25">
        <f t="shared" si="2"/>
        <v>22</v>
      </c>
      <c r="P8" s="13">
        <f>1+O8</f>
        <v>23</v>
      </c>
      <c r="Q8" s="12"/>
      <c r="R8" s="13">
        <f>1+X7</f>
        <v>17</v>
      </c>
      <c r="S8" s="13">
        <f t="shared" si="3"/>
        <v>18</v>
      </c>
      <c r="T8" s="13">
        <f t="shared" si="3"/>
        <v>19</v>
      </c>
      <c r="U8" s="13">
        <f t="shared" si="3"/>
        <v>20</v>
      </c>
      <c r="V8" s="13">
        <f t="shared" si="3"/>
        <v>21</v>
      </c>
      <c r="W8" s="25">
        <f t="shared" si="3"/>
        <v>22</v>
      </c>
      <c r="X8" s="13">
        <f>1+W8</f>
        <v>23</v>
      </c>
    </row>
    <row r="9" spans="2:26" ht="12" customHeight="1" x14ac:dyDescent="0.25">
      <c r="B9" s="13">
        <f>IF(H8=$C$47,"",H8+1)</f>
        <v>27</v>
      </c>
      <c r="C9" s="13">
        <f t="shared" ref="C9:H9" si="4">IF(ISTEXT(B9),"",IF(B9=$C$47,"",B9+1))</f>
        <v>28</v>
      </c>
      <c r="D9" s="13">
        <f t="shared" si="4"/>
        <v>29</v>
      </c>
      <c r="E9" s="13">
        <f t="shared" si="4"/>
        <v>30</v>
      </c>
      <c r="F9" s="13">
        <f t="shared" si="4"/>
        <v>31</v>
      </c>
      <c r="G9" s="23" t="str">
        <f t="shared" si="4"/>
        <v/>
      </c>
      <c r="H9" s="13" t="str">
        <f t="shared" si="4"/>
        <v/>
      </c>
      <c r="I9" s="12"/>
      <c r="J9" s="13">
        <f>IF(P8=$C$48,"",P8+1)</f>
        <v>24</v>
      </c>
      <c r="K9" s="13">
        <f t="shared" ref="K9:P9" si="5">IF(ISTEXT(J9),"",IF(J9=$C$48,"",J9+1))</f>
        <v>25</v>
      </c>
      <c r="L9" s="13">
        <f t="shared" si="5"/>
        <v>26</v>
      </c>
      <c r="M9" s="13">
        <f t="shared" si="5"/>
        <v>27</v>
      </c>
      <c r="N9" s="13">
        <f t="shared" si="5"/>
        <v>28</v>
      </c>
      <c r="O9" s="20" t="str">
        <f t="shared" si="5"/>
        <v/>
      </c>
      <c r="P9" s="13" t="str">
        <f t="shared" si="5"/>
        <v/>
      </c>
      <c r="Q9" s="12"/>
      <c r="R9" s="13">
        <f>IF(X8=$C$49,"",X8+1)</f>
        <v>24</v>
      </c>
      <c r="S9" s="13">
        <f t="shared" ref="S9:X9" si="6">IF(ISTEXT(R9),"",IF(R9=$C$49,"",R9+1))</f>
        <v>25</v>
      </c>
      <c r="T9" s="13">
        <f t="shared" si="6"/>
        <v>26</v>
      </c>
      <c r="U9" s="13">
        <f t="shared" si="6"/>
        <v>27</v>
      </c>
      <c r="V9" s="13">
        <f t="shared" si="6"/>
        <v>28</v>
      </c>
      <c r="W9" s="30">
        <f t="shared" si="6"/>
        <v>29</v>
      </c>
      <c r="X9" s="13">
        <f t="shared" si="6"/>
        <v>30</v>
      </c>
    </row>
    <row r="10" spans="2:26" ht="12" customHeight="1" x14ac:dyDescent="0.25">
      <c r="B10" s="13" t="str">
        <f>IF(ISTEXT(H9),"",IF(H9=$C$47,"",H9+1))</f>
        <v/>
      </c>
      <c r="C10" s="13" t="str">
        <f>IF(ISTEXT(B10),"",IF(B10=$C$47,"",B10+1))</f>
        <v/>
      </c>
      <c r="D10" s="13"/>
      <c r="E10" s="13"/>
      <c r="F10" s="13"/>
      <c r="G10" s="13"/>
      <c r="H10" s="13"/>
      <c r="I10" s="12"/>
      <c r="J10" s="13" t="str">
        <f>IF(ISTEXT(P9),"",IF(P9=$C$48,"",P9+1))</f>
        <v/>
      </c>
      <c r="K10" s="13" t="str">
        <f>IF(ISTEXT(J10),"",IF(J10=$C$48,"",J10+1))</f>
        <v/>
      </c>
      <c r="L10" s="13"/>
      <c r="M10" s="13"/>
      <c r="N10" s="13"/>
      <c r="O10" s="20"/>
      <c r="P10" s="13"/>
      <c r="Q10" s="12"/>
      <c r="R10" s="13">
        <f>IF(ISTEXT(X9),"",IF(X9=$C$49,"",X9+1))</f>
        <v>31</v>
      </c>
      <c r="S10" s="13" t="str">
        <f>IF(ISTEXT(R10),"",IF(R10=$C$49,"",R10+1))</f>
        <v/>
      </c>
      <c r="T10" s="13"/>
      <c r="U10" s="13"/>
      <c r="V10" s="13"/>
      <c r="W10" s="13"/>
      <c r="X10" s="13"/>
    </row>
    <row r="11" spans="2:26" ht="12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2:26" ht="12" customHeight="1" x14ac:dyDescent="0.25">
      <c r="B12" s="4"/>
      <c r="C12" s="5"/>
      <c r="D12" s="5"/>
      <c r="E12" s="6" t="s">
        <v>10</v>
      </c>
      <c r="F12" s="5"/>
      <c r="G12" s="5"/>
      <c r="H12" s="7"/>
      <c r="I12" s="12"/>
      <c r="J12" s="4"/>
      <c r="K12" s="5"/>
      <c r="L12" s="5"/>
      <c r="M12" s="6" t="s">
        <v>11</v>
      </c>
      <c r="N12" s="5"/>
      <c r="O12" s="5"/>
      <c r="P12" s="7"/>
      <c r="Q12" s="12"/>
      <c r="R12" s="4"/>
      <c r="S12" s="5"/>
      <c r="T12" s="5"/>
      <c r="U12" s="6" t="s">
        <v>12</v>
      </c>
      <c r="V12" s="5"/>
      <c r="W12" s="5"/>
      <c r="X12" s="7"/>
      <c r="Z12" s="38"/>
    </row>
    <row r="13" spans="2:26" ht="18" customHeight="1" x14ac:dyDescent="0.25">
      <c r="B13" s="9" t="s">
        <v>4</v>
      </c>
      <c r="C13" s="10" t="s">
        <v>5</v>
      </c>
      <c r="D13" s="10" t="s">
        <v>6</v>
      </c>
      <c r="E13" s="10" t="s">
        <v>7</v>
      </c>
      <c r="F13" s="10" t="s">
        <v>6</v>
      </c>
      <c r="G13" s="10" t="s">
        <v>8</v>
      </c>
      <c r="H13" s="11" t="s">
        <v>4</v>
      </c>
      <c r="I13" s="12"/>
      <c r="J13" s="9" t="s">
        <v>9</v>
      </c>
      <c r="K13" s="10" t="s">
        <v>5</v>
      </c>
      <c r="L13" s="10" t="s">
        <v>6</v>
      </c>
      <c r="M13" s="10" t="s">
        <v>7</v>
      </c>
      <c r="N13" s="10" t="s">
        <v>6</v>
      </c>
      <c r="O13" s="10" t="s">
        <v>8</v>
      </c>
      <c r="P13" s="11" t="s">
        <v>4</v>
      </c>
      <c r="Q13" s="12"/>
      <c r="R13" s="9" t="s">
        <v>9</v>
      </c>
      <c r="S13" s="10" t="s">
        <v>5</v>
      </c>
      <c r="T13" s="10" t="s">
        <v>6</v>
      </c>
      <c r="U13" s="10" t="s">
        <v>7</v>
      </c>
      <c r="V13" s="10" t="s">
        <v>6</v>
      </c>
      <c r="W13" s="10" t="s">
        <v>8</v>
      </c>
      <c r="X13" s="32" t="s">
        <v>4</v>
      </c>
    </row>
    <row r="14" spans="2:26" ht="12" customHeight="1" x14ac:dyDescent="0.25">
      <c r="B14" s="13" t="str">
        <f>IF(I50=C60,1,"")</f>
        <v/>
      </c>
      <c r="C14" s="13">
        <f>IF(ISNUMBER(B14),B14+1,IF($I$50=$D$60,1,""))</f>
        <v>1</v>
      </c>
      <c r="D14" s="13">
        <f>IF(ISNUMBER(C14),C14+1,IF($I$50=$E$60,1,""))</f>
        <v>2</v>
      </c>
      <c r="E14" s="13">
        <f>IF(ISNUMBER(D14),D14+1,IF($I$50=$F$60,1,""))</f>
        <v>3</v>
      </c>
      <c r="F14" s="13">
        <f>IF(ISNUMBER(E14),E14+1,IF($I$50=$G$60,1,""))</f>
        <v>4</v>
      </c>
      <c r="G14" s="26">
        <f>IF(ISNUMBER(F14),F14+1,IF($I$50=$H$60,1,""))</f>
        <v>5</v>
      </c>
      <c r="H14" s="13">
        <f>IF(ISNUMBER(G14),G14+1,IF($I$50=$I$60,1,""))</f>
        <v>6</v>
      </c>
      <c r="I14" s="12"/>
      <c r="J14" s="13" t="str">
        <f>IF(I51=C60,1,"")</f>
        <v/>
      </c>
      <c r="K14" s="13" t="str">
        <f>IF(ISNUMBER(J14),J14+1,IF($I$51=$D$60,1,""))</f>
        <v/>
      </c>
      <c r="L14" s="13" t="str">
        <f>IF(ISNUMBER(K14),K14+1,IF($I$51=$E$60,1,""))</f>
        <v/>
      </c>
      <c r="M14" s="13">
        <f>IF(ISNUMBER(L14),L14+1,IF($I$51=$F$60,1,""))</f>
        <v>1</v>
      </c>
      <c r="N14" s="13">
        <f>IF(ISNUMBER(M14),M14+1,IF($I$51=$G$60,1,""))</f>
        <v>2</v>
      </c>
      <c r="O14" s="25">
        <f>IF(ISNUMBER(N14),N14+1,IF($I$51=$H$60,1,""))</f>
        <v>3</v>
      </c>
      <c r="P14" s="20">
        <f>IF(ISNUMBER(O14),O14+1,IF($I$51=$I$60,1,""))</f>
        <v>4</v>
      </c>
      <c r="Q14" s="12"/>
      <c r="R14" s="13" t="str">
        <f>IF(I52=C60,1,"")</f>
        <v/>
      </c>
      <c r="S14" s="13" t="str">
        <f>IF(ISNUMBER(R14),R14+1,IF($I$52=$D$60,1,""))</f>
        <v/>
      </c>
      <c r="T14" s="13" t="str">
        <f>IF(ISNUMBER(S14),S14+1,IF($I$52=$E$60,1,""))</f>
        <v/>
      </c>
      <c r="U14" s="13" t="str">
        <f>IF(ISNUMBER(T14),T14+1,IF($I$52=$F$60,1,""))</f>
        <v/>
      </c>
      <c r="V14" s="13" t="str">
        <f>IF(ISNUMBER(U14),U14+1,IF($I$52=$G$60,1,""))</f>
        <v/>
      </c>
      <c r="W14" s="23" t="str">
        <f>IF(ISNUMBER(V14),V14+1,IF($I$52=$H$60,1,""))</f>
        <v/>
      </c>
      <c r="X14" s="41">
        <f>IF(ISNUMBER(W14),W14+1,IF($I$52=$I$60,1,""))</f>
        <v>1</v>
      </c>
    </row>
    <row r="15" spans="2:26" ht="12" customHeight="1" x14ac:dyDescent="0.25">
      <c r="B15" s="13">
        <f>1+H14</f>
        <v>7</v>
      </c>
      <c r="C15" s="13">
        <f t="shared" ref="C15:D17" si="7">1+B15</f>
        <v>8</v>
      </c>
      <c r="D15" s="13">
        <f t="shared" si="7"/>
        <v>9</v>
      </c>
      <c r="E15" s="13">
        <f t="shared" ref="E15:G17" si="8">1+D15</f>
        <v>10</v>
      </c>
      <c r="F15" s="13">
        <f t="shared" si="8"/>
        <v>11</v>
      </c>
      <c r="G15" s="29">
        <f t="shared" si="8"/>
        <v>12</v>
      </c>
      <c r="H15" s="13">
        <f>G15+1</f>
        <v>13</v>
      </c>
      <c r="I15" s="12"/>
      <c r="J15" s="13">
        <f>1+P14</f>
        <v>5</v>
      </c>
      <c r="K15" s="13">
        <f t="shared" ref="K15:O17" si="9">1+J15</f>
        <v>6</v>
      </c>
      <c r="L15" s="13">
        <f t="shared" si="9"/>
        <v>7</v>
      </c>
      <c r="M15" s="13">
        <f t="shared" si="9"/>
        <v>8</v>
      </c>
      <c r="N15" s="13">
        <f t="shared" si="9"/>
        <v>9</v>
      </c>
      <c r="O15" s="29">
        <f t="shared" si="9"/>
        <v>10</v>
      </c>
      <c r="P15" s="20">
        <f>O15+1</f>
        <v>11</v>
      </c>
      <c r="Q15" s="12"/>
      <c r="R15" s="13">
        <f>1+X14</f>
        <v>2</v>
      </c>
      <c r="S15" s="13">
        <f t="shared" ref="S15:W17" si="10">1+R15</f>
        <v>3</v>
      </c>
      <c r="T15" s="13">
        <f t="shared" si="10"/>
        <v>4</v>
      </c>
      <c r="U15" s="13">
        <f t="shared" si="10"/>
        <v>5</v>
      </c>
      <c r="V15" s="13">
        <f t="shared" si="10"/>
        <v>6</v>
      </c>
      <c r="W15" s="31">
        <f t="shared" si="10"/>
        <v>7</v>
      </c>
      <c r="X15" s="13">
        <f>W15+1</f>
        <v>8</v>
      </c>
    </row>
    <row r="16" spans="2:26" ht="12" customHeight="1" x14ac:dyDescent="0.25">
      <c r="B16" s="13">
        <f>1+H15</f>
        <v>14</v>
      </c>
      <c r="C16" s="13">
        <f t="shared" si="7"/>
        <v>15</v>
      </c>
      <c r="D16" s="13">
        <f t="shared" si="7"/>
        <v>16</v>
      </c>
      <c r="E16" s="13">
        <f t="shared" si="8"/>
        <v>17</v>
      </c>
      <c r="F16" s="13">
        <f t="shared" si="8"/>
        <v>18</v>
      </c>
      <c r="G16" s="26">
        <f t="shared" si="8"/>
        <v>19</v>
      </c>
      <c r="H16" s="13">
        <f>G16+1</f>
        <v>20</v>
      </c>
      <c r="I16" s="12"/>
      <c r="J16" s="13">
        <f>1+P15</f>
        <v>12</v>
      </c>
      <c r="K16" s="13">
        <f t="shared" si="9"/>
        <v>13</v>
      </c>
      <c r="L16" s="13">
        <f t="shared" si="9"/>
        <v>14</v>
      </c>
      <c r="M16" s="13">
        <f t="shared" si="9"/>
        <v>15</v>
      </c>
      <c r="N16" s="13">
        <f t="shared" si="9"/>
        <v>16</v>
      </c>
      <c r="O16" s="25">
        <f t="shared" si="9"/>
        <v>17</v>
      </c>
      <c r="P16" s="20">
        <f>O16+1</f>
        <v>18</v>
      </c>
      <c r="Q16" s="12"/>
      <c r="R16" s="13">
        <f>1+X15</f>
        <v>9</v>
      </c>
      <c r="S16" s="13">
        <f t="shared" si="10"/>
        <v>10</v>
      </c>
      <c r="T16" s="13">
        <f t="shared" si="10"/>
        <v>11</v>
      </c>
      <c r="U16" s="13">
        <f t="shared" si="10"/>
        <v>12</v>
      </c>
      <c r="V16" s="13">
        <f t="shared" si="10"/>
        <v>13</v>
      </c>
      <c r="W16" s="25">
        <f t="shared" si="10"/>
        <v>14</v>
      </c>
      <c r="X16" s="13">
        <f>W16+1</f>
        <v>15</v>
      </c>
    </row>
    <row r="17" spans="2:24" ht="12" customHeight="1" x14ac:dyDescent="0.25">
      <c r="B17" s="13">
        <f>1+H16</f>
        <v>21</v>
      </c>
      <c r="C17" s="13">
        <f t="shared" si="7"/>
        <v>22</v>
      </c>
      <c r="D17" s="13">
        <f t="shared" si="7"/>
        <v>23</v>
      </c>
      <c r="E17" s="13">
        <f t="shared" si="8"/>
        <v>24</v>
      </c>
      <c r="F17" s="13">
        <f t="shared" si="8"/>
        <v>25</v>
      </c>
      <c r="G17" s="29">
        <f t="shared" si="8"/>
        <v>26</v>
      </c>
      <c r="H17" s="13">
        <f>1+G17</f>
        <v>27</v>
      </c>
      <c r="I17" s="12"/>
      <c r="J17" s="13">
        <f>1+P16</f>
        <v>19</v>
      </c>
      <c r="K17" s="13">
        <f t="shared" si="9"/>
        <v>20</v>
      </c>
      <c r="L17" s="13">
        <f t="shared" si="9"/>
        <v>21</v>
      </c>
      <c r="M17" s="13">
        <f t="shared" si="9"/>
        <v>22</v>
      </c>
      <c r="N17" s="13">
        <f t="shared" si="9"/>
        <v>23</v>
      </c>
      <c r="O17" s="29">
        <f t="shared" si="9"/>
        <v>24</v>
      </c>
      <c r="P17" s="20">
        <f>1+O17</f>
        <v>25</v>
      </c>
      <c r="Q17" s="12"/>
      <c r="R17" s="13">
        <f>1+X16</f>
        <v>16</v>
      </c>
      <c r="S17" s="13">
        <f t="shared" si="10"/>
        <v>17</v>
      </c>
      <c r="T17" s="13">
        <f t="shared" si="10"/>
        <v>18</v>
      </c>
      <c r="U17" s="13">
        <f t="shared" si="10"/>
        <v>19</v>
      </c>
      <c r="V17" s="13">
        <f t="shared" si="10"/>
        <v>20</v>
      </c>
      <c r="W17" s="31">
        <f t="shared" si="10"/>
        <v>21</v>
      </c>
      <c r="X17" s="13">
        <f>1+W17</f>
        <v>22</v>
      </c>
    </row>
    <row r="18" spans="2:24" ht="12" customHeight="1" x14ac:dyDescent="0.25">
      <c r="B18" s="13">
        <f>IF(H17=$C$50,"",H17+1)</f>
        <v>28</v>
      </c>
      <c r="C18" s="13">
        <f t="shared" ref="C18:H18" si="11">IF(ISTEXT(B18),"",IF(B18=$C$50,"",B18+1))</f>
        <v>29</v>
      </c>
      <c r="D18" s="13">
        <f t="shared" si="11"/>
        <v>30</v>
      </c>
      <c r="E18" s="13" t="str">
        <f t="shared" si="11"/>
        <v/>
      </c>
      <c r="F18" s="13" t="str">
        <f t="shared" si="11"/>
        <v/>
      </c>
      <c r="G18" s="13" t="str">
        <f t="shared" si="11"/>
        <v/>
      </c>
      <c r="H18" s="13" t="str">
        <f t="shared" si="11"/>
        <v/>
      </c>
      <c r="I18" s="12"/>
      <c r="J18" s="13">
        <f>IF(P17=$C$51,"",P17+1)</f>
        <v>26</v>
      </c>
      <c r="K18" s="13">
        <f t="shared" ref="K18:P18" si="12">IF(ISTEXT(J18),"",IF(J18=$C$51,"",J18+1))</f>
        <v>27</v>
      </c>
      <c r="L18" s="13">
        <f t="shared" si="12"/>
        <v>28</v>
      </c>
      <c r="M18" s="13">
        <f t="shared" si="12"/>
        <v>29</v>
      </c>
      <c r="N18" s="13">
        <f t="shared" si="12"/>
        <v>30</v>
      </c>
      <c r="O18" s="20">
        <f t="shared" si="12"/>
        <v>31</v>
      </c>
      <c r="P18" s="20" t="str">
        <f t="shared" si="12"/>
        <v/>
      </c>
      <c r="Q18" s="12"/>
      <c r="R18" s="13">
        <f>IF(X17=$C$52,"",X17+1)</f>
        <v>23</v>
      </c>
      <c r="S18" s="13">
        <f t="shared" ref="S18:X18" si="13">IF(ISTEXT(R18),"",IF(R18=$C$52,"",R18+1))</f>
        <v>24</v>
      </c>
      <c r="T18" s="13">
        <f t="shared" si="13"/>
        <v>25</v>
      </c>
      <c r="U18" s="13">
        <f t="shared" si="13"/>
        <v>26</v>
      </c>
      <c r="V18" s="13">
        <f t="shared" si="13"/>
        <v>27</v>
      </c>
      <c r="W18" s="26">
        <f t="shared" si="13"/>
        <v>28</v>
      </c>
      <c r="X18" s="13">
        <f t="shared" si="13"/>
        <v>29</v>
      </c>
    </row>
    <row r="19" spans="2:24" ht="12" customHeight="1" x14ac:dyDescent="0.25">
      <c r="B19" s="13" t="str">
        <f>IF(ISTEXT(H18),"",IF(H18=$C$50,"",H18+1))</f>
        <v/>
      </c>
      <c r="C19" s="13" t="str">
        <f>IF(ISTEXT(B19),"",IF(B19=$C$50,"",B19+1))</f>
        <v/>
      </c>
      <c r="D19" s="13"/>
      <c r="E19" s="13"/>
      <c r="F19" s="13"/>
      <c r="G19" s="13"/>
      <c r="H19" s="13"/>
      <c r="I19" s="12"/>
      <c r="J19" s="13" t="str">
        <f>IF(ISTEXT(P18),"",IF(P18=$C$51,"",P18+1))</f>
        <v/>
      </c>
      <c r="K19" s="13" t="str">
        <f>IF(ISTEXT(J19),"",IF(J19=$C$51,"",J19+1))</f>
        <v/>
      </c>
      <c r="L19" s="13"/>
      <c r="M19" s="13"/>
      <c r="N19" s="13"/>
      <c r="O19" s="13"/>
      <c r="P19" s="13"/>
      <c r="Q19" s="12"/>
      <c r="R19" s="13">
        <f>IF(ISTEXT(X18),"",IF(X18=$C$52,"",X18+1))</f>
        <v>30</v>
      </c>
      <c r="S19" s="13" t="str">
        <f>IF(ISTEXT(R19),"",IF(R19=$C$52,"",R19+1))</f>
        <v/>
      </c>
      <c r="T19" s="13"/>
      <c r="U19" s="13"/>
      <c r="V19" s="13"/>
      <c r="W19" s="13"/>
      <c r="X19" s="13"/>
    </row>
    <row r="20" spans="2:24" ht="12" customHeight="1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2" customHeight="1" x14ac:dyDescent="0.25">
      <c r="B21" s="4"/>
      <c r="C21" s="5"/>
      <c r="D21" s="5"/>
      <c r="E21" s="6" t="s">
        <v>13</v>
      </c>
      <c r="F21" s="5"/>
      <c r="G21" s="5"/>
      <c r="H21" s="7"/>
      <c r="I21" s="12"/>
      <c r="J21" s="4"/>
      <c r="K21" s="5"/>
      <c r="L21" s="5"/>
      <c r="M21" s="6" t="s">
        <v>14</v>
      </c>
      <c r="N21" s="5"/>
      <c r="O21" s="5"/>
      <c r="P21" s="7"/>
      <c r="Q21" s="12"/>
      <c r="R21" s="4"/>
      <c r="S21" s="5"/>
      <c r="T21" s="5"/>
      <c r="U21" s="6" t="s">
        <v>15</v>
      </c>
      <c r="V21" s="5"/>
      <c r="W21" s="5"/>
      <c r="X21" s="7"/>
    </row>
    <row r="22" spans="2:24" ht="18" customHeight="1" x14ac:dyDescent="0.25">
      <c r="B22" s="9" t="s">
        <v>4</v>
      </c>
      <c r="C22" s="10" t="s">
        <v>5</v>
      </c>
      <c r="D22" s="10" t="s">
        <v>6</v>
      </c>
      <c r="E22" s="10" t="s">
        <v>7</v>
      </c>
      <c r="F22" s="10" t="s">
        <v>6</v>
      </c>
      <c r="G22" s="10" t="s">
        <v>8</v>
      </c>
      <c r="H22" s="32" t="s">
        <v>4</v>
      </c>
      <c r="I22" s="12"/>
      <c r="J22" s="9" t="s">
        <v>9</v>
      </c>
      <c r="K22" s="10" t="s">
        <v>5</v>
      </c>
      <c r="L22" s="10" t="s">
        <v>6</v>
      </c>
      <c r="M22" s="10" t="s">
        <v>7</v>
      </c>
      <c r="N22" s="10" t="s">
        <v>6</v>
      </c>
      <c r="O22" s="10" t="s">
        <v>8</v>
      </c>
      <c r="P22" s="11" t="s">
        <v>4</v>
      </c>
      <c r="Q22" s="12"/>
      <c r="R22" s="9" t="s">
        <v>9</v>
      </c>
      <c r="S22" s="10" t="s">
        <v>5</v>
      </c>
      <c r="T22" s="10" t="s">
        <v>6</v>
      </c>
      <c r="U22" s="10" t="s">
        <v>7</v>
      </c>
      <c r="V22" s="10" t="s">
        <v>6</v>
      </c>
      <c r="W22" s="10" t="s">
        <v>8</v>
      </c>
      <c r="X22" s="32" t="s">
        <v>4</v>
      </c>
    </row>
    <row r="23" spans="2:24" ht="12" customHeight="1" x14ac:dyDescent="0.25">
      <c r="B23" s="13" t="str">
        <f>IF(I53=C60,1,"")</f>
        <v/>
      </c>
      <c r="C23" s="13">
        <f>IF(ISNUMBER(B23),B23+1,IF($I$53=$D$60,1,""))</f>
        <v>1</v>
      </c>
      <c r="D23" s="13">
        <f>IF(ISNUMBER(C23),C23+1,IF($I$53=$E$60,1,""))</f>
        <v>2</v>
      </c>
      <c r="E23" s="13">
        <f>IF(ISNUMBER(D23),D23+1,IF($I$53=$F$60,1,""))</f>
        <v>3</v>
      </c>
      <c r="F23" s="13">
        <f>IF(ISNUMBER(E23),E23+1,IF($I$53=$G$60,1,""))</f>
        <v>4</v>
      </c>
      <c r="G23" s="23">
        <f>IF(ISNUMBER(F23),F23+1,IF($I$53=$H$60,1,""))</f>
        <v>5</v>
      </c>
      <c r="H23" s="42">
        <f>IF(ISNUMBER(G23),G23+1,IF($I$53=$I$60,1,""))</f>
        <v>6</v>
      </c>
      <c r="I23" s="12"/>
      <c r="J23" s="13" t="str">
        <f>IF(I54=C60,1,"")</f>
        <v/>
      </c>
      <c r="K23" s="13" t="str">
        <f>IF(ISNUMBER(J23),J23+1,IF($I$54=$D$60,1,""))</f>
        <v/>
      </c>
      <c r="L23" s="13" t="str">
        <f>IF(ISNUMBER(K23),K23+1,IF($I$54=$E$60,1,""))</f>
        <v/>
      </c>
      <c r="M23" s="13" t="str">
        <f>IF(ISNUMBER(L23),L23+1,IF($I$54=$F$60,1,""))</f>
        <v/>
      </c>
      <c r="N23" s="13">
        <f>IF(ISNUMBER(M23),M23+1,IF($I$54=$G$60,1,""))</f>
        <v>1</v>
      </c>
      <c r="O23" s="29">
        <f>IF(ISNUMBER(N23),N23+1,IF($I$54=$H$60,1,""))</f>
        <v>2</v>
      </c>
      <c r="P23" s="13">
        <f>IF(ISNUMBER(O23),O23+1,IF($I$54=$I$60,1,""))</f>
        <v>3</v>
      </c>
      <c r="Q23" s="12"/>
      <c r="R23" s="13">
        <f>IF(I55=C60,1,"")</f>
        <v>1</v>
      </c>
      <c r="S23" s="13">
        <f>IF(ISNUMBER(R23),R23+1,IF($I$55=$D$60,1,""))</f>
        <v>2</v>
      </c>
      <c r="T23" s="13">
        <f>IF(ISNUMBER(S23),S23+1,IF($I$55=$E$60,1,""))</f>
        <v>3</v>
      </c>
      <c r="U23" s="13">
        <f>IF(ISNUMBER(T23),T23+1,IF($I$55=$F$60,1,""))</f>
        <v>4</v>
      </c>
      <c r="V23" s="13">
        <f>IF(ISNUMBER(U23),U23+1,IF($I$55=$G$60,1,""))</f>
        <v>5</v>
      </c>
      <c r="W23" s="23">
        <f>IF(ISNUMBER(V23),V23+1,IF($I$55=$H$60,1,""))</f>
        <v>6</v>
      </c>
      <c r="X23" s="33">
        <f>IF(ISNUMBER(W23),W23+1,IF($I$55=$I$60,1,""))</f>
        <v>7</v>
      </c>
    </row>
    <row r="24" spans="2:24" ht="12" customHeight="1" x14ac:dyDescent="0.25">
      <c r="B24" s="13">
        <f>1+H23</f>
        <v>7</v>
      </c>
      <c r="C24" s="13">
        <f t="shared" ref="C24:D26" si="14">1+B24</f>
        <v>8</v>
      </c>
      <c r="D24" s="13">
        <f t="shared" si="14"/>
        <v>9</v>
      </c>
      <c r="E24" s="13">
        <f t="shared" ref="E24:G26" si="15">1+D24</f>
        <v>10</v>
      </c>
      <c r="F24" s="13">
        <f t="shared" si="15"/>
        <v>11</v>
      </c>
      <c r="G24" s="26">
        <f t="shared" si="15"/>
        <v>12</v>
      </c>
      <c r="H24" s="28">
        <f>G24+1</f>
        <v>13</v>
      </c>
      <c r="I24" s="12"/>
      <c r="J24" s="13">
        <f>1+P23</f>
        <v>4</v>
      </c>
      <c r="K24" s="13">
        <f t="shared" ref="K24:O26" si="16">1+J24</f>
        <v>5</v>
      </c>
      <c r="L24" s="13">
        <f t="shared" si="16"/>
        <v>6</v>
      </c>
      <c r="M24" s="13">
        <f t="shared" si="16"/>
        <v>7</v>
      </c>
      <c r="N24" s="13">
        <f t="shared" si="16"/>
        <v>8</v>
      </c>
      <c r="O24" s="25">
        <f t="shared" si="16"/>
        <v>9</v>
      </c>
      <c r="P24" s="13">
        <f>O24+1</f>
        <v>10</v>
      </c>
      <c r="Q24" s="12"/>
      <c r="R24" s="13">
        <f>1+X23</f>
        <v>8</v>
      </c>
      <c r="S24" s="13">
        <f t="shared" ref="S24:W26" si="17">1+R24</f>
        <v>9</v>
      </c>
      <c r="T24" s="13">
        <f t="shared" si="17"/>
        <v>10</v>
      </c>
      <c r="U24" s="13">
        <f t="shared" si="17"/>
        <v>11</v>
      </c>
      <c r="V24" s="13">
        <f t="shared" si="17"/>
        <v>12</v>
      </c>
      <c r="W24" s="30">
        <f t="shared" si="17"/>
        <v>13</v>
      </c>
      <c r="X24" s="39">
        <f>W24+1</f>
        <v>14</v>
      </c>
    </row>
    <row r="25" spans="2:24" ht="12" customHeight="1" x14ac:dyDescent="0.25">
      <c r="B25" s="13">
        <f>1+H24</f>
        <v>14</v>
      </c>
      <c r="C25" s="13">
        <f t="shared" si="14"/>
        <v>15</v>
      </c>
      <c r="D25" s="13">
        <f t="shared" si="14"/>
        <v>16</v>
      </c>
      <c r="E25" s="13">
        <f t="shared" si="15"/>
        <v>17</v>
      </c>
      <c r="F25" s="13">
        <f t="shared" si="15"/>
        <v>18</v>
      </c>
      <c r="G25" s="29">
        <f t="shared" si="15"/>
        <v>19</v>
      </c>
      <c r="H25" s="20">
        <f>G25+1</f>
        <v>20</v>
      </c>
      <c r="I25" s="12"/>
      <c r="J25" s="13">
        <f>1+P24</f>
        <v>11</v>
      </c>
      <c r="K25" s="13">
        <f t="shared" si="16"/>
        <v>12</v>
      </c>
      <c r="L25" s="13">
        <f t="shared" si="16"/>
        <v>13</v>
      </c>
      <c r="M25" s="13">
        <f t="shared" si="16"/>
        <v>14</v>
      </c>
      <c r="N25" s="13">
        <f t="shared" si="16"/>
        <v>15</v>
      </c>
      <c r="O25" s="29">
        <f t="shared" si="16"/>
        <v>16</v>
      </c>
      <c r="P25" s="13">
        <f>O25+1</f>
        <v>17</v>
      </c>
      <c r="Q25" s="12"/>
      <c r="R25" s="13">
        <f>1+X24</f>
        <v>15</v>
      </c>
      <c r="S25" s="13">
        <f t="shared" si="17"/>
        <v>16</v>
      </c>
      <c r="T25" s="13">
        <f t="shared" si="17"/>
        <v>17</v>
      </c>
      <c r="U25" s="13">
        <f t="shared" si="17"/>
        <v>18</v>
      </c>
      <c r="V25" s="13">
        <f t="shared" si="17"/>
        <v>19</v>
      </c>
      <c r="W25" s="25">
        <f t="shared" si="17"/>
        <v>20</v>
      </c>
      <c r="X25" s="20">
        <f>W25+1</f>
        <v>21</v>
      </c>
    </row>
    <row r="26" spans="2:24" ht="12" customHeight="1" x14ac:dyDescent="0.25">
      <c r="B26" s="13">
        <f>1+H25</f>
        <v>21</v>
      </c>
      <c r="C26" s="13">
        <f t="shared" si="14"/>
        <v>22</v>
      </c>
      <c r="D26" s="13">
        <f t="shared" si="14"/>
        <v>23</v>
      </c>
      <c r="E26" s="13">
        <f t="shared" si="15"/>
        <v>24</v>
      </c>
      <c r="F26" s="13">
        <f t="shared" si="15"/>
        <v>25</v>
      </c>
      <c r="G26" s="25">
        <f t="shared" si="15"/>
        <v>26</v>
      </c>
      <c r="H26" s="20">
        <f>1+G26</f>
        <v>27</v>
      </c>
      <c r="I26" s="12"/>
      <c r="J26" s="13">
        <f>1+P25</f>
        <v>18</v>
      </c>
      <c r="K26" s="13">
        <f t="shared" si="16"/>
        <v>19</v>
      </c>
      <c r="L26" s="13">
        <f t="shared" si="16"/>
        <v>20</v>
      </c>
      <c r="M26" s="13">
        <f t="shared" si="16"/>
        <v>21</v>
      </c>
      <c r="N26" s="13">
        <f t="shared" si="16"/>
        <v>22</v>
      </c>
      <c r="O26" s="25">
        <f t="shared" si="16"/>
        <v>23</v>
      </c>
      <c r="P26" s="13">
        <f>1+O26</f>
        <v>24</v>
      </c>
      <c r="Q26" s="12"/>
      <c r="R26" s="13">
        <f>1+X25</f>
        <v>22</v>
      </c>
      <c r="S26" s="13">
        <f t="shared" si="17"/>
        <v>23</v>
      </c>
      <c r="T26" s="13">
        <f t="shared" si="17"/>
        <v>24</v>
      </c>
      <c r="U26" s="13">
        <f t="shared" si="17"/>
        <v>25</v>
      </c>
      <c r="V26" s="13">
        <f t="shared" si="17"/>
        <v>26</v>
      </c>
      <c r="W26" s="29">
        <f t="shared" si="17"/>
        <v>27</v>
      </c>
      <c r="X26" s="20">
        <f>1+W26</f>
        <v>28</v>
      </c>
    </row>
    <row r="27" spans="2:24" ht="12" customHeight="1" x14ac:dyDescent="0.25">
      <c r="B27" s="13">
        <f>IF(H26=$C$53,"",H26+1)</f>
        <v>28</v>
      </c>
      <c r="C27" s="13">
        <f t="shared" ref="C27:H27" si="18">IF(ISTEXT(B27),"",IF(B27=$C$53,"",B27+1))</f>
        <v>29</v>
      </c>
      <c r="D27" s="13">
        <f t="shared" si="18"/>
        <v>30</v>
      </c>
      <c r="E27" s="13">
        <f t="shared" si="18"/>
        <v>31</v>
      </c>
      <c r="F27" s="13" t="str">
        <f t="shared" si="18"/>
        <v/>
      </c>
      <c r="G27" s="23" t="str">
        <f t="shared" si="18"/>
        <v/>
      </c>
      <c r="H27" s="20" t="str">
        <f t="shared" si="18"/>
        <v/>
      </c>
      <c r="I27" s="12"/>
      <c r="J27" s="13">
        <f>IF(P26=$C$54,"",P26+1)</f>
        <v>25</v>
      </c>
      <c r="K27" s="13">
        <f t="shared" ref="K27:P27" si="19">IF(ISTEXT(J27),"",IF(J27=$C$54,"",J27+1))</f>
        <v>26</v>
      </c>
      <c r="L27" s="13">
        <f t="shared" si="19"/>
        <v>27</v>
      </c>
      <c r="M27" s="13">
        <f t="shared" si="19"/>
        <v>28</v>
      </c>
      <c r="N27" s="13">
        <f t="shared" si="19"/>
        <v>29</v>
      </c>
      <c r="O27" s="29">
        <f t="shared" si="19"/>
        <v>30</v>
      </c>
      <c r="P27" s="13">
        <f t="shared" si="19"/>
        <v>31</v>
      </c>
      <c r="Q27" s="12"/>
      <c r="R27" s="13">
        <f>IF(X26=$C$55,"",X26+1)</f>
        <v>29</v>
      </c>
      <c r="S27" s="13">
        <f t="shared" ref="S27:X27" si="20">IF(ISTEXT(R27),"",IF(R27=$C$55,"",R27+1))</f>
        <v>30</v>
      </c>
      <c r="T27" s="13" t="str">
        <f t="shared" si="20"/>
        <v/>
      </c>
      <c r="U27" s="13" t="str">
        <f t="shared" si="20"/>
        <v/>
      </c>
      <c r="V27" s="13" t="str">
        <f t="shared" si="20"/>
        <v/>
      </c>
      <c r="W27" s="35" t="str">
        <f t="shared" si="20"/>
        <v/>
      </c>
      <c r="X27" s="13" t="str">
        <f t="shared" si="20"/>
        <v/>
      </c>
    </row>
    <row r="28" spans="2:24" ht="12" customHeight="1" x14ac:dyDescent="0.25">
      <c r="B28" s="13" t="str">
        <f>IF(ISTEXT(H27),"",IF(H27=$C$53,"",H27+1))</f>
        <v/>
      </c>
      <c r="C28" s="13" t="str">
        <f>IF(ISTEXT(B28),"",IF(B28=$C$53,"",B28+1))</f>
        <v/>
      </c>
      <c r="D28" s="13"/>
      <c r="E28" s="13"/>
      <c r="F28" s="13"/>
      <c r="G28" s="13"/>
      <c r="H28" s="13"/>
      <c r="I28" s="12"/>
      <c r="J28" s="13" t="str">
        <f>IF(ISTEXT(P27),"",IF(P27=$C$54,"",P27+1))</f>
        <v/>
      </c>
      <c r="K28" s="13" t="str">
        <f>IF(ISTEXT(J28),"",IF(J28=$C$54,"",J28+1))</f>
        <v/>
      </c>
      <c r="L28" s="13"/>
      <c r="M28" s="13"/>
      <c r="N28" s="13"/>
      <c r="O28" s="13"/>
      <c r="P28" s="13"/>
      <c r="Q28" s="12"/>
      <c r="R28" s="13" t="str">
        <f>IF(ISTEXT(X27),"",IF(X27=$C$55,"",X27+1))</f>
        <v/>
      </c>
      <c r="S28" s="13" t="str">
        <f>IF(ISTEXT(R28),"",IF(R28=$C$55,"",R28+1))</f>
        <v/>
      </c>
      <c r="T28" s="13"/>
      <c r="U28" s="13"/>
      <c r="V28" s="13"/>
      <c r="W28" s="13"/>
      <c r="X28" s="13"/>
    </row>
    <row r="29" spans="2:24" ht="12" customHeight="1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2:24" ht="12" customHeight="1" x14ac:dyDescent="0.25">
      <c r="B30" s="4"/>
      <c r="C30" s="5"/>
      <c r="D30" s="5"/>
      <c r="E30" s="6" t="s">
        <v>16</v>
      </c>
      <c r="F30" s="5"/>
      <c r="G30" s="5"/>
      <c r="H30" s="7"/>
      <c r="I30" s="12"/>
      <c r="J30" s="4"/>
      <c r="K30" s="5"/>
      <c r="L30" s="5"/>
      <c r="M30" s="6" t="s">
        <v>17</v>
      </c>
      <c r="N30" s="5"/>
      <c r="O30" s="5"/>
      <c r="P30" s="7"/>
      <c r="Q30" s="12"/>
      <c r="R30" s="4"/>
      <c r="S30" s="5"/>
      <c r="T30" s="5"/>
      <c r="U30" s="6" t="s">
        <v>18</v>
      </c>
      <c r="V30" s="5"/>
      <c r="W30" s="5"/>
      <c r="X30" s="7"/>
    </row>
    <row r="31" spans="2:24" ht="18" customHeight="1" x14ac:dyDescent="0.25">
      <c r="B31" s="9" t="s">
        <v>4</v>
      </c>
      <c r="C31" s="10" t="s">
        <v>5</v>
      </c>
      <c r="D31" s="10" t="s">
        <v>6</v>
      </c>
      <c r="E31" s="10" t="s">
        <v>7</v>
      </c>
      <c r="F31" s="10" t="s">
        <v>6</v>
      </c>
      <c r="G31" s="10" t="s">
        <v>8</v>
      </c>
      <c r="H31" s="11" t="s">
        <v>4</v>
      </c>
      <c r="I31" s="12"/>
      <c r="J31" s="9" t="s">
        <v>9</v>
      </c>
      <c r="K31" s="10" t="s">
        <v>5</v>
      </c>
      <c r="L31" s="10" t="s">
        <v>6</v>
      </c>
      <c r="M31" s="10" t="s">
        <v>7</v>
      </c>
      <c r="N31" s="10" t="s">
        <v>6</v>
      </c>
      <c r="O31" s="10" t="s">
        <v>8</v>
      </c>
      <c r="P31" s="32" t="s">
        <v>4</v>
      </c>
      <c r="Q31" s="12"/>
      <c r="R31" s="9" t="s">
        <v>9</v>
      </c>
      <c r="S31" s="10" t="s">
        <v>5</v>
      </c>
      <c r="T31" s="10" t="s">
        <v>6</v>
      </c>
      <c r="U31" s="10" t="s">
        <v>7</v>
      </c>
      <c r="V31" s="10" t="s">
        <v>6</v>
      </c>
      <c r="W31" s="10" t="s">
        <v>8</v>
      </c>
      <c r="X31" s="32" t="s">
        <v>4</v>
      </c>
    </row>
    <row r="32" spans="2:24" ht="12" customHeight="1" x14ac:dyDescent="0.25">
      <c r="B32" s="13" t="str">
        <f>IF(I56=C60,1,"")</f>
        <v/>
      </c>
      <c r="C32" s="13" t="str">
        <f>IF(ISNUMBER(B32),B32+1,IF($I$56=$D$60,1,""))</f>
        <v/>
      </c>
      <c r="D32" s="13">
        <f>IF(ISNUMBER(C32),C32+1,IF($I$56=$E$60,1,""))</f>
        <v>1</v>
      </c>
      <c r="E32" s="13">
        <f>IF(ISNUMBER(D32),D32+1,IF($I$56=$F$60,1,""))</f>
        <v>2</v>
      </c>
      <c r="F32" s="13">
        <f>IF(ISNUMBER(E32),E32+1,IF($I$56=$G$60,1,""))</f>
        <v>3</v>
      </c>
      <c r="G32" s="26">
        <f>IF(ISNUMBER(F32),F32+1,IF($I$56=$H$60,1,""))</f>
        <v>4</v>
      </c>
      <c r="H32" s="13">
        <f>IF(ISNUMBER(G32),G32+1,IF($I$56=$I$60,1,""))</f>
        <v>5</v>
      </c>
      <c r="I32" s="12"/>
      <c r="J32" s="13" t="str">
        <f>IF(I57=C60,1,"")</f>
        <v/>
      </c>
      <c r="K32" s="13" t="str">
        <f>IF(ISNUMBER(J32),J32+1,IF($I$57=$D$60,1,""))</f>
        <v/>
      </c>
      <c r="L32" s="13" t="str">
        <f>IF(ISNUMBER(K32),K32+1,IF($I$57=$E$60,1,""))</f>
        <v/>
      </c>
      <c r="M32" s="13" t="str">
        <f>IF(ISNUMBER(L32),L32+1,IF($I$57=$F$60,1,""))</f>
        <v/>
      </c>
      <c r="N32" s="13" t="str">
        <f>IF(ISNUMBER(M32),M32+1,IF($I$57=$G$60,1,""))</f>
        <v/>
      </c>
      <c r="O32" s="25">
        <f>IF(ISNUMBER(N32),N32+1,IF($I$57=$H$60,1,""))</f>
        <v>1</v>
      </c>
      <c r="P32" s="13">
        <f>IF(ISNUMBER(O32),O32+1,IF($I$57=$I$60,1,""))</f>
        <v>2</v>
      </c>
      <c r="Q32" s="12"/>
      <c r="R32" s="13">
        <f>IF(I58=C60,1,"")</f>
        <v>1</v>
      </c>
      <c r="S32" s="13">
        <f>IF(ISNUMBER(R32),R32+1,IF($I$58=$D$60,1,""))</f>
        <v>2</v>
      </c>
      <c r="T32" s="13">
        <f>IF(ISNUMBER(S32),S32+1,IF($I$58=$E$60,1,""))</f>
        <v>3</v>
      </c>
      <c r="U32" s="13">
        <f>IF(ISNUMBER(T32),T32+1,IF($I$58=$F$60,1,""))</f>
        <v>4</v>
      </c>
      <c r="V32" s="13">
        <f>IF(ISNUMBER(U32),U32+1,IF($I$58=$G$60,1,""))</f>
        <v>5</v>
      </c>
      <c r="W32" s="29">
        <f>IF(ISNUMBER(V32),V32+1,IF($I$58=$H$60,1,""))</f>
        <v>6</v>
      </c>
      <c r="X32" s="20">
        <f>IF(ISNUMBER(W32),W32+1,IF($I$58=$I$60,1,""))</f>
        <v>7</v>
      </c>
    </row>
    <row r="33" spans="1:25" ht="12" customHeight="1" x14ac:dyDescent="0.25">
      <c r="B33" s="13">
        <f>1+H32</f>
        <v>6</v>
      </c>
      <c r="C33" s="13">
        <f t="shared" ref="C33:D35" si="21">1+B33</f>
        <v>7</v>
      </c>
      <c r="D33" s="13">
        <f t="shared" si="21"/>
        <v>8</v>
      </c>
      <c r="E33" s="13">
        <f t="shared" ref="E33:G35" si="22">1+D33</f>
        <v>9</v>
      </c>
      <c r="F33" s="13">
        <f t="shared" si="22"/>
        <v>10</v>
      </c>
      <c r="G33" s="29">
        <f t="shared" si="22"/>
        <v>11</v>
      </c>
      <c r="H33" s="13">
        <f>G33+1</f>
        <v>12</v>
      </c>
      <c r="I33" s="12"/>
      <c r="J33" s="13">
        <f>1+P32</f>
        <v>3</v>
      </c>
      <c r="K33" s="13">
        <f t="shared" ref="K33:O35" si="23">1+J33</f>
        <v>4</v>
      </c>
      <c r="L33" s="13">
        <f t="shared" si="23"/>
        <v>5</v>
      </c>
      <c r="M33" s="13">
        <f t="shared" si="23"/>
        <v>6</v>
      </c>
      <c r="N33" s="13">
        <f t="shared" si="23"/>
        <v>7</v>
      </c>
      <c r="O33" s="29">
        <f t="shared" si="23"/>
        <v>8</v>
      </c>
      <c r="P33" s="20">
        <f>O33+1</f>
        <v>9</v>
      </c>
      <c r="Q33" s="12"/>
      <c r="R33" s="13">
        <f>1+X32</f>
        <v>8</v>
      </c>
      <c r="S33" s="13">
        <f t="shared" ref="S33:W35" si="24">1+R33</f>
        <v>9</v>
      </c>
      <c r="T33" s="13">
        <f t="shared" si="24"/>
        <v>10</v>
      </c>
      <c r="U33" s="13">
        <f t="shared" si="24"/>
        <v>11</v>
      </c>
      <c r="V33" s="13">
        <f t="shared" si="24"/>
        <v>12</v>
      </c>
      <c r="W33" s="36">
        <f t="shared" si="24"/>
        <v>13</v>
      </c>
      <c r="X33" s="20">
        <f>W33+1</f>
        <v>14</v>
      </c>
    </row>
    <row r="34" spans="1:25" ht="12" customHeight="1" x14ac:dyDescent="0.25">
      <c r="B34" s="13">
        <f>1+H33</f>
        <v>13</v>
      </c>
      <c r="C34" s="13">
        <f t="shared" si="21"/>
        <v>14</v>
      </c>
      <c r="D34" s="13">
        <f t="shared" si="21"/>
        <v>15</v>
      </c>
      <c r="E34" s="13">
        <f t="shared" si="22"/>
        <v>16</v>
      </c>
      <c r="F34" s="13">
        <f t="shared" si="22"/>
        <v>17</v>
      </c>
      <c r="G34" s="26">
        <f t="shared" si="22"/>
        <v>18</v>
      </c>
      <c r="H34" s="13">
        <f>G34+1</f>
        <v>19</v>
      </c>
      <c r="I34" s="12"/>
      <c r="J34" s="13">
        <f>1+P33</f>
        <v>10</v>
      </c>
      <c r="K34" s="13">
        <f t="shared" si="23"/>
        <v>11</v>
      </c>
      <c r="L34" s="13">
        <f t="shared" si="23"/>
        <v>12</v>
      </c>
      <c r="M34" s="13">
        <f t="shared" si="23"/>
        <v>13</v>
      </c>
      <c r="N34" s="13">
        <f t="shared" si="23"/>
        <v>14</v>
      </c>
      <c r="O34" s="25">
        <f t="shared" si="23"/>
        <v>15</v>
      </c>
      <c r="P34" s="20">
        <f>O34+1</f>
        <v>16</v>
      </c>
      <c r="Q34" s="12"/>
      <c r="R34" s="13">
        <f>1+X33</f>
        <v>15</v>
      </c>
      <c r="S34" s="13">
        <f t="shared" si="24"/>
        <v>16</v>
      </c>
      <c r="T34" s="13">
        <f t="shared" si="24"/>
        <v>17</v>
      </c>
      <c r="U34" s="13">
        <f t="shared" si="24"/>
        <v>18</v>
      </c>
      <c r="V34" s="13">
        <f t="shared" si="24"/>
        <v>19</v>
      </c>
      <c r="W34" s="29">
        <f t="shared" si="24"/>
        <v>20</v>
      </c>
      <c r="X34" s="20">
        <f>W34+1</f>
        <v>21</v>
      </c>
    </row>
    <row r="35" spans="1:25" ht="12" customHeight="1" x14ac:dyDescent="0.25">
      <c r="B35" s="13">
        <f>1+H34</f>
        <v>20</v>
      </c>
      <c r="C35" s="13">
        <f t="shared" si="21"/>
        <v>21</v>
      </c>
      <c r="D35" s="13">
        <f t="shared" si="21"/>
        <v>22</v>
      </c>
      <c r="E35" s="13">
        <f t="shared" si="22"/>
        <v>23</v>
      </c>
      <c r="F35" s="13">
        <f t="shared" si="22"/>
        <v>24</v>
      </c>
      <c r="G35" s="29">
        <f t="shared" si="22"/>
        <v>25</v>
      </c>
      <c r="H35" s="13">
        <f>1+G35</f>
        <v>26</v>
      </c>
      <c r="I35" s="12"/>
      <c r="J35" s="13">
        <f>1+P34</f>
        <v>17</v>
      </c>
      <c r="K35" s="13">
        <f t="shared" si="23"/>
        <v>18</v>
      </c>
      <c r="L35" s="13">
        <f t="shared" si="23"/>
        <v>19</v>
      </c>
      <c r="M35" s="13">
        <f t="shared" si="23"/>
        <v>20</v>
      </c>
      <c r="N35" s="13">
        <f t="shared" si="23"/>
        <v>21</v>
      </c>
      <c r="O35" s="30">
        <f t="shared" si="23"/>
        <v>22</v>
      </c>
      <c r="P35" s="37">
        <f>1+O35</f>
        <v>23</v>
      </c>
      <c r="Q35" s="12"/>
      <c r="R35" s="13">
        <f>1+X34</f>
        <v>22</v>
      </c>
      <c r="S35" s="13">
        <f t="shared" si="24"/>
        <v>23</v>
      </c>
      <c r="T35" s="13">
        <f t="shared" si="24"/>
        <v>24</v>
      </c>
      <c r="U35" s="13">
        <f t="shared" si="24"/>
        <v>25</v>
      </c>
      <c r="V35" s="13">
        <f t="shared" si="24"/>
        <v>26</v>
      </c>
      <c r="W35" s="37">
        <f t="shared" si="24"/>
        <v>27</v>
      </c>
      <c r="X35" s="33">
        <f>1+W35</f>
        <v>28</v>
      </c>
    </row>
    <row r="36" spans="1:25" ht="12" customHeight="1" x14ac:dyDescent="0.25">
      <c r="B36" s="13">
        <f>IF(H35=$C$56,"",H35+1)</f>
        <v>27</v>
      </c>
      <c r="C36" s="13">
        <f t="shared" ref="C36:H36" si="25">IF(ISTEXT(B36),"",IF(B36=$C$56,"",B36+1))</f>
        <v>28</v>
      </c>
      <c r="D36" s="13">
        <f t="shared" si="25"/>
        <v>29</v>
      </c>
      <c r="E36" s="13">
        <f t="shared" si="25"/>
        <v>30</v>
      </c>
      <c r="F36" s="13">
        <f t="shared" si="25"/>
        <v>31</v>
      </c>
      <c r="G36" s="20" t="str">
        <f t="shared" si="25"/>
        <v/>
      </c>
      <c r="H36" s="13" t="str">
        <f t="shared" si="25"/>
        <v/>
      </c>
      <c r="I36" s="12"/>
      <c r="J36" s="13">
        <f>IF(P35=$C$57,"",P35+1)</f>
        <v>24</v>
      </c>
      <c r="K36" s="13">
        <f t="shared" ref="K36:P36" si="26">IF(ISTEXT(J36),"",IF(J36=$C$57,"",J36+1))</f>
        <v>25</v>
      </c>
      <c r="L36" s="13">
        <f t="shared" si="26"/>
        <v>26</v>
      </c>
      <c r="M36" s="13">
        <f t="shared" si="26"/>
        <v>27</v>
      </c>
      <c r="N36" s="13">
        <f t="shared" si="26"/>
        <v>28</v>
      </c>
      <c r="O36" s="20">
        <f t="shared" si="26"/>
        <v>29</v>
      </c>
      <c r="P36" s="33">
        <f t="shared" si="26"/>
        <v>30</v>
      </c>
      <c r="Q36" s="12"/>
      <c r="R36" s="13">
        <f>IF(X35=$C$58,"",X35+1)</f>
        <v>29</v>
      </c>
      <c r="S36" s="13">
        <f t="shared" ref="S36:X36" si="27">IF(ISTEXT(R36),"",IF(R36=$C$58,"",R36+1))</f>
        <v>30</v>
      </c>
      <c r="T36" s="13">
        <f t="shared" si="27"/>
        <v>31</v>
      </c>
      <c r="U36" s="13" t="str">
        <f t="shared" si="27"/>
        <v/>
      </c>
      <c r="V36" s="13" t="str">
        <f t="shared" si="27"/>
        <v/>
      </c>
      <c r="W36" s="23" t="str">
        <f t="shared" si="27"/>
        <v/>
      </c>
      <c r="X36" s="34" t="str">
        <f t="shared" si="27"/>
        <v/>
      </c>
    </row>
    <row r="37" spans="1:25" ht="12" customHeight="1" x14ac:dyDescent="0.25">
      <c r="B37" s="13" t="str">
        <f>IF(ISTEXT(H36),"",IF(H36=$C$56,"",H36+1))</f>
        <v/>
      </c>
      <c r="C37" s="13" t="str">
        <f>IF(ISTEXT(B37),"",IF(B37=$C$56,"",B37+1))</f>
        <v/>
      </c>
      <c r="D37" s="13"/>
      <c r="E37" s="13"/>
      <c r="F37" s="13"/>
      <c r="G37" s="13"/>
      <c r="H37" s="13"/>
      <c r="I37" s="12"/>
      <c r="J37" s="13" t="str">
        <f>IF(ISTEXT(P36),"",IF(P36=$C$57,"",P36+1))</f>
        <v/>
      </c>
      <c r="K37" s="13" t="str">
        <f>IF(ISTEXT(J37),"",IF(J37=$C$57,"",J37+1))</f>
        <v/>
      </c>
      <c r="L37" s="13"/>
      <c r="M37" s="13"/>
      <c r="N37" s="13"/>
      <c r="O37" s="13"/>
      <c r="P37" s="13"/>
      <c r="Q37" s="12"/>
      <c r="R37" s="13" t="str">
        <f>IF(ISTEXT(X36),"",IF(X36=$C$58,"",X36+1))</f>
        <v/>
      </c>
      <c r="S37" s="13" t="str">
        <f>IF(ISTEXT(R37),"",IF(R37=$C$58,"",R37+1))</f>
        <v/>
      </c>
      <c r="T37" s="13"/>
      <c r="U37" s="13"/>
      <c r="V37" s="13"/>
      <c r="W37" s="13"/>
      <c r="X37" s="13"/>
    </row>
    <row r="38" spans="1:25" ht="12" customHeigh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5" ht="12" customHeight="1" x14ac:dyDescent="0.45">
      <c r="Y39" s="21"/>
    </row>
    <row r="40" spans="1:25" ht="18" customHeight="1" x14ac:dyDescent="0.45">
      <c r="A40" s="22"/>
      <c r="Y40" s="22"/>
    </row>
    <row r="41" spans="1:25" ht="18" customHeight="1" x14ac:dyDescent="0.45">
      <c r="A41" s="22"/>
      <c r="B41" s="43" t="s">
        <v>22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22"/>
    </row>
    <row r="42" spans="1:25" ht="18" customHeight="1" x14ac:dyDescent="0.45">
      <c r="A42" s="22"/>
      <c r="B42" s="45" t="s">
        <v>23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22"/>
    </row>
    <row r="43" spans="1:25" ht="18" customHeight="1" x14ac:dyDescent="0.45">
      <c r="A43" s="22"/>
      <c r="B43" s="47" t="s">
        <v>24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22"/>
    </row>
    <row r="44" spans="1:25" ht="18" customHeight="1" x14ac:dyDescent="0.45">
      <c r="A44" s="22"/>
      <c r="B44" s="47" t="s">
        <v>25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22"/>
    </row>
    <row r="45" spans="1:25" x14ac:dyDescent="0.25">
      <c r="B45" s="15" t="s">
        <v>19</v>
      </c>
      <c r="C45" s="16"/>
      <c r="D45" s="16"/>
      <c r="E45" s="16"/>
      <c r="F45" s="16"/>
      <c r="G45" s="16"/>
      <c r="H45" s="16"/>
      <c r="I45" s="16"/>
      <c r="J45" s="16"/>
    </row>
    <row r="46" spans="1:25" x14ac:dyDescent="0.25">
      <c r="B46" s="15" t="s">
        <v>20</v>
      </c>
      <c r="C46" s="16"/>
      <c r="D46" s="16"/>
      <c r="E46" s="16"/>
      <c r="F46" s="16"/>
      <c r="G46" s="16"/>
      <c r="H46" s="16"/>
      <c r="I46" s="16"/>
      <c r="J46" s="16"/>
    </row>
    <row r="47" spans="1:25" x14ac:dyDescent="0.25">
      <c r="B47" s="17">
        <v>1</v>
      </c>
      <c r="C47" s="17">
        <v>31</v>
      </c>
      <c r="D47" s="17"/>
      <c r="E47" s="17" t="s">
        <v>1</v>
      </c>
      <c r="F47" s="17"/>
      <c r="G47" s="17">
        <v>1</v>
      </c>
      <c r="H47" s="18">
        <f>DATE(E59,B47,1)</f>
        <v>43466</v>
      </c>
      <c r="I47" s="17">
        <f t="shared" ref="I47:I58" si="28">MOD(H47,7)</f>
        <v>3</v>
      </c>
      <c r="J47" s="17"/>
    </row>
    <row r="48" spans="1:25" x14ac:dyDescent="0.25">
      <c r="B48" s="17">
        <v>2</v>
      </c>
      <c r="C48" s="17">
        <f>IF(MOD(E59,4)=0,29,28)</f>
        <v>28</v>
      </c>
      <c r="D48" s="17"/>
      <c r="E48" s="17" t="s">
        <v>2</v>
      </c>
      <c r="F48" s="17"/>
      <c r="G48" s="17">
        <v>2</v>
      </c>
      <c r="H48" s="18">
        <f t="shared" ref="H48:H58" si="29">H47+C47</f>
        <v>43497</v>
      </c>
      <c r="I48" s="18">
        <f>MOD(H48,7)</f>
        <v>6</v>
      </c>
      <c r="J48" s="17"/>
    </row>
    <row r="49" spans="2:10" x14ac:dyDescent="0.25">
      <c r="B49" s="17">
        <v>3</v>
      </c>
      <c r="C49" s="17">
        <v>31</v>
      </c>
      <c r="D49" s="17"/>
      <c r="E49" s="17" t="s">
        <v>3</v>
      </c>
      <c r="F49" s="17"/>
      <c r="G49" s="17">
        <v>3</v>
      </c>
      <c r="H49" s="18">
        <f t="shared" si="29"/>
        <v>43525</v>
      </c>
      <c r="I49" s="17">
        <f t="shared" si="28"/>
        <v>6</v>
      </c>
      <c r="J49" s="17"/>
    </row>
    <row r="50" spans="2:10" x14ac:dyDescent="0.25">
      <c r="B50" s="17">
        <v>4</v>
      </c>
      <c r="C50" s="17">
        <v>30</v>
      </c>
      <c r="D50" s="17"/>
      <c r="E50" s="17" t="s">
        <v>10</v>
      </c>
      <c r="F50" s="17"/>
      <c r="G50" s="17">
        <v>4</v>
      </c>
      <c r="H50" s="18">
        <f t="shared" si="29"/>
        <v>43556</v>
      </c>
      <c r="I50" s="17">
        <f t="shared" si="28"/>
        <v>2</v>
      </c>
      <c r="J50" s="17"/>
    </row>
    <row r="51" spans="2:10" x14ac:dyDescent="0.25">
      <c r="B51" s="17">
        <v>5</v>
      </c>
      <c r="C51" s="17">
        <v>31</v>
      </c>
      <c r="D51" s="17"/>
      <c r="E51" s="17" t="s">
        <v>11</v>
      </c>
      <c r="F51" s="17"/>
      <c r="G51" s="17">
        <v>5</v>
      </c>
      <c r="H51" s="18">
        <f>H50+C50</f>
        <v>43586</v>
      </c>
      <c r="I51" s="17">
        <f t="shared" si="28"/>
        <v>4</v>
      </c>
      <c r="J51" s="17"/>
    </row>
    <row r="52" spans="2:10" x14ac:dyDescent="0.25">
      <c r="B52" s="17">
        <v>6</v>
      </c>
      <c r="C52" s="17">
        <v>30</v>
      </c>
      <c r="D52" s="17"/>
      <c r="E52" s="17" t="s">
        <v>12</v>
      </c>
      <c r="F52" s="17"/>
      <c r="G52" s="17">
        <v>6</v>
      </c>
      <c r="H52" s="18">
        <f t="shared" si="29"/>
        <v>43617</v>
      </c>
      <c r="I52" s="17">
        <f t="shared" si="28"/>
        <v>0</v>
      </c>
      <c r="J52" s="17"/>
    </row>
    <row r="53" spans="2:10" x14ac:dyDescent="0.25">
      <c r="B53" s="17">
        <v>7</v>
      </c>
      <c r="C53" s="17">
        <v>31</v>
      </c>
      <c r="D53" s="17"/>
      <c r="E53" s="17" t="s">
        <v>13</v>
      </c>
      <c r="F53" s="17"/>
      <c r="G53" s="17">
        <v>7</v>
      </c>
      <c r="H53" s="18">
        <f t="shared" si="29"/>
        <v>43647</v>
      </c>
      <c r="I53" s="17">
        <f t="shared" si="28"/>
        <v>2</v>
      </c>
      <c r="J53" s="17"/>
    </row>
    <row r="54" spans="2:10" x14ac:dyDescent="0.25">
      <c r="B54" s="17">
        <v>8</v>
      </c>
      <c r="C54" s="17">
        <v>31</v>
      </c>
      <c r="D54" s="17"/>
      <c r="E54" s="17" t="s">
        <v>14</v>
      </c>
      <c r="F54" s="17"/>
      <c r="G54" s="17">
        <v>8</v>
      </c>
      <c r="H54" s="18">
        <f t="shared" si="29"/>
        <v>43678</v>
      </c>
      <c r="I54" s="17">
        <f t="shared" si="28"/>
        <v>5</v>
      </c>
      <c r="J54" s="17"/>
    </row>
    <row r="55" spans="2:10" x14ac:dyDescent="0.25">
      <c r="B55" s="17">
        <v>9</v>
      </c>
      <c r="C55" s="17">
        <v>30</v>
      </c>
      <c r="D55" s="17"/>
      <c r="E55" s="17" t="s">
        <v>15</v>
      </c>
      <c r="F55" s="17"/>
      <c r="G55" s="17">
        <v>9</v>
      </c>
      <c r="H55" s="18">
        <f t="shared" si="29"/>
        <v>43709</v>
      </c>
      <c r="I55" s="17">
        <f t="shared" si="28"/>
        <v>1</v>
      </c>
      <c r="J55" s="17"/>
    </row>
    <row r="56" spans="2:10" x14ac:dyDescent="0.25">
      <c r="B56" s="17">
        <v>10</v>
      </c>
      <c r="C56" s="17">
        <v>31</v>
      </c>
      <c r="D56" s="17"/>
      <c r="E56" s="17" t="s">
        <v>16</v>
      </c>
      <c r="F56" s="17"/>
      <c r="G56" s="17">
        <v>10</v>
      </c>
      <c r="H56" s="18">
        <f t="shared" si="29"/>
        <v>43739</v>
      </c>
      <c r="I56" s="17">
        <f t="shared" si="28"/>
        <v>3</v>
      </c>
      <c r="J56" s="17"/>
    </row>
    <row r="57" spans="2:10" x14ac:dyDescent="0.25">
      <c r="B57" s="17">
        <v>11</v>
      </c>
      <c r="C57" s="17">
        <v>30</v>
      </c>
      <c r="D57" s="17"/>
      <c r="E57" s="17" t="s">
        <v>17</v>
      </c>
      <c r="F57" s="17"/>
      <c r="G57" s="17">
        <v>11</v>
      </c>
      <c r="H57" s="18">
        <f t="shared" si="29"/>
        <v>43770</v>
      </c>
      <c r="I57" s="17">
        <f t="shared" si="28"/>
        <v>6</v>
      </c>
      <c r="J57" s="17"/>
    </row>
    <row r="58" spans="2:10" x14ac:dyDescent="0.25">
      <c r="B58" s="17">
        <v>12</v>
      </c>
      <c r="C58" s="17">
        <v>31</v>
      </c>
      <c r="D58" s="17"/>
      <c r="E58" s="17" t="s">
        <v>18</v>
      </c>
      <c r="F58" s="17"/>
      <c r="G58" s="17">
        <v>12</v>
      </c>
      <c r="H58" s="18">
        <f t="shared" si="29"/>
        <v>43800</v>
      </c>
      <c r="I58" s="17">
        <f t="shared" si="28"/>
        <v>1</v>
      </c>
      <c r="J58" s="17"/>
    </row>
    <row r="59" spans="2:10" x14ac:dyDescent="0.25">
      <c r="B59" s="17"/>
      <c r="C59" s="17" t="s">
        <v>21</v>
      </c>
      <c r="D59" s="17"/>
      <c r="E59" s="19">
        <f>IF('Yearly Planner'!Z4&gt;1899,'Yearly Planner'!Z4-(1600+300),'Yearly Planner'!Z4)</f>
        <v>119</v>
      </c>
      <c r="F59" s="17"/>
      <c r="G59" s="17"/>
      <c r="H59" s="17"/>
      <c r="I59" s="17"/>
      <c r="J59" s="17"/>
    </row>
    <row r="60" spans="2:10" x14ac:dyDescent="0.25">
      <c r="B60" s="17"/>
      <c r="C60" s="17">
        <v>1</v>
      </c>
      <c r="D60" s="17">
        <v>2</v>
      </c>
      <c r="E60" s="17">
        <v>3</v>
      </c>
      <c r="F60" s="17">
        <v>4</v>
      </c>
      <c r="G60" s="17">
        <v>5</v>
      </c>
      <c r="H60" s="17">
        <v>6</v>
      </c>
      <c r="I60" s="17">
        <v>0</v>
      </c>
      <c r="J60" s="17"/>
    </row>
  </sheetData>
  <autoFilter ref="B41:X44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4">
    <mergeCell ref="B41:X41"/>
    <mergeCell ref="B42:X42"/>
    <mergeCell ref="B44:X44"/>
    <mergeCell ref="B43:X43"/>
  </mergeCells>
  <phoneticPr fontId="0" type="noConversion"/>
  <printOptions horizontalCentered="1"/>
  <pageMargins left="0.23622047244094499" right="0.23622047244094499" top="0.74803040244969399" bottom="0.74803040244969399" header="0.23622047244094499" footer="0.51180993000874897"/>
  <pageSetup fitToHeight="0" orientation="portrait" horizontalDpi="4294967293" r:id="rId1"/>
  <headerFooter alignWithMargins="0">
    <oddHeader>&amp;C
&amp;"Arial,Bold"2019 GARBAGE AND RECYCLE SCHEDULE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E11E3B2-FA63-47EA-BA7F-ADB68D8DD9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Planner</vt:lpstr>
      <vt:lpstr>'Yearly Planner'!Print_Area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2013-12-26T21:14:38Z</dcterms:created>
  <dcterms:modified xsi:type="dcterms:W3CDTF">2019-04-24T16:40:06Z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TC018773209991</vt:lpwstr>
  </property>
</Properties>
</file>