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bertymutual-my.sharepoint.com/personal/gregory_keene_libertymutual_com/Documents/Desktop/2026 raffle pics/"/>
    </mc:Choice>
  </mc:AlternateContent>
  <xr:revisionPtr revIDLastSave="0" documentId="8_{3BA105EC-F061-457B-88D0-C80D0D2AE0F2}" xr6:coauthVersionLast="47" xr6:coauthVersionMax="47" xr10:uidLastSave="{00000000-0000-0000-0000-000000000000}"/>
  <bookViews>
    <workbookView xWindow="13950" yWindow="-16365" windowWidth="29040" windowHeight="15720" xr2:uid="{F310419D-BEAF-4D5C-82A3-4CE855F54C6C}"/>
  </bookViews>
  <sheets>
    <sheet name="Rosters" sheetId="6" r:id="rId1"/>
    <sheet name="DV" sheetId="10" state="hidden" r:id="rId2"/>
    <sheet name="Schedule" sheetId="2" r:id="rId3"/>
    <sheet name="Data" sheetId="9" r:id="rId4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6" l="1" a="1"/>
  <c r="B4" i="6" s="1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5" i="6"/>
  <c r="I10" i="6" l="1"/>
  <c r="I17" i="6"/>
  <c r="I11" i="6"/>
  <c r="I9" i="6"/>
  <c r="I8" i="6"/>
  <c r="I7" i="6"/>
  <c r="I6" i="6"/>
  <c r="I15" i="6"/>
  <c r="I14" i="6"/>
  <c r="I13" i="6"/>
  <c r="I12" i="6"/>
  <c r="I5" i="6"/>
  <c r="I18" i="6"/>
  <c r="I16" i="6"/>
  <c r="J5" i="6" a="1"/>
  <c r="J5" i="6" s="1"/>
  <c r="J13" i="6" a="1"/>
  <c r="J13" i="6" s="1"/>
  <c r="J12" i="6" a="1"/>
  <c r="J12" i="6" s="1"/>
  <c r="J11" i="6" a="1"/>
  <c r="J11" i="6" s="1"/>
  <c r="J10" i="6" a="1"/>
  <c r="J10" i="6" s="1"/>
  <c r="J9" i="6" a="1"/>
  <c r="J9" i="6" s="1"/>
  <c r="J8" i="6" a="1"/>
  <c r="J8" i="6" s="1"/>
  <c r="J7" i="6" a="1"/>
  <c r="J7" i="6" s="1"/>
  <c r="J18" i="6" a="1"/>
  <c r="J18" i="6" s="1"/>
  <c r="J6" i="6" a="1"/>
  <c r="J6" i="6" s="1"/>
  <c r="J17" i="6" a="1"/>
  <c r="J17" i="6" s="1"/>
  <c r="J16" i="6" a="1"/>
  <c r="J16" i="6" s="1"/>
  <c r="J15" i="6" a="1"/>
  <c r="J15" i="6" s="1"/>
  <c r="J14" i="6" a="1"/>
  <c r="J1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<sst xmlns="http://schemas.openxmlformats.org/spreadsheetml/2006/main" count="177" uniqueCount="97">
  <si>
    <t>Chris Treon</t>
  </si>
  <si>
    <t>Kyle White</t>
  </si>
  <si>
    <t>Andrew Gomes</t>
  </si>
  <si>
    <t>Jake Drew</t>
  </si>
  <si>
    <t>Glenn Parsons</t>
  </si>
  <si>
    <t>Sam Oppe</t>
  </si>
  <si>
    <t>Joey Walsh</t>
  </si>
  <si>
    <t>Dan Abbot</t>
  </si>
  <si>
    <t>Noah Henderson</t>
  </si>
  <si>
    <t>Andy Lesperance</t>
  </si>
  <si>
    <t>Sean Flynn</t>
  </si>
  <si>
    <t>Derin Ahigian</t>
  </si>
  <si>
    <t>Max Smith</t>
  </si>
  <si>
    <t>Nick Henderson</t>
  </si>
  <si>
    <t>Sam Cook</t>
  </si>
  <si>
    <t>-110</t>
  </si>
  <si>
    <t>Cam Keene</t>
  </si>
  <si>
    <t>Dr. Kool Island</t>
  </si>
  <si>
    <t>Ladder 69</t>
  </si>
  <si>
    <t>Kevin Reid</t>
  </si>
  <si>
    <t>FALCON PUNCH</t>
  </si>
  <si>
    <t>Peter Cannon</t>
  </si>
  <si>
    <t>Zack Moody</t>
  </si>
  <si>
    <t>Christian Divencienzo</t>
  </si>
  <si>
    <t>Conor Murphy</t>
  </si>
  <si>
    <t>Bryan Jeffrey</t>
  </si>
  <si>
    <t>Brad Adams</t>
  </si>
  <si>
    <t>Donal Gallagher</t>
  </si>
  <si>
    <t>Matthew Jessup</t>
  </si>
  <si>
    <t>Nick Kothman</t>
  </si>
  <si>
    <t>Armand Menegay</t>
  </si>
  <si>
    <t>Charlie Audi</t>
  </si>
  <si>
    <t>Dave Keene</t>
  </si>
  <si>
    <t>Russ Keene</t>
  </si>
  <si>
    <t>Travis Vigneault</t>
  </si>
  <si>
    <t>Greg Keene</t>
  </si>
  <si>
    <t>Tme</t>
  </si>
  <si>
    <t>Team</t>
  </si>
  <si>
    <t>ML</t>
  </si>
  <si>
    <t>BREWSKI PARK ROSTERS</t>
  </si>
  <si>
    <t>BREWSKI PARK SCHEDULE</t>
  </si>
  <si>
    <t>Player1</t>
  </si>
  <si>
    <t>Player2</t>
  </si>
  <si>
    <t>Player4</t>
  </si>
  <si>
    <t>-105</t>
  </si>
  <si>
    <t>+105</t>
  </si>
  <si>
    <t>-115</t>
  </si>
  <si>
    <t>+110</t>
  </si>
  <si>
    <t>Pitching</t>
  </si>
  <si>
    <t>Batting</t>
  </si>
  <si>
    <t>Defense</t>
  </si>
  <si>
    <t>AP Poll</t>
  </si>
  <si>
    <t>Experience</t>
  </si>
  <si>
    <t>Majors</t>
  </si>
  <si>
    <t>AAA</t>
  </si>
  <si>
    <t>AA</t>
  </si>
  <si>
    <t>A</t>
  </si>
  <si>
    <t>Player3</t>
  </si>
  <si>
    <t>Player</t>
  </si>
  <si>
    <t>Shawn Salo</t>
  </si>
  <si>
    <t>Jack Daum</t>
  </si>
  <si>
    <t>Jack Carr</t>
  </si>
  <si>
    <t>Wall Street Shawarma Patrol</t>
  </si>
  <si>
    <t>Amie Reid</t>
  </si>
  <si>
    <t>Brian Bartelli</t>
  </si>
  <si>
    <t>Brian Florek</t>
  </si>
  <si>
    <t>Steve Appleby</t>
  </si>
  <si>
    <t>Jarry McDougall</t>
  </si>
  <si>
    <t>GEEZERS</t>
  </si>
  <si>
    <t>Anthony Fabiano</t>
  </si>
  <si>
    <t>Cannon's Cronies</t>
  </si>
  <si>
    <t>Jordan Berry</t>
  </si>
  <si>
    <t>Anthony Vadala</t>
  </si>
  <si>
    <t>Brooks Viglas</t>
  </si>
  <si>
    <t>Ricky Smith</t>
  </si>
  <si>
    <t>Austin McKenna</t>
  </si>
  <si>
    <t>Keith Hebert</t>
  </si>
  <si>
    <t>Injury Prone</t>
  </si>
  <si>
    <t>Puberty Power</t>
  </si>
  <si>
    <t>Island of Misfit Boys</t>
  </si>
  <si>
    <t>Chris Martin (Not Coldplay)</t>
  </si>
  <si>
    <t>Joey Fabiano</t>
  </si>
  <si>
    <t>Jim Carroll</t>
  </si>
  <si>
    <t>Player5</t>
  </si>
  <si>
    <t>Player6</t>
  </si>
  <si>
    <t>Rank</t>
  </si>
  <si>
    <t>Total Rating</t>
  </si>
  <si>
    <t>Team Hendy</t>
  </si>
  <si>
    <t>Ratings</t>
  </si>
  <si>
    <t>Pete Viglas</t>
  </si>
  <si>
    <t>Marc Donderro</t>
  </si>
  <si>
    <t>Old Man Strength</t>
  </si>
  <si>
    <t>Russini Rainmakers</t>
  </si>
  <si>
    <t>Colleen's Team</t>
  </si>
  <si>
    <t>Turtle Soup</t>
  </si>
  <si>
    <t>Marshal Brajdbord</t>
  </si>
  <si>
    <t>Rohan Doe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</si>
</sst>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20"/>
      <color theme="1"/>
      <name val="Aptos Slab Black"/>
      <family val="2"/>
    </font>
    <font>
      <b/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B9B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8" fontId="1" fillId="0" borderId="5" xfId="0" applyNumberFormat="1" applyFont="1" applyBorder="1"/>
    <xf numFmtId="0" fontId="0" fillId="0" borderId="1" xfId="0" quotePrefix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8" fontId="1" fillId="0" borderId="8" xfId="0" applyNumberFormat="1" applyFont="1" applyBorder="1"/>
    <xf numFmtId="0" fontId="0" fillId="0" borderId="7" xfId="0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0" fillId="0" borderId="4" xfId="0" quotePrefix="1" applyBorder="1" applyAlignment="1">
      <alignment horizontal="center"/>
    </xf>
    <xf numFmtId="18" fontId="1" fillId="0" borderId="3" xfId="0" applyNumberFormat="1" applyFont="1" applyBorder="1"/>
    <xf numFmtId="0" fontId="0" fillId="0" borderId="2" xfId="0" applyBorder="1" applyAlignment="1">
      <alignment horizontal="center"/>
    </xf>
    <xf numFmtId="0" fontId="0" fillId="0" borderId="2" xfId="0" quotePrefix="1" applyBorder="1" applyAlignment="1">
      <alignment horizontal="center"/>
    </xf>
    <xf numFmtId="18" fontId="1" fillId="0" borderId="8" xfId="0" applyNumberFormat="1" applyFont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0" fillId="0" borderId="9" xfId="0" applyBorder="1"/>
    <xf numFmtId="164" fontId="0" fillId="0" borderId="0" xfId="1" applyNumberFormat="1" applyFont="1"/>
    <xf numFmtId="0" fontId="3" fillId="4" borderId="0" xfId="0" applyFont="1" applyFill="1"/>
    <xf numFmtId="0" fontId="0" fillId="4" borderId="0" xfId="0" applyFill="1"/>
    <xf numFmtId="164" fontId="0" fillId="4" borderId="0" xfId="1" applyNumberFormat="1" applyFont="1" applyFill="1"/>
    <xf numFmtId="0" fontId="1" fillId="0" borderId="10" xfId="0" applyFont="1" applyBorder="1"/>
    <xf numFmtId="0" fontId="0" fillId="4" borderId="11" xfId="0" applyFill="1" applyBorder="1"/>
    <xf numFmtId="0" fontId="0" fillId="0" borderId="11" xfId="0" applyBorder="1"/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03B61-D41F-4528-9EAC-4FEEF78E389F}">
  <dimension ref="B1:O18"/>
  <sheetViews>
    <sheetView tabSelected="1" workbookViewId="0">
      <selection activeCell="K24" sqref="K24"/>
    </sheetView>
  </sheetViews>
  <sheetFormatPr defaultRowHeight="15" x14ac:dyDescent="0.25"/>
  <cols>
    <col min="2" max="2" width="28.28515625" bestFit="1" customWidth="1"/>
    <col min="3" max="3" width="8.140625" bestFit="1" customWidth="1"/>
    <col min="4" max="4" width="7.140625" bestFit="1" customWidth="1"/>
    <col min="5" max="5" width="8" bestFit="1" customWidth="1"/>
    <col min="6" max="6" width="10.42578125" bestFit="1" customWidth="1"/>
    <col min="7" max="7" width="7.140625" bestFit="1" customWidth="1"/>
    <col min="8" max="8" width="11.42578125" bestFit="1" customWidth="1"/>
    <col min="9" max="9" width="5.42578125" bestFit="1" customWidth="1"/>
    <col min="10" max="10" width="15.85546875" bestFit="1" customWidth="1"/>
    <col min="11" max="11" width="25.28515625" bestFit="1" customWidth="1"/>
    <col min="12" max="12" width="20.28515625" bestFit="1" customWidth="1"/>
    <col min="13" max="13" width="16" bestFit="1" customWidth="1"/>
    <col min="14" max="14" width="12.85546875" bestFit="1" customWidth="1"/>
    <col min="15" max="15" width="15.140625" bestFit="1" customWidth="1"/>
  </cols>
  <sheetData>
    <row r="1" spans="2:15" ht="15.75" thickBot="1" x14ac:dyDescent="0.3"/>
    <row r="2" spans="2:15" ht="15" customHeight="1" x14ac:dyDescent="0.25">
      <c r="B2" s="32" t="s">
        <v>88</v>
      </c>
      <c r="C2" s="33"/>
      <c r="D2" s="33"/>
      <c r="E2" s="33"/>
      <c r="F2" s="33"/>
      <c r="G2" s="33"/>
      <c r="H2" s="33"/>
      <c r="I2" s="34"/>
      <c r="J2" s="26" t="s">
        <v>39</v>
      </c>
      <c r="K2" s="27"/>
      <c r="L2" s="27"/>
      <c r="M2" s="27"/>
      <c r="N2" s="27"/>
      <c r="O2" s="28"/>
    </row>
    <row r="3" spans="2:15" ht="15.75" customHeight="1" thickBot="1" x14ac:dyDescent="0.3">
      <c r="B3" s="35"/>
      <c r="C3" s="36"/>
      <c r="D3" s="36"/>
      <c r="E3" s="36"/>
      <c r="F3" s="36"/>
      <c r="G3" s="36"/>
      <c r="H3" s="36"/>
      <c r="I3" s="37"/>
      <c r="J3" s="38"/>
      <c r="K3" s="39"/>
      <c r="L3" s="39"/>
      <c r="M3" s="39"/>
      <c r="N3" s="39"/>
      <c r="O3" s="40"/>
    </row>
    <row r="4" spans="2:15" ht="26.25" customHeight="1" x14ac:dyDescent="0.25">
      <c r="B4" s="16" t="str" cm="1">
        <f t="array" ref="B4:B18">_xlfn.UNIQUE(_xlfn._xlws.FILTER(Data!C:C,Data!C:C&lt;&gt;""))</f>
        <v>Team</v>
      </c>
      <c r="C4" s="16" t="s">
        <v>48</v>
      </c>
      <c r="D4" s="16" t="s">
        <v>49</v>
      </c>
      <c r="E4" s="16" t="s">
        <v>50</v>
      </c>
      <c r="F4" s="16" t="s">
        <v>52</v>
      </c>
      <c r="G4" s="16" t="s">
        <v>51</v>
      </c>
      <c r="H4" s="16" t="s">
        <v>86</v>
      </c>
      <c r="I4" s="23" t="s">
        <v>85</v>
      </c>
      <c r="J4" s="16" t="s">
        <v>41</v>
      </c>
      <c r="K4" s="16" t="s">
        <v>42</v>
      </c>
      <c r="L4" s="16" t="s">
        <v>57</v>
      </c>
      <c r="M4" s="16" t="s">
        <v>43</v>
      </c>
      <c r="N4" s="16" t="s">
        <v>83</v>
      </c>
      <c r="O4" s="16" t="s">
        <v>84</v>
      </c>
    </row>
    <row r="5" spans="2:15" ht="15.75" x14ac:dyDescent="0.25">
      <c r="B5" s="20" t="str">
        <v>Russini Rainmakers</v>
      </c>
      <c r="C5" s="21">
        <v>89</v>
      </c>
      <c r="D5" s="21">
        <v>83</v>
      </c>
      <c r="E5" s="21">
        <v>90</v>
      </c>
      <c r="F5" s="21" t="s">
        <v>53</v>
      </c>
      <c r="G5" s="21">
        <v>2</v>
      </c>
      <c r="H5" s="22">
        <f>SUM(C5:E5)/3</f>
        <v>87.333333333333329</v>
      </c>
      <c r="I5" s="24">
        <f t="shared" ref="I5:I18" si="0">RANK(H5,$H$5:$H$18)</f>
        <v>2</v>
      </c>
      <c r="J5" s="21" t="str" cm="1">
        <f t="array" ref="J5:L5">TRANSPOSE(_xlfn.UNIQUE(_xlfn._xlws.FILTER(Data!B:B,Data!C:C=B5)))</f>
        <v>Greg Keene</v>
      </c>
      <c r="K5" s="21" t="str">
        <v>Armand Menegay</v>
      </c>
      <c r="L5" s="21" t="str">
        <v>Brad Adams</v>
      </c>
      <c r="M5" s="21"/>
      <c r="N5" s="21"/>
      <c r="O5" s="21"/>
    </row>
    <row r="6" spans="2:15" ht="15.75" x14ac:dyDescent="0.25">
      <c r="B6" s="17" t="str">
        <v>Old Man Strength</v>
      </c>
      <c r="C6">
        <v>79</v>
      </c>
      <c r="D6">
        <v>85</v>
      </c>
      <c r="E6">
        <v>82</v>
      </c>
      <c r="F6" t="s">
        <v>55</v>
      </c>
      <c r="G6">
        <v>10</v>
      </c>
      <c r="H6" s="19">
        <f t="shared" ref="H6:H18" si="1">SUM(C6:E6)/3</f>
        <v>82</v>
      </c>
      <c r="I6" s="25">
        <f t="shared" si="0"/>
        <v>10</v>
      </c>
      <c r="J6" t="str" cm="1">
        <f t="array" ref="J6:N6">TRANSPOSE(_xlfn.UNIQUE(_xlfn._xlws.FILTER(Data!B:B,Data!C:C=B6)))</f>
        <v>Russ Keene</v>
      </c>
      <c r="K6" t="str">
        <v>Chris Martin (Not Coldplay)</v>
      </c>
      <c r="L6" t="str">
        <v>Pete Viglas</v>
      </c>
      <c r="M6" t="str">
        <v>Marc Donderro</v>
      </c>
      <c r="N6" t="str">
        <v>Joey Fabiano</v>
      </c>
    </row>
    <row r="7" spans="2:15" ht="15.75" x14ac:dyDescent="0.25">
      <c r="B7" s="20" t="str">
        <v>Turtle Soup</v>
      </c>
      <c r="C7" s="21">
        <v>86</v>
      </c>
      <c r="D7" s="21">
        <v>84</v>
      </c>
      <c r="E7" s="21">
        <v>84</v>
      </c>
      <c r="F7" s="21" t="s">
        <v>54</v>
      </c>
      <c r="G7" s="21">
        <v>4</v>
      </c>
      <c r="H7" s="22">
        <f t="shared" si="1"/>
        <v>84.666666666666671</v>
      </c>
      <c r="I7" s="24">
        <f t="shared" si="0"/>
        <v>6</v>
      </c>
      <c r="J7" s="21" t="str" cm="1">
        <f t="array" ref="J7:L7">TRANSPOSE(_xlfn.UNIQUE(_xlfn._xlws.FILTER(Data!B:B,Data!C:C=B7)))</f>
        <v>Dave Keene</v>
      </c>
      <c r="K7" s="21" t="str">
        <v>Shawn Salo</v>
      </c>
      <c r="L7" s="21" t="str">
        <v>Jack Daum</v>
      </c>
      <c r="M7" s="21"/>
      <c r="N7" s="21"/>
      <c r="O7" s="21"/>
    </row>
    <row r="8" spans="2:15" ht="15.75" x14ac:dyDescent="0.25">
      <c r="B8" s="17" t="str">
        <v>Colleen's Team</v>
      </c>
      <c r="C8">
        <v>80</v>
      </c>
      <c r="D8">
        <v>88</v>
      </c>
      <c r="E8">
        <v>82</v>
      </c>
      <c r="F8" t="s">
        <v>55</v>
      </c>
      <c r="G8">
        <v>8</v>
      </c>
      <c r="H8" s="19">
        <f t="shared" si="1"/>
        <v>83.333333333333329</v>
      </c>
      <c r="I8" s="25">
        <f t="shared" si="0"/>
        <v>7</v>
      </c>
      <c r="J8" t="str" cm="1">
        <f t="array" ref="J8:M8">TRANSPOSE(_xlfn.UNIQUE(_xlfn._xlws.FILTER(Data!B:B,Data!C:C=B8)))</f>
        <v>Andy Lesperance</v>
      </c>
      <c r="K8" t="str">
        <v>Jack Carr</v>
      </c>
      <c r="L8" t="str">
        <v>Andrew Gomes</v>
      </c>
      <c r="M8" t="str">
        <v>Jim Carroll</v>
      </c>
    </row>
    <row r="9" spans="2:15" ht="15.75" x14ac:dyDescent="0.25">
      <c r="B9" s="20" t="str">
        <v>FALCON PUNCH</v>
      </c>
      <c r="C9" s="21">
        <v>88</v>
      </c>
      <c r="D9" s="21">
        <v>87</v>
      </c>
      <c r="E9" s="21">
        <v>89</v>
      </c>
      <c r="F9" s="21" t="s">
        <v>53</v>
      </c>
      <c r="G9" s="21">
        <v>1</v>
      </c>
      <c r="H9" s="22">
        <f t="shared" si="1"/>
        <v>88</v>
      </c>
      <c r="I9" s="24">
        <f t="shared" si="0"/>
        <v>1</v>
      </c>
      <c r="J9" s="21" t="str" cm="1">
        <f t="array" ref="J9:M9">TRANSPOSE(_xlfn.UNIQUE(_xlfn._xlws.FILTER(Data!B:B,Data!C:C=B9)))</f>
        <v>Travis Vigneault</v>
      </c>
      <c r="K9" s="21" t="str">
        <v>Nick Kothman</v>
      </c>
      <c r="L9" s="21" t="str">
        <v>Bryan Jeffrey</v>
      </c>
      <c r="M9" s="21" t="str">
        <v>Zack Moody</v>
      </c>
      <c r="N9" s="21"/>
      <c r="O9" s="21"/>
    </row>
    <row r="10" spans="2:15" ht="15.75" x14ac:dyDescent="0.25">
      <c r="B10" s="17" t="str">
        <v>Wall Street Shawarma Patrol</v>
      </c>
      <c r="C10">
        <v>76</v>
      </c>
      <c r="D10">
        <v>83</v>
      </c>
      <c r="E10">
        <v>81</v>
      </c>
      <c r="F10" t="s">
        <v>54</v>
      </c>
      <c r="G10">
        <v>9</v>
      </c>
      <c r="H10" s="19">
        <f t="shared" si="1"/>
        <v>80</v>
      </c>
      <c r="I10" s="25">
        <f t="shared" si="0"/>
        <v>12</v>
      </c>
      <c r="J10" t="str" cm="1">
        <f t="array" ref="J10:L10">TRANSPOSE(_xlfn.UNIQUE(_xlfn._xlws.FILTER(Data!B:B,Data!C:C=B10)))</f>
        <v>Charlie Audi</v>
      </c>
      <c r="K10" t="str">
        <v>Matthew Jessup</v>
      </c>
      <c r="L10" t="str">
        <v>Conor Murphy</v>
      </c>
    </row>
    <row r="11" spans="2:15" ht="15.75" x14ac:dyDescent="0.25">
      <c r="B11" s="20" t="str">
        <v>GEEZERS</v>
      </c>
      <c r="C11" s="21">
        <v>69</v>
      </c>
      <c r="D11" s="21">
        <v>69</v>
      </c>
      <c r="E11" s="21">
        <v>69</v>
      </c>
      <c r="F11" s="21" t="s">
        <v>56</v>
      </c>
      <c r="G11" s="21">
        <v>14</v>
      </c>
      <c r="H11" s="22">
        <f t="shared" si="1"/>
        <v>69</v>
      </c>
      <c r="I11" s="24">
        <f t="shared" si="0"/>
        <v>13</v>
      </c>
      <c r="J11" s="21" t="str" cm="1">
        <f t="array" ref="J11:O11">TRANSPOSE(_xlfn.UNIQUE(_xlfn._xlws.FILTER(Data!B:B,Data!C:C=B11)))</f>
        <v>Kevin Reid</v>
      </c>
      <c r="K11" s="21" t="str">
        <v>Amie Reid</v>
      </c>
      <c r="L11" s="21" t="str">
        <v>Brian Bartelli</v>
      </c>
      <c r="M11" s="21" t="str">
        <v>Brian Florek</v>
      </c>
      <c r="N11" s="21" t="str">
        <v>Steve Appleby</v>
      </c>
      <c r="O11" s="21" t="str">
        <v>Jarry McDougall</v>
      </c>
    </row>
    <row r="12" spans="2:15" ht="15.75" x14ac:dyDescent="0.25">
      <c r="B12" s="17" t="str">
        <v>Cannon's Cronies</v>
      </c>
      <c r="C12">
        <v>76</v>
      </c>
      <c r="D12">
        <v>86</v>
      </c>
      <c r="E12">
        <v>84</v>
      </c>
      <c r="F12" t="s">
        <v>54</v>
      </c>
      <c r="G12">
        <v>5</v>
      </c>
      <c r="H12" s="19">
        <f t="shared" si="1"/>
        <v>82</v>
      </c>
      <c r="I12" s="25">
        <f t="shared" si="0"/>
        <v>10</v>
      </c>
      <c r="J12" t="str" cm="1">
        <f t="array" ref="J12:M12">TRANSPOSE(_xlfn.UNIQUE(_xlfn._xlws.FILTER(Data!B:B,Data!C:C=B12)))</f>
        <v>Peter Cannon</v>
      </c>
      <c r="K12" t="str">
        <v>Donal Gallagher</v>
      </c>
      <c r="L12" t="str">
        <v>Christian Divencienzo</v>
      </c>
      <c r="M12" t="str">
        <v>Anthony Fabiano</v>
      </c>
    </row>
    <row r="13" spans="2:15" ht="15.75" x14ac:dyDescent="0.25">
      <c r="B13" s="20" t="str">
        <v>Injury Prone</v>
      </c>
      <c r="C13" s="21">
        <v>82</v>
      </c>
      <c r="D13" s="21">
        <v>86</v>
      </c>
      <c r="E13" s="21">
        <v>88</v>
      </c>
      <c r="F13" s="21" t="s">
        <v>55</v>
      </c>
      <c r="G13" s="21">
        <v>7</v>
      </c>
      <c r="H13" s="22">
        <f t="shared" si="1"/>
        <v>85.333333333333329</v>
      </c>
      <c r="I13" s="24">
        <f t="shared" si="0"/>
        <v>5</v>
      </c>
      <c r="J13" s="21" t="str" cm="1">
        <f t="array" ref="J13:L13">TRANSPOSE(_xlfn.UNIQUE(_xlfn._xlws.FILTER(Data!B:B,Data!C:C=B13)))</f>
        <v>Sam Cook</v>
      </c>
      <c r="K13" s="21" t="str">
        <v>Jordan Berry</v>
      </c>
      <c r="L13" s="21" t="str">
        <v>Anthony Vadala</v>
      </c>
      <c r="M13" s="21"/>
      <c r="N13" s="21"/>
      <c r="O13" s="21"/>
    </row>
    <row r="14" spans="2:15" ht="15.75" x14ac:dyDescent="0.25">
      <c r="B14" s="17" t="str">
        <v>Puberty Power</v>
      </c>
      <c r="C14">
        <v>60</v>
      </c>
      <c r="D14">
        <v>68</v>
      </c>
      <c r="E14">
        <v>62</v>
      </c>
      <c r="F14" t="s">
        <v>56</v>
      </c>
      <c r="G14">
        <v>13</v>
      </c>
      <c r="H14" s="19">
        <f t="shared" si="1"/>
        <v>63.333333333333336</v>
      </c>
      <c r="I14" s="25">
        <f t="shared" si="0"/>
        <v>14</v>
      </c>
      <c r="J14" t="str" cm="1">
        <f t="array" ref="J14:M14">TRANSPOSE(_xlfn.UNIQUE(_xlfn._xlws.FILTER(Data!B:B,Data!C:C=B14)))</f>
        <v>Cam Keene</v>
      </c>
      <c r="K14" t="str">
        <v>Brooks Viglas</v>
      </c>
      <c r="L14" t="str">
        <v>Marshal Brajdbord</v>
      </c>
      <c r="M14" t="str">
        <v>Rohan Doe</v>
      </c>
    </row>
    <row r="15" spans="2:15" ht="15.75" x14ac:dyDescent="0.25">
      <c r="B15" s="20" t="str">
        <v>Team Hendy</v>
      </c>
      <c r="C15" s="21">
        <v>85</v>
      </c>
      <c r="D15" s="21">
        <v>87</v>
      </c>
      <c r="E15" s="21">
        <v>86</v>
      </c>
      <c r="F15" s="21" t="s">
        <v>54</v>
      </c>
      <c r="G15" s="21">
        <v>6</v>
      </c>
      <c r="H15" s="22">
        <f t="shared" si="1"/>
        <v>86</v>
      </c>
      <c r="I15" s="24">
        <f t="shared" si="0"/>
        <v>3</v>
      </c>
      <c r="J15" s="21" t="str" cm="1">
        <f t="array" ref="J15:L15">TRANSPOSE(_xlfn.UNIQUE(_xlfn._xlws.FILTER(Data!B:B,Data!C:C=B15)))</f>
        <v>Nick Henderson</v>
      </c>
      <c r="K15" s="21" t="str">
        <v>Noah Henderson</v>
      </c>
      <c r="L15" s="21" t="str">
        <v>Glenn Parsons</v>
      </c>
      <c r="M15" s="21"/>
      <c r="N15" s="21"/>
      <c r="O15" s="21"/>
    </row>
    <row r="16" spans="2:15" ht="15.75" x14ac:dyDescent="0.25">
      <c r="B16" s="17" t="str">
        <v>Ladder 69</v>
      </c>
      <c r="C16">
        <v>83</v>
      </c>
      <c r="D16">
        <v>86</v>
      </c>
      <c r="E16">
        <v>88</v>
      </c>
      <c r="F16" t="s">
        <v>53</v>
      </c>
      <c r="G16">
        <v>3</v>
      </c>
      <c r="H16" s="19">
        <f t="shared" si="1"/>
        <v>85.666666666666671</v>
      </c>
      <c r="I16" s="25">
        <f t="shared" si="0"/>
        <v>4</v>
      </c>
      <c r="J16" t="str" cm="1">
        <f t="array" ref="J16:L16">TRANSPOSE(_xlfn.UNIQUE(_xlfn._xlws.FILTER(Data!B:B,Data!C:C=B16)))</f>
        <v>Max Smith</v>
      </c>
      <c r="K16" t="str">
        <v>Dan Abbot</v>
      </c>
      <c r="L16" t="str">
        <v>Ricky Smith</v>
      </c>
    </row>
    <row r="17" spans="2:15" ht="15.75" x14ac:dyDescent="0.25">
      <c r="B17" s="20" t="str">
        <v>Dr. Kool Island</v>
      </c>
      <c r="C17" s="21">
        <v>80</v>
      </c>
      <c r="D17" s="21">
        <v>85</v>
      </c>
      <c r="E17" s="21">
        <v>82</v>
      </c>
      <c r="F17" s="21" t="s">
        <v>53</v>
      </c>
      <c r="G17" s="21">
        <v>11</v>
      </c>
      <c r="H17" s="22">
        <f t="shared" si="1"/>
        <v>82.333333333333329</v>
      </c>
      <c r="I17" s="24">
        <f t="shared" si="0"/>
        <v>9</v>
      </c>
      <c r="J17" s="21" t="str" cm="1">
        <f t="array" ref="J17:M17">TRANSPOSE(_xlfn.UNIQUE(_xlfn._xlws.FILTER(Data!B:B,Data!C:C=B17)))</f>
        <v>Derin Ahigian</v>
      </c>
      <c r="K17" s="21" t="str">
        <v>Joey Walsh</v>
      </c>
      <c r="L17" s="21" t="str">
        <v>Jake Drew</v>
      </c>
      <c r="M17" s="21" t="str">
        <v>Kyle White</v>
      </c>
      <c r="N17" s="21"/>
      <c r="O17" s="21"/>
    </row>
    <row r="18" spans="2:15" ht="15.75" x14ac:dyDescent="0.25">
      <c r="B18" s="17" t="str">
        <v>Island of Misfit Boys</v>
      </c>
      <c r="C18">
        <v>80</v>
      </c>
      <c r="D18">
        <v>86</v>
      </c>
      <c r="E18">
        <v>83</v>
      </c>
      <c r="F18" t="s">
        <v>54</v>
      </c>
      <c r="G18">
        <v>12</v>
      </c>
      <c r="H18" s="19">
        <f t="shared" si="1"/>
        <v>83</v>
      </c>
      <c r="I18" s="25">
        <f t="shared" si="0"/>
        <v>8</v>
      </c>
      <c r="J18" t="str" cm="1">
        <f t="array" ref="J18:N18">TRANSPOSE(_xlfn.UNIQUE(_xlfn._xlws.FILTER(Data!B:B,Data!C:C=B18)))</f>
        <v>Sean Flynn</v>
      </c>
      <c r="K18" t="str">
        <v>Sam Oppe</v>
      </c>
      <c r="L18" t="str">
        <v>Austin McKenna</v>
      </c>
      <c r="M18" t="str">
        <v>Chris Treon</v>
      </c>
      <c r="N18" t="str">
        <v>Keith Hebert</v>
      </c>
    </row>
  </sheetData>
  <mergeCells count="2">
    <mergeCell ref="B2:I3"/>
    <mergeCell ref="J2:O3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9E2336-6975-4A53-B8EB-90F4911CD170}">
          <x14:formula1>
            <xm:f>DV!$E$4:$E$7</xm:f>
          </x14:formula1>
          <xm:sqref>F5:F18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49284-2528-431F-B80A-F317124B9390}">
  <dimension ref="E4:E7"/>
  <sheetViews>
    <sheetView workbookViewId="0">
      <selection activeCell="F13" sqref="F13"/>
    </sheetView>
  </sheetViews>
  <sheetFormatPr defaultRowHeight="15" x14ac:dyDescent="0.25"/>
  <sheetData>
    <row r="4" spans="5:5" x14ac:dyDescent="0.25">
      <c r="E4" t="s">
        <v>53</v>
      </c>
    </row>
    <row r="5" spans="5:5" x14ac:dyDescent="0.25">
      <c r="E5" t="s">
        <v>54</v>
      </c>
    </row>
    <row r="6" spans="5:5" x14ac:dyDescent="0.25">
      <c r="E6" t="s">
        <v>55</v>
      </c>
    </row>
    <row r="7" spans="5:5" x14ac:dyDescent="0.25">
      <c r="E7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34B71-7A31-485B-8BCE-5FBC71DD7E8B}">
  <dimension ref="B2:I12"/>
  <sheetViews>
    <sheetView workbookViewId="0">
      <selection activeCell="D10" sqref="D10"/>
    </sheetView>
  </sheetViews>
  <sheetFormatPr defaultRowHeight="15" x14ac:dyDescent="0.25"/>
  <cols>
    <col min="1" max="2" width="6.85546875" customWidth="1"/>
    <col min="3" max="3" width="12.7109375" customWidth="1"/>
    <col min="4" max="4" width="27" customWidth="1"/>
    <col min="5" max="5" width="6.7109375" customWidth="1"/>
    <col min="6" max="6" width="30.5703125" customWidth="1"/>
    <col min="7" max="7" width="6.7109375" customWidth="1"/>
    <col min="8" max="9" width="12.7109375" customWidth="1"/>
  </cols>
  <sheetData>
    <row r="2" spans="2:9" ht="15.75" thickBot="1" x14ac:dyDescent="0.3"/>
    <row r="3" spans="2:9" ht="26.25" x14ac:dyDescent="0.25">
      <c r="B3" s="2"/>
      <c r="C3" s="26" t="s">
        <v>40</v>
      </c>
      <c r="D3" s="27"/>
      <c r="E3" s="27"/>
      <c r="F3" s="27"/>
      <c r="G3" s="28"/>
      <c r="I3" s="1"/>
    </row>
    <row r="4" spans="2:9" ht="27" thickBot="1" x14ac:dyDescent="0.3">
      <c r="B4" s="2"/>
      <c r="C4" s="29"/>
      <c r="D4" s="30"/>
      <c r="E4" s="30"/>
      <c r="F4" s="30"/>
      <c r="G4" s="31"/>
      <c r="I4" s="1"/>
    </row>
    <row r="5" spans="2:9" ht="15.75" thickBot="1" x14ac:dyDescent="0.3">
      <c r="C5" s="15" t="s">
        <v>36</v>
      </c>
      <c r="D5" s="8" t="s">
        <v>37</v>
      </c>
      <c r="E5" s="9" t="s">
        <v>38</v>
      </c>
      <c r="F5" s="8" t="s">
        <v>37</v>
      </c>
      <c r="G5" s="10" t="s">
        <v>38</v>
      </c>
    </row>
    <row r="6" spans="2:9" x14ac:dyDescent="0.25">
      <c r="C6" s="7">
        <v>0.33333333333333331</v>
      </c>
      <c r="D6" s="8" t="s">
        <v>91</v>
      </c>
      <c r="E6" s="9" t="s">
        <v>47</v>
      </c>
      <c r="F6" s="8" t="s">
        <v>18</v>
      </c>
      <c r="G6" s="10" t="s">
        <v>44</v>
      </c>
    </row>
    <row r="7" spans="2:9" x14ac:dyDescent="0.25">
      <c r="C7" s="3">
        <v>0.36458333333333331</v>
      </c>
      <c r="D7" s="5" t="s">
        <v>20</v>
      </c>
      <c r="E7" s="6" t="s">
        <v>46</v>
      </c>
      <c r="F7" s="5" t="s">
        <v>17</v>
      </c>
      <c r="G7" s="11" t="s">
        <v>47</v>
      </c>
    </row>
    <row r="8" spans="2:9" x14ac:dyDescent="0.25">
      <c r="C8" s="3">
        <v>0.39583333333333331</v>
      </c>
      <c r="D8" s="5" t="s">
        <v>92</v>
      </c>
      <c r="E8" s="6" t="s">
        <v>15</v>
      </c>
      <c r="F8" s="5" t="s">
        <v>87</v>
      </c>
      <c r="G8" s="11" t="s">
        <v>45</v>
      </c>
    </row>
    <row r="9" spans="2:9" x14ac:dyDescent="0.25">
      <c r="C9" s="3">
        <v>0.42708333333333331</v>
      </c>
      <c r="D9" s="5" t="s">
        <v>79</v>
      </c>
      <c r="E9" s="6" t="s">
        <v>44</v>
      </c>
      <c r="F9" s="5" t="s">
        <v>62</v>
      </c>
      <c r="G9" s="11" t="s">
        <v>44</v>
      </c>
    </row>
    <row r="10" spans="2:9" x14ac:dyDescent="0.25">
      <c r="C10" s="3">
        <v>0.45833333333333331</v>
      </c>
      <c r="D10" s="5" t="s">
        <v>93</v>
      </c>
      <c r="E10" s="6" t="s">
        <v>44</v>
      </c>
      <c r="F10" s="5" t="s">
        <v>70</v>
      </c>
      <c r="G10" s="11" t="s">
        <v>15</v>
      </c>
    </row>
    <row r="11" spans="2:9" x14ac:dyDescent="0.25">
      <c r="C11" s="3">
        <v>0.48958333333333331</v>
      </c>
      <c r="D11" s="5" t="s">
        <v>77</v>
      </c>
      <c r="E11" s="6" t="s">
        <v>44</v>
      </c>
      <c r="F11" s="5" t="s">
        <v>94</v>
      </c>
      <c r="G11" s="11" t="s">
        <v>44</v>
      </c>
    </row>
    <row r="12" spans="2:9" ht="15.75" thickBot="1" x14ac:dyDescent="0.3">
      <c r="C12" s="12">
        <v>0.52083333333333337</v>
      </c>
      <c r="D12" s="13" t="s">
        <v>78</v>
      </c>
      <c r="E12" s="14" t="s">
        <v>44</v>
      </c>
      <c r="F12" s="13" t="s">
        <v>68</v>
      </c>
      <c r="G12" s="4" t="s">
        <v>45</v>
      </c>
    </row>
  </sheetData>
  <mergeCells count="1">
    <mergeCell ref="C3:G4"/>
  </mergeCells>
  <pageMargins left="0.7" right="0.7" top="0.75" bottom="0.75" header="0.3" footer="0.3"/>
  <ignoredErrors>
    <ignoredError sqref="E6:G7 E9:G10 E8 G8 E12:G12 E11 G1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B9F53-D1E7-4361-B001-FA32CADB4C39}">
  <dimension ref="B1:C55"/>
  <sheetViews>
    <sheetView workbookViewId="0">
      <selection activeCell="F43" sqref="F43"/>
    </sheetView>
  </sheetViews>
  <sheetFormatPr defaultRowHeight="15" x14ac:dyDescent="0.25"/>
  <cols>
    <col min="2" max="2" width="26.28515625" customWidth="1"/>
  </cols>
  <sheetData>
    <row r="1" spans="2:3" s="18" customFormat="1" x14ac:dyDescent="0.25">
      <c r="B1" s="18" t="s">
        <v>58</v>
      </c>
      <c r="C1" s="18" t="s">
        <v>37</v>
      </c>
    </row>
    <row r="2" spans="2:3" x14ac:dyDescent="0.25">
      <c r="B2" t="s">
        <v>35</v>
      </c>
      <c r="C2" t="s">
        <v>92</v>
      </c>
    </row>
    <row r="3" spans="2:3" x14ac:dyDescent="0.25">
      <c r="B3" t="s">
        <v>30</v>
      </c>
      <c r="C3" t="s">
        <v>92</v>
      </c>
    </row>
    <row r="4" spans="2:3" x14ac:dyDescent="0.25">
      <c r="B4" t="s">
        <v>26</v>
      </c>
      <c r="C4" t="s">
        <v>92</v>
      </c>
    </row>
    <row r="5" spans="2:3" x14ac:dyDescent="0.25">
      <c r="B5" t="s">
        <v>33</v>
      </c>
      <c r="C5" t="s">
        <v>91</v>
      </c>
    </row>
    <row r="6" spans="2:3" x14ac:dyDescent="0.25">
      <c r="B6" t="s">
        <v>80</v>
      </c>
      <c r="C6" t="s">
        <v>91</v>
      </c>
    </row>
    <row r="7" spans="2:3" x14ac:dyDescent="0.25">
      <c r="B7" t="s">
        <v>89</v>
      </c>
      <c r="C7" t="s">
        <v>91</v>
      </c>
    </row>
    <row r="8" spans="2:3" x14ac:dyDescent="0.25">
      <c r="B8" t="s">
        <v>90</v>
      </c>
      <c r="C8" t="s">
        <v>91</v>
      </c>
    </row>
    <row r="9" spans="2:3" x14ac:dyDescent="0.25">
      <c r="B9" t="s">
        <v>81</v>
      </c>
      <c r="C9" t="s">
        <v>91</v>
      </c>
    </row>
    <row r="10" spans="2:3" x14ac:dyDescent="0.25">
      <c r="B10" t="s">
        <v>32</v>
      </c>
      <c r="C10" t="s">
        <v>94</v>
      </c>
    </row>
    <row r="11" spans="2:3" x14ac:dyDescent="0.25">
      <c r="B11" t="s">
        <v>59</v>
      </c>
      <c r="C11" t="s">
        <v>94</v>
      </c>
    </row>
    <row r="12" spans="2:3" x14ac:dyDescent="0.25">
      <c r="B12" t="s">
        <v>60</v>
      </c>
      <c r="C12" t="s">
        <v>94</v>
      </c>
    </row>
    <row r="13" spans="2:3" x14ac:dyDescent="0.25">
      <c r="B13" t="s">
        <v>9</v>
      </c>
      <c r="C13" t="s">
        <v>93</v>
      </c>
    </row>
    <row r="14" spans="2:3" x14ac:dyDescent="0.25">
      <c r="B14" t="s">
        <v>61</v>
      </c>
      <c r="C14" t="s">
        <v>93</v>
      </c>
    </row>
    <row r="15" spans="2:3" x14ac:dyDescent="0.25">
      <c r="B15" t="s">
        <v>2</v>
      </c>
      <c r="C15" t="s">
        <v>93</v>
      </c>
    </row>
    <row r="16" spans="2:3" x14ac:dyDescent="0.25">
      <c r="B16" t="s">
        <v>82</v>
      </c>
      <c r="C16" t="s">
        <v>93</v>
      </c>
    </row>
    <row r="17" spans="2:3" x14ac:dyDescent="0.25">
      <c r="B17" t="s">
        <v>34</v>
      </c>
      <c r="C17" t="s">
        <v>20</v>
      </c>
    </row>
    <row r="18" spans="2:3" x14ac:dyDescent="0.25">
      <c r="B18" t="s">
        <v>29</v>
      </c>
      <c r="C18" t="s">
        <v>20</v>
      </c>
    </row>
    <row r="19" spans="2:3" x14ac:dyDescent="0.25">
      <c r="B19" t="s">
        <v>25</v>
      </c>
      <c r="C19" t="s">
        <v>20</v>
      </c>
    </row>
    <row r="20" spans="2:3" x14ac:dyDescent="0.25">
      <c r="B20" t="s">
        <v>22</v>
      </c>
      <c r="C20" t="s">
        <v>20</v>
      </c>
    </row>
    <row r="21" spans="2:3" x14ac:dyDescent="0.25">
      <c r="B21" t="s">
        <v>31</v>
      </c>
      <c r="C21" t="s">
        <v>62</v>
      </c>
    </row>
    <row r="22" spans="2:3" x14ac:dyDescent="0.25">
      <c r="B22" t="s">
        <v>28</v>
      </c>
      <c r="C22" t="s">
        <v>62</v>
      </c>
    </row>
    <row r="23" spans="2:3" x14ac:dyDescent="0.25">
      <c r="B23" t="s">
        <v>24</v>
      </c>
      <c r="C23" t="s">
        <v>62</v>
      </c>
    </row>
    <row r="24" spans="2:3" x14ac:dyDescent="0.25">
      <c r="B24" t="s">
        <v>19</v>
      </c>
      <c r="C24" t="s">
        <v>68</v>
      </c>
    </row>
    <row r="25" spans="2:3" x14ac:dyDescent="0.25">
      <c r="B25" t="s">
        <v>63</v>
      </c>
      <c r="C25" t="s">
        <v>68</v>
      </c>
    </row>
    <row r="26" spans="2:3" x14ac:dyDescent="0.25">
      <c r="B26" t="s">
        <v>64</v>
      </c>
      <c r="C26" t="s">
        <v>68</v>
      </c>
    </row>
    <row r="27" spans="2:3" x14ac:dyDescent="0.25">
      <c r="B27" t="s">
        <v>65</v>
      </c>
      <c r="C27" t="s">
        <v>68</v>
      </c>
    </row>
    <row r="28" spans="2:3" x14ac:dyDescent="0.25">
      <c r="B28" t="s">
        <v>66</v>
      </c>
      <c r="C28" t="s">
        <v>68</v>
      </c>
    </row>
    <row r="29" spans="2:3" x14ac:dyDescent="0.25">
      <c r="B29" t="s">
        <v>67</v>
      </c>
      <c r="C29" t="s">
        <v>68</v>
      </c>
    </row>
    <row r="30" spans="2:3" x14ac:dyDescent="0.25">
      <c r="B30" t="s">
        <v>21</v>
      </c>
      <c r="C30" t="s">
        <v>70</v>
      </c>
    </row>
    <row r="31" spans="2:3" x14ac:dyDescent="0.25">
      <c r="B31" t="s">
        <v>27</v>
      </c>
      <c r="C31" t="s">
        <v>70</v>
      </c>
    </row>
    <row r="32" spans="2:3" x14ac:dyDescent="0.25">
      <c r="B32" t="s">
        <v>23</v>
      </c>
      <c r="C32" t="s">
        <v>70</v>
      </c>
    </row>
    <row r="33" spans="2:3" x14ac:dyDescent="0.25">
      <c r="B33" t="s">
        <v>69</v>
      </c>
      <c r="C33" t="s">
        <v>70</v>
      </c>
    </row>
    <row r="34" spans="2:3" x14ac:dyDescent="0.25">
      <c r="B34" t="s">
        <v>14</v>
      </c>
      <c r="C34" t="s">
        <v>77</v>
      </c>
    </row>
    <row r="35" spans="2:3" x14ac:dyDescent="0.25">
      <c r="B35" t="s">
        <v>71</v>
      </c>
      <c r="C35" t="s">
        <v>77</v>
      </c>
    </row>
    <row r="36" spans="2:3" x14ac:dyDescent="0.25">
      <c r="B36" t="s">
        <v>72</v>
      </c>
      <c r="C36" t="s">
        <v>77</v>
      </c>
    </row>
    <row r="37" spans="2:3" x14ac:dyDescent="0.25">
      <c r="B37" t="s">
        <v>16</v>
      </c>
      <c r="C37" t="s">
        <v>78</v>
      </c>
    </row>
    <row r="38" spans="2:3" x14ac:dyDescent="0.25">
      <c r="B38" t="s">
        <v>73</v>
      </c>
      <c r="C38" t="s">
        <v>78</v>
      </c>
    </row>
    <row r="39" spans="2:3" x14ac:dyDescent="0.25">
      <c r="B39" t="s">
        <v>95</v>
      </c>
      <c r="C39" t="s">
        <v>78</v>
      </c>
    </row>
    <row r="40" spans="2:3" x14ac:dyDescent="0.25">
      <c r="B40" t="s">
        <v>96</v>
      </c>
      <c r="C40" t="s">
        <v>78</v>
      </c>
    </row>
    <row r="41" spans="2:3" x14ac:dyDescent="0.25">
      <c r="B41" t="s">
        <v>13</v>
      </c>
      <c r="C41" t="s">
        <v>87</v>
      </c>
    </row>
    <row r="42" spans="2:3" x14ac:dyDescent="0.25">
      <c r="B42" t="s">
        <v>8</v>
      </c>
      <c r="C42" t="s">
        <v>87</v>
      </c>
    </row>
    <row r="43" spans="2:3" x14ac:dyDescent="0.25">
      <c r="B43" t="s">
        <v>4</v>
      </c>
      <c r="C43" t="s">
        <v>87</v>
      </c>
    </row>
    <row r="44" spans="2:3" x14ac:dyDescent="0.25">
      <c r="B44" t="s">
        <v>12</v>
      </c>
      <c r="C44" t="s">
        <v>18</v>
      </c>
    </row>
    <row r="45" spans="2:3" x14ac:dyDescent="0.25">
      <c r="B45" t="s">
        <v>7</v>
      </c>
      <c r="C45" t="s">
        <v>18</v>
      </c>
    </row>
    <row r="46" spans="2:3" x14ac:dyDescent="0.25">
      <c r="B46" t="s">
        <v>74</v>
      </c>
      <c r="C46" t="s">
        <v>18</v>
      </c>
    </row>
    <row r="47" spans="2:3" x14ac:dyDescent="0.25">
      <c r="B47" t="s">
        <v>11</v>
      </c>
      <c r="C47" t="s">
        <v>17</v>
      </c>
    </row>
    <row r="48" spans="2:3" x14ac:dyDescent="0.25">
      <c r="B48" t="s">
        <v>6</v>
      </c>
      <c r="C48" t="s">
        <v>17</v>
      </c>
    </row>
    <row r="49" spans="2:3" x14ac:dyDescent="0.25">
      <c r="B49" t="s">
        <v>3</v>
      </c>
      <c r="C49" t="s">
        <v>17</v>
      </c>
    </row>
    <row r="50" spans="2:3" x14ac:dyDescent="0.25">
      <c r="B50" t="s">
        <v>1</v>
      </c>
      <c r="C50" t="s">
        <v>17</v>
      </c>
    </row>
    <row r="51" spans="2:3" x14ac:dyDescent="0.25">
      <c r="B51" t="s">
        <v>10</v>
      </c>
      <c r="C51" t="s">
        <v>79</v>
      </c>
    </row>
    <row r="52" spans="2:3" x14ac:dyDescent="0.25">
      <c r="B52" t="s">
        <v>5</v>
      </c>
      <c r="C52" t="s">
        <v>79</v>
      </c>
    </row>
    <row r="53" spans="2:3" x14ac:dyDescent="0.25">
      <c r="B53" t="s">
        <v>75</v>
      </c>
      <c r="C53" t="s">
        <v>79</v>
      </c>
    </row>
    <row r="54" spans="2:3" x14ac:dyDescent="0.25">
      <c r="B54" t="s">
        <v>0</v>
      </c>
      <c r="C54" t="s">
        <v>79</v>
      </c>
    </row>
    <row r="55" spans="2:3" x14ac:dyDescent="0.25">
      <c r="B55" t="s">
        <v>76</v>
      </c>
      <c r="C55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Rosters</vt:lpstr>
      <vt:lpstr>DV</vt:lpstr>
      <vt:lpstr>Schedule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Keene, Gregory</dc:creator>
  <cp:lastModifiedBy>Keene, Gregory</cp:lastModifiedBy>
  <dcterms:created xsi:type="dcterms:W3CDTF">2026-02-16T00:18:14Z</dcterms:created>
  <dcterms:modified xsi:type="dcterms:W3CDTF">2026-05-15T13:26:43Z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{A44787D4-0540-4523-9961-78E4036D8C6D}">
    <vt:lpwstr>{92032C10-EDDD-426E-9517-47B9EEAE4470}</vt:lpwstr>
  </property>
</Properties>
</file>