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QB\Proton Drive\harryqelmbaabsman\My files\Steppe_eagle\TSE_reports\tse_monthly_rpts\2026tse_rpts\"/>
    </mc:Choice>
  </mc:AlternateContent>
  <xr:revisionPtr revIDLastSave="0" documentId="13_ncr:1_{735395E0-4AA6-4661-9E51-437CD5DC9030}" xr6:coauthVersionLast="47" xr6:coauthVersionMax="47" xr10:uidLastSave="{00000000-0000-0000-0000-000000000000}"/>
  <bookViews>
    <workbookView xWindow="3120" yWindow="930" windowWidth="20040" windowHeight="15270" xr2:uid="{00000000-000D-0000-FFFF-FFFF00000000}"/>
  </bookViews>
  <sheets>
    <sheet name="dynamics" sheetId="3" r:id="rId1"/>
  </sheets>
  <definedNames>
    <definedName name="EUR_av_TSE">#REF!</definedName>
    <definedName name="names">#REF!</definedName>
    <definedName name="_xlnm.Print_Area" localSheetId="0">dynamics!$A$1:$L$63</definedName>
    <definedName name="pspl_flow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43" i="3" l="1"/>
  <c r="H43" i="3"/>
  <c r="I42" i="3"/>
  <c r="H42" i="3"/>
  <c r="I41" i="3"/>
  <c r="H41" i="3"/>
  <c r="I40" i="3"/>
  <c r="H40" i="3"/>
  <c r="I39" i="3"/>
  <c r="H39" i="3"/>
  <c r="F43" i="3"/>
  <c r="E43" i="3"/>
  <c r="F42" i="3"/>
  <c r="E42" i="3"/>
  <c r="F41" i="3"/>
  <c r="E41" i="3"/>
  <c r="F40" i="3"/>
  <c r="E40" i="3"/>
  <c r="F39" i="3"/>
  <c r="E39" i="3"/>
  <c r="I38" i="3"/>
  <c r="H38" i="3"/>
  <c r="I37" i="3"/>
  <c r="H37" i="3"/>
  <c r="I36" i="3"/>
  <c r="H36" i="3"/>
  <c r="I35" i="3"/>
  <c r="H35" i="3"/>
  <c r="F38" i="3"/>
  <c r="E38" i="3"/>
  <c r="F37" i="3"/>
  <c r="E37" i="3"/>
  <c r="F36" i="3"/>
  <c r="E36" i="3"/>
  <c r="F35" i="3"/>
  <c r="E35" i="3"/>
  <c r="H31" i="3" l="1"/>
  <c r="I31" i="3"/>
  <c r="H32" i="3"/>
  <c r="I32" i="3"/>
  <c r="H33" i="3"/>
  <c r="I33" i="3"/>
  <c r="H34" i="3"/>
  <c r="I34" i="3"/>
  <c r="E31" i="3"/>
  <c r="F31" i="3"/>
  <c r="E32" i="3"/>
  <c r="F32" i="3"/>
  <c r="E33" i="3"/>
  <c r="F33" i="3"/>
  <c r="E34" i="3"/>
  <c r="F34" i="3"/>
  <c r="I30" i="3" l="1"/>
  <c r="H30" i="3"/>
  <c r="I29" i="3"/>
  <c r="H29" i="3"/>
  <c r="I28" i="3"/>
  <c r="H28" i="3"/>
  <c r="I27" i="3"/>
  <c r="H27" i="3"/>
  <c r="I26" i="3"/>
  <c r="H26" i="3"/>
  <c r="F30" i="3"/>
  <c r="E30" i="3"/>
  <c r="F29" i="3"/>
  <c r="E29" i="3"/>
  <c r="F28" i="3"/>
  <c r="E28" i="3"/>
  <c r="F27" i="3"/>
  <c r="E27" i="3"/>
  <c r="F26" i="3"/>
  <c r="E26" i="3"/>
  <c r="I25" i="3" l="1"/>
  <c r="H25" i="3"/>
  <c r="I24" i="3"/>
  <c r="H24" i="3"/>
  <c r="I23" i="3"/>
  <c r="H23" i="3"/>
  <c r="I22" i="3"/>
  <c r="H22" i="3"/>
  <c r="F25" i="3"/>
  <c r="E25" i="3"/>
  <c r="F24" i="3"/>
  <c r="E24" i="3"/>
  <c r="F23" i="3"/>
  <c r="E23" i="3"/>
  <c r="F22" i="3"/>
  <c r="E22" i="3"/>
  <c r="I21" i="3"/>
  <c r="H21" i="3"/>
  <c r="I20" i="3"/>
  <c r="H20" i="3"/>
  <c r="I19" i="3"/>
  <c r="H19" i="3"/>
  <c r="I18" i="3"/>
  <c r="H18" i="3"/>
  <c r="I17" i="3"/>
  <c r="H17" i="3"/>
  <c r="F21" i="3"/>
  <c r="E21" i="3"/>
  <c r="F20" i="3"/>
  <c r="E20" i="3"/>
  <c r="F19" i="3"/>
  <c r="E19" i="3"/>
  <c r="F18" i="3"/>
  <c r="E18" i="3"/>
  <c r="F17" i="3"/>
  <c r="E17" i="3"/>
  <c r="I16" i="3" l="1"/>
  <c r="H16" i="3"/>
  <c r="I15" i="3"/>
  <c r="H15" i="3"/>
  <c r="I14" i="3"/>
  <c r="H14" i="3"/>
  <c r="I13" i="3"/>
  <c r="H13" i="3"/>
  <c r="F16" i="3"/>
  <c r="E16" i="3"/>
  <c r="F15" i="3"/>
  <c r="E15" i="3"/>
  <c r="F14" i="3"/>
  <c r="E14" i="3"/>
  <c r="F13" i="3"/>
  <c r="E13" i="3"/>
  <c r="I12" i="3"/>
  <c r="H12" i="3"/>
  <c r="I11" i="3"/>
  <c r="H11" i="3"/>
  <c r="I10" i="3"/>
  <c r="H10" i="3"/>
  <c r="I9" i="3"/>
  <c r="H9" i="3"/>
  <c r="I8" i="3"/>
  <c r="H8" i="3"/>
  <c r="F12" i="3"/>
  <c r="E12" i="3"/>
  <c r="F11" i="3"/>
  <c r="E11" i="3"/>
  <c r="F10" i="3"/>
  <c r="E10" i="3"/>
  <c r="F9" i="3"/>
  <c r="E9" i="3"/>
  <c r="F8" i="3"/>
  <c r="E8" i="3"/>
  <c r="I7" i="3"/>
  <c r="H7" i="3"/>
  <c r="F7" i="3"/>
  <c r="E7" i="3"/>
  <c r="I6" i="3" l="1"/>
  <c r="H6" i="3"/>
  <c r="F6" i="3"/>
  <c r="E6" i="3"/>
  <c r="F5" i="3" l="1"/>
  <c r="E5" i="3"/>
  <c r="I5" i="3"/>
  <c r="H5" i="3"/>
  <c r="I4" i="3" l="1"/>
  <c r="H4" i="3"/>
  <c r="F4" i="3" l="1"/>
  <c r="E4" i="3"/>
</calcChain>
</file>

<file path=xl/sharedStrings.xml><?xml version="1.0" encoding="utf-8"?>
<sst xmlns="http://schemas.openxmlformats.org/spreadsheetml/2006/main" count="21" uniqueCount="20">
  <si>
    <t>Units</t>
  </si>
  <si>
    <t>Unit price</t>
  </si>
  <si>
    <t>Return</t>
  </si>
  <si>
    <t>Harry Qelm Baabsman ltd.</t>
  </si>
  <si>
    <t>Net assets value</t>
  </si>
  <si>
    <t>change</t>
  </si>
  <si>
    <t>MSCI World index</t>
  </si>
  <si>
    <t>the Fund Manager of The Steppe Eagle OEIC</t>
  </si>
  <si>
    <t>Date</t>
  </si>
  <si>
    <t>Return, ann.</t>
  </si>
  <si>
    <t>Chief Executive Officer</t>
  </si>
  <si>
    <t>Damir Babanazarov</t>
  </si>
  <si>
    <t>The Steppe Eagle</t>
  </si>
  <si>
    <t>MSCI World</t>
  </si>
  <si>
    <t>Sep-Dec 2022 (launch)</t>
  </si>
  <si>
    <t>FY 2023</t>
  </si>
  <si>
    <t>FY 2024</t>
  </si>
  <si>
    <t>FY 2025</t>
  </si>
  <si>
    <t>YTD 2026</t>
  </si>
  <si>
    <t>16th of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</si>
</sst>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0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70C0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4" fontId="0" fillId="0" borderId="0" xfId="0" applyNumberFormat="1"/>
    <xf numFmtId="4" fontId="0" fillId="0" borderId="0" xfId="0" applyNumberForma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0" borderId="0" xfId="0" applyFont="1"/>
    <xf numFmtId="164" fontId="2" fillId="3" borderId="0" xfId="0" applyNumberFormat="1" applyFont="1" applyFill="1"/>
    <xf numFmtId="10" fontId="3" fillId="0" borderId="0" xfId="0" applyNumberFormat="1" applyFont="1"/>
    <xf numFmtId="164" fontId="5" fillId="0" borderId="2" xfId="0" applyNumberFormat="1" applyFont="1" applyBorder="1"/>
    <xf numFmtId="0" fontId="5" fillId="0" borderId="3" xfId="0" applyFont="1" applyBorder="1"/>
    <xf numFmtId="0" fontId="5" fillId="0" borderId="1" xfId="0" applyFont="1" applyBorder="1"/>
    <xf numFmtId="164" fontId="6" fillId="0" borderId="5" xfId="0" applyNumberFormat="1" applyFont="1" applyBorder="1"/>
    <xf numFmtId="1" fontId="4" fillId="0" borderId="0" xfId="0" applyNumberFormat="1" applyFont="1"/>
    <xf numFmtId="164" fontId="5" fillId="2" borderId="5" xfId="0" applyNumberFormat="1" applyFont="1" applyFill="1" applyBorder="1"/>
    <xf numFmtId="0" fontId="7" fillId="2" borderId="0" xfId="0" applyFont="1" applyFill="1" applyAlignment="1">
      <alignment horizontal="center"/>
    </xf>
    <xf numFmtId="14" fontId="0" fillId="4" borderId="0" xfId="0" applyNumberFormat="1" applyFill="1"/>
    <xf numFmtId="0" fontId="2" fillId="2" borderId="0" xfId="0" applyFont="1" applyFill="1" applyAlignment="1">
      <alignment horizontal="left"/>
    </xf>
    <xf numFmtId="164" fontId="2" fillId="4" borderId="0" xfId="0" applyNumberFormat="1" applyFont="1" applyFill="1"/>
    <xf numFmtId="1" fontId="4" fillId="4" borderId="0" xfId="0" applyNumberFormat="1" applyFont="1" applyFill="1"/>
    <xf numFmtId="10" fontId="3" fillId="4" borderId="0" xfId="0" applyNumberFormat="1" applyFont="1" applyFill="1"/>
    <xf numFmtId="4" fontId="0" fillId="4" borderId="0" xfId="0" applyNumberFormat="1" applyFill="1"/>
    <xf numFmtId="0" fontId="8" fillId="5" borderId="0" xfId="0" applyFont="1" applyFill="1" applyAlignment="1">
      <alignment horizontal="center"/>
    </xf>
    <xf numFmtId="0" fontId="2" fillId="5" borderId="0" xfId="0" applyFont="1" applyFill="1" applyAlignment="1">
      <alignment horizontal="left"/>
    </xf>
    <xf numFmtId="0" fontId="5" fillId="0" borderId="4" xfId="0" applyFont="1" applyBorder="1"/>
    <xf numFmtId="164" fontId="5" fillId="0" borderId="6" xfId="0" applyNumberFormat="1" applyFont="1" applyBorder="1"/>
    <xf numFmtId="164" fontId="5" fillId="2" borderId="6" xfId="0" applyNumberFormat="1" applyFont="1" applyFill="1" applyBorder="1"/>
    <xf numFmtId="0" fontId="5" fillId="0" borderId="8" xfId="0" applyFont="1" applyBorder="1"/>
    <xf numFmtId="165" fontId="4" fillId="0" borderId="0" xfId="0" applyNumberFormat="1" applyFont="1"/>
    <xf numFmtId="165" fontId="4" fillId="4" borderId="0" xfId="0" applyNumberFormat="1" applyFont="1" applyFill="1"/>
    <xf numFmtId="0" fontId="2" fillId="5" borderId="0" xfId="0" applyFont="1" applyFill="1"/>
    <xf numFmtId="9" fontId="0" fillId="0" borderId="0" xfId="0" applyNumberFormat="1"/>
    <xf numFmtId="10" fontId="0" fillId="0" borderId="0" xfId="0" applyNumberFormat="1"/>
    <xf numFmtId="0" fontId="5" fillId="0" borderId="0" xfId="0" applyFont="1"/>
    <xf numFmtId="0" fontId="5" fillId="2" borderId="0" xfId="0" applyFont="1" applyFill="1"/>
    <xf numFmtId="164" fontId="5" fillId="2" borderId="0" xfId="0" applyNumberFormat="1" applyFont="1" applyFill="1"/>
    <xf numFmtId="164" fontId="1" fillId="0" borderId="7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0555555555555555E-2"/>
          <c:y val="0.17007920902374588"/>
          <c:w val="0.95062792627213932"/>
          <c:h val="0.6108401307859081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dynamics!$G$69</c:f>
              <c:strCache>
                <c:ptCount val="1"/>
                <c:pt idx="0">
                  <c:v>The Steppe Eagle</c:v>
                </c:pt>
              </c:strCache>
            </c:strRef>
          </c:tx>
          <c:spPr>
            <a:pattFill prst="narHorz">
              <a:fgClr>
                <a:schemeClr val="accent6"/>
              </a:fgClr>
              <a:bgClr>
                <a:schemeClr val="accent6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6"/>
              </a:innerShdw>
            </a:effectLst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dynamics!$H$68:$L$68</c:f>
              <c:strCache>
                <c:ptCount val="5"/>
                <c:pt idx="0">
                  <c:v>Sep-Dec 2022 (launch)</c:v>
                </c:pt>
                <c:pt idx="1">
                  <c:v>FY 2023</c:v>
                </c:pt>
                <c:pt idx="2">
                  <c:v>FY 2024</c:v>
                </c:pt>
                <c:pt idx="3">
                  <c:v>FY 2025</c:v>
                </c:pt>
                <c:pt idx="4">
                  <c:v>YTD 2026</c:v>
                </c:pt>
              </c:strCache>
            </c:strRef>
          </c:cat>
          <c:val>
            <c:numRef>
              <c:f>dynamics!$H$69:$L$69</c:f>
              <c:numCache>
                <c:formatCode>0.00%</c:formatCode>
                <c:ptCount val="5"/>
                <c:pt idx="0">
                  <c:v>2.3980000000000001E-2</c:v>
                </c:pt>
                <c:pt idx="1">
                  <c:v>6.8049999999999999E-2</c:v>
                </c:pt>
                <c:pt idx="2">
                  <c:v>-8.455E-2</c:v>
                </c:pt>
                <c:pt idx="3">
                  <c:v>0.31709999999999999</c:v>
                </c:pt>
                <c:pt idx="4">
                  <c:v>0.1048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5C-49D3-B96D-CDE24D98316E}"/>
            </c:ext>
          </c:extLst>
        </c:ser>
        <c:ser>
          <c:idx val="2"/>
          <c:order val="1"/>
          <c:tx>
            <c:strRef>
              <c:f>dynamics!$G$70</c:f>
              <c:strCache>
                <c:ptCount val="1"/>
                <c:pt idx="0">
                  <c:v>MSCI World</c:v>
                </c:pt>
              </c:strCache>
            </c:strRef>
          </c:tx>
          <c:spPr>
            <a:pattFill prst="narHorz">
              <a:fgClr>
                <a:schemeClr val="accent4"/>
              </a:fgClr>
              <a:bgClr>
                <a:schemeClr val="accent4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4"/>
              </a:innerShdw>
            </a:effectLst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dynamics!$H$68:$L$68</c:f>
              <c:strCache>
                <c:ptCount val="5"/>
                <c:pt idx="0">
                  <c:v>Sep-Dec 2022 (launch)</c:v>
                </c:pt>
                <c:pt idx="1">
                  <c:v>FY 2023</c:v>
                </c:pt>
                <c:pt idx="2">
                  <c:v>FY 2024</c:v>
                </c:pt>
                <c:pt idx="3">
                  <c:v>FY 2025</c:v>
                </c:pt>
                <c:pt idx="4">
                  <c:v>YTD 2026</c:v>
                </c:pt>
              </c:strCache>
            </c:strRef>
          </c:cat>
          <c:val>
            <c:numRef>
              <c:f>dynamics!$H$70:$L$70</c:f>
              <c:numCache>
                <c:formatCode>0.00%</c:formatCode>
                <c:ptCount val="5"/>
                <c:pt idx="0">
                  <c:v>-1.2699999999999999E-2</c:v>
                </c:pt>
                <c:pt idx="1">
                  <c:v>0.21765999999999999</c:v>
                </c:pt>
                <c:pt idx="2">
                  <c:v>0.16997000000000001</c:v>
                </c:pt>
                <c:pt idx="3">
                  <c:v>0.19486999999999999</c:v>
                </c:pt>
                <c:pt idx="4">
                  <c:v>0.12562000000000001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5C-49D3-B96D-CDE24D9831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4"/>
        <c:overlap val="-22"/>
        <c:axId val="1188838879"/>
        <c:axId val="1188837919"/>
      </c:barChart>
      <c:catAx>
        <c:axId val="1188838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88837919"/>
        <c:crosses val="autoZero"/>
        <c:auto val="1"/>
        <c:lblAlgn val="ctr"/>
        <c:lblOffset val="100"/>
        <c:noMultiLvlLbl val="0"/>
      </c:catAx>
      <c:valAx>
        <c:axId val="1188837919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1188838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55561</xdr:colOff>
      <xdr:row>47</xdr:row>
      <xdr:rowOff>9525</xdr:rowOff>
    </xdr:from>
    <xdr:to>
      <xdr:col>10</xdr:col>
      <xdr:colOff>136524</xdr:colOff>
      <xdr:row>60</xdr:row>
      <xdr:rowOff>66674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DFF5B33-C27F-5742-6D9F-71BE65E86F9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5D11D-5268-4EB3-A0F9-1609E5C6EFA5}">
  <sheetPr>
    <pageSetUpPr fitToPage="1"/>
  </sheetPr>
  <dimension ref="A1:L70"/>
  <sheetViews>
    <sheetView tabSelected="1" zoomScale="115" zoomScaleNormal="115" workbookViewId="0">
      <pane xSplit="1" ySplit="1" topLeftCell="B50" activePane="bottomRight" state="frozen"/>
      <selection pane="topRight" activeCell="B1" sqref="B1"/>
      <selection pane="bottomLeft" activeCell="A2" sqref="A2"/>
      <selection pane="bottomRight" activeCell="M58" sqref="M58"/>
    </sheetView>
  </sheetViews>
  <sheetFormatPr defaultColWidth="8.85546875" defaultRowHeight="15" x14ac:dyDescent="0.25"/>
  <cols>
    <col min="1" max="1" width="10.42578125" customWidth="1"/>
    <col min="2" max="2" width="13.85546875" bestFit="1" customWidth="1"/>
    <col min="3" max="3" width="10.85546875" customWidth="1"/>
    <col min="4" max="4" width="9.85546875" customWidth="1"/>
    <col min="6" max="6" width="10.140625" customWidth="1"/>
    <col min="7" max="7" width="15.28515625" bestFit="1" customWidth="1"/>
    <col min="9" max="9" width="9.7109375" customWidth="1"/>
  </cols>
  <sheetData>
    <row r="1" spans="1:9" x14ac:dyDescent="0.25">
      <c r="A1" s="14" t="s">
        <v>8</v>
      </c>
      <c r="B1" s="14" t="s">
        <v>4</v>
      </c>
      <c r="C1" s="3" t="s">
        <v>0</v>
      </c>
      <c r="D1" s="4" t="s">
        <v>1</v>
      </c>
      <c r="E1" s="3" t="s">
        <v>2</v>
      </c>
      <c r="F1" s="16" t="s">
        <v>9</v>
      </c>
      <c r="G1" s="29" t="s">
        <v>6</v>
      </c>
      <c r="H1" s="21" t="s">
        <v>5</v>
      </c>
      <c r="I1" s="22" t="s">
        <v>9</v>
      </c>
    </row>
    <row r="2" spans="1:9" x14ac:dyDescent="0.25">
      <c r="A2" s="1">
        <v>44812</v>
      </c>
      <c r="B2" s="6">
        <v>0</v>
      </c>
      <c r="C2" s="12">
        <v>110000000</v>
      </c>
      <c r="D2" s="27">
        <v>0.01</v>
      </c>
      <c r="E2" s="5"/>
      <c r="F2" s="5"/>
      <c r="G2" s="2">
        <v>2636.17</v>
      </c>
      <c r="I2" s="5"/>
    </row>
    <row r="3" spans="1:9" x14ac:dyDescent="0.25">
      <c r="A3" s="1">
        <v>44813</v>
      </c>
      <c r="B3" s="6">
        <v>1098787.5591672601</v>
      </c>
      <c r="C3" s="12">
        <v>110000000</v>
      </c>
      <c r="D3" s="27">
        <v>9.988977810611456E-3</v>
      </c>
      <c r="E3" s="5"/>
      <c r="F3" s="5"/>
      <c r="G3" s="2">
        <v>2682.9</v>
      </c>
      <c r="I3" s="5"/>
    </row>
    <row r="4" spans="1:9" x14ac:dyDescent="0.25">
      <c r="A4" s="15">
        <v>44926</v>
      </c>
      <c r="B4" s="17">
        <v>1116308.7420000001</v>
      </c>
      <c r="C4" s="18">
        <v>110000000</v>
      </c>
      <c r="D4" s="28">
        <v>1.0239814787272728E-2</v>
      </c>
      <c r="E4" s="19">
        <f>ROUND(D4/$D$2-1,5)</f>
        <v>2.3980000000000001E-2</v>
      </c>
      <c r="F4" s="19">
        <f>ROUND((D4/$D$2-1)/(A4-$A$2)*365,5)</f>
        <v>7.6780000000000001E-2</v>
      </c>
      <c r="G4" s="20">
        <v>2602.69</v>
      </c>
      <c r="H4" s="19">
        <f>ROUND(G4/$G$2-1,5)</f>
        <v>-1.2699999999999999E-2</v>
      </c>
      <c r="I4" s="19">
        <f>ROUND((G4/$G$2-1)/(A4-$A$2)*365,5)</f>
        <v>-4.0660000000000002E-2</v>
      </c>
    </row>
    <row r="5" spans="1:9" x14ac:dyDescent="0.25">
      <c r="A5" s="15">
        <v>45291</v>
      </c>
      <c r="B5" s="17">
        <v>3927533.2273599999</v>
      </c>
      <c r="C5" s="18">
        <v>359116150</v>
      </c>
      <c r="D5" s="28">
        <v>1.0936665553359268E-2</v>
      </c>
      <c r="E5" s="19">
        <f t="shared" ref="E5" si="0">ROUND(D5/$D$4-1,5)</f>
        <v>6.8049999999999999E-2</v>
      </c>
      <c r="F5" s="19">
        <f t="shared" ref="F5" si="1">ROUND((D5/$D$4-1)/(A5-$A$4)*365,5)</f>
        <v>6.8049999999999999E-2</v>
      </c>
      <c r="G5" s="20">
        <v>3169.18</v>
      </c>
      <c r="H5" s="19">
        <f t="shared" ref="H5" si="2">ROUND(G5/$G$4-1,5)</f>
        <v>0.21765999999999999</v>
      </c>
      <c r="I5" s="19">
        <f t="shared" ref="I5" si="3">ROUND((G5/$G$4-1)/(A5-$A$4)*365,5)</f>
        <v>0.21765999999999999</v>
      </c>
    </row>
    <row r="6" spans="1:9" x14ac:dyDescent="0.25">
      <c r="A6" s="15">
        <v>45657</v>
      </c>
      <c r="B6" s="17">
        <v>3595467.4759999998</v>
      </c>
      <c r="C6" s="18">
        <v>359116150</v>
      </c>
      <c r="D6" s="28">
        <v>1.0011990482744927E-2</v>
      </c>
      <c r="E6" s="19">
        <f t="shared" ref="E6" si="4">ROUND(D6/$D$5-1,5)</f>
        <v>-8.455E-2</v>
      </c>
      <c r="F6" s="19">
        <f t="shared" ref="F6" si="5">ROUND((D6/$D$5-1)/(A6-$A$5)*365,5)</f>
        <v>-8.4320000000000006E-2</v>
      </c>
      <c r="G6" s="20">
        <v>3707.84</v>
      </c>
      <c r="H6" s="19">
        <f t="shared" ref="H6" si="6">ROUND(G6/$G$5-1,5)</f>
        <v>0.16997000000000001</v>
      </c>
      <c r="I6" s="19">
        <f t="shared" ref="I6" si="7">ROUND((G6/$G$5-1)/(A6-$A$5)*365,5)</f>
        <v>0.16950000000000001</v>
      </c>
    </row>
    <row r="7" spans="1:9" x14ac:dyDescent="0.25">
      <c r="A7" s="15">
        <v>46022</v>
      </c>
      <c r="B7" s="17">
        <v>213073.05553840921</v>
      </c>
      <c r="C7" s="18">
        <v>16158120</v>
      </c>
      <c r="D7" s="28">
        <v>1.3186747934686041E-2</v>
      </c>
      <c r="E7" s="19">
        <f t="shared" ref="E7" si="8">ROUND(D7/$D$6-1,5)</f>
        <v>0.31709999999999999</v>
      </c>
      <c r="F7" s="19">
        <f t="shared" ref="F7" si="9">ROUND((D7/$D$6-1)/(A7-$A$6)*365,5)</f>
        <v>0.31709999999999999</v>
      </c>
      <c r="G7" s="20">
        <v>4430.38</v>
      </c>
      <c r="H7" s="19">
        <f t="shared" ref="H7" si="10">ROUND(G7/$G$6-1,5)</f>
        <v>0.19486999999999999</v>
      </c>
      <c r="I7" s="19">
        <f t="shared" ref="I7" si="11">ROUND((G7/$G$6-1)/(A7-$A$6)*365,5)</f>
        <v>0.19486999999999999</v>
      </c>
    </row>
    <row r="8" spans="1:9" x14ac:dyDescent="0.25">
      <c r="A8" s="1">
        <v>46024</v>
      </c>
      <c r="B8" s="6">
        <v>216458.17359289798</v>
      </c>
      <c r="C8" s="12">
        <v>16158120</v>
      </c>
      <c r="D8" s="27">
        <v>1.3396247434286784E-2</v>
      </c>
      <c r="E8" s="7">
        <f>ROUND(D8/$D$7-1,5)</f>
        <v>1.5890000000000001E-2</v>
      </c>
      <c r="F8" s="7">
        <f>ROUND((D8/$D$7-1)/(A8-$A$7)*365,5)</f>
        <v>2.8994</v>
      </c>
      <c r="G8" s="2">
        <v>4445.21</v>
      </c>
      <c r="H8" s="7">
        <f>ROUND(G8/$G$7-1,5)</f>
        <v>3.3500000000000001E-3</v>
      </c>
      <c r="I8" s="7">
        <f>ROUND((G8/$G$7-1)/(A8-$A$7)*365,5)</f>
        <v>0.61089000000000004</v>
      </c>
    </row>
    <row r="9" spans="1:9" x14ac:dyDescent="0.25">
      <c r="A9" s="1">
        <v>46031</v>
      </c>
      <c r="B9" s="6">
        <v>218797.7192809298</v>
      </c>
      <c r="C9" s="12">
        <v>16158120</v>
      </c>
      <c r="D9" s="27">
        <v>1.3541038145584374E-2</v>
      </c>
      <c r="E9" s="7">
        <f t="shared" ref="E9:E12" si="12">ROUND(D9/$D$7-1,5)</f>
        <v>2.6870000000000002E-2</v>
      </c>
      <c r="F9" s="7">
        <f t="shared" ref="F9:F12" si="13">ROUND((D9/$D$7-1)/(A9-$A$7)*365,5)</f>
        <v>1.08961</v>
      </c>
      <c r="G9" s="2">
        <v>4511.01</v>
      </c>
      <c r="H9" s="7">
        <f t="shared" ref="H9:H12" si="14">ROUND(G9/$G$7-1,5)</f>
        <v>1.8200000000000001E-2</v>
      </c>
      <c r="I9" s="7">
        <f t="shared" ref="I9:I12" si="15">ROUND((G9/$G$7-1)/(A9-$A$7)*365,5)</f>
        <v>0.73807999999999996</v>
      </c>
    </row>
    <row r="10" spans="1:9" x14ac:dyDescent="0.25">
      <c r="A10" s="1">
        <v>46038</v>
      </c>
      <c r="B10" s="6">
        <v>216925.88124710001</v>
      </c>
      <c r="C10" s="12">
        <v>16158120</v>
      </c>
      <c r="D10" s="27">
        <v>1.3425193107063199E-2</v>
      </c>
      <c r="E10" s="7">
        <f t="shared" si="12"/>
        <v>1.8079999999999999E-2</v>
      </c>
      <c r="F10" s="7">
        <f t="shared" si="13"/>
        <v>0.41249999999999998</v>
      </c>
      <c r="G10" s="2">
        <v>4515.28</v>
      </c>
      <c r="H10" s="7">
        <f t="shared" si="14"/>
        <v>1.916E-2</v>
      </c>
      <c r="I10" s="7">
        <f t="shared" si="15"/>
        <v>0.43715999999999999</v>
      </c>
    </row>
    <row r="11" spans="1:9" x14ac:dyDescent="0.25">
      <c r="A11" s="1">
        <v>46045</v>
      </c>
      <c r="B11" s="6">
        <v>219600.02349868001</v>
      </c>
      <c r="C11" s="12">
        <v>16158120</v>
      </c>
      <c r="D11" s="27">
        <v>1.3590691460310977E-2</v>
      </c>
      <c r="E11" s="7">
        <f t="shared" si="12"/>
        <v>3.0630000000000001E-2</v>
      </c>
      <c r="F11" s="7">
        <f t="shared" si="13"/>
        <v>0.48613000000000001</v>
      </c>
      <c r="G11" s="2">
        <v>4505.18</v>
      </c>
      <c r="H11" s="7">
        <f t="shared" si="14"/>
        <v>1.6879999999999999E-2</v>
      </c>
      <c r="I11" s="7">
        <f t="shared" si="15"/>
        <v>0.26793</v>
      </c>
    </row>
    <row r="12" spans="1:9" x14ac:dyDescent="0.25">
      <c r="A12" s="1">
        <v>46052</v>
      </c>
      <c r="B12" s="6">
        <v>218806.3443077</v>
      </c>
      <c r="C12" s="12">
        <v>16158120</v>
      </c>
      <c r="D12" s="27">
        <v>1.3541571934587687E-2</v>
      </c>
      <c r="E12" s="7">
        <f t="shared" si="12"/>
        <v>2.691E-2</v>
      </c>
      <c r="F12" s="7">
        <f t="shared" si="13"/>
        <v>0.32738</v>
      </c>
      <c r="G12" s="2">
        <v>4527.59</v>
      </c>
      <c r="H12" s="7">
        <f t="shared" si="14"/>
        <v>2.1940000000000001E-2</v>
      </c>
      <c r="I12" s="7">
        <f t="shared" si="15"/>
        <v>0.26695999999999998</v>
      </c>
    </row>
    <row r="13" spans="1:9" x14ac:dyDescent="0.25">
      <c r="A13" s="1">
        <v>46059</v>
      </c>
      <c r="B13" s="6">
        <v>209328.26362010001</v>
      </c>
      <c r="C13" s="12">
        <v>16158120</v>
      </c>
      <c r="D13" s="27">
        <v>1.2954988799445729E-2</v>
      </c>
      <c r="E13" s="7">
        <f t="shared" ref="E13:E16" si="16">ROUND(D13/$D$7-1,5)</f>
        <v>-1.7579999999999998E-2</v>
      </c>
      <c r="F13" s="7">
        <f t="shared" ref="F13:F16" si="17">ROUND((D13/$D$7-1)/(A13-$A$7)*365,5)</f>
        <v>-0.17338000000000001</v>
      </c>
      <c r="G13" s="2">
        <v>4528.99</v>
      </c>
      <c r="H13" s="7">
        <f t="shared" ref="H13:H16" si="18">ROUND(G13/$G$7-1,5)</f>
        <v>2.2259999999999999E-2</v>
      </c>
      <c r="I13" s="7">
        <f t="shared" ref="I13:I16" si="19">ROUND((G13/$G$7-1)/(A13-$A$7)*365,5)</f>
        <v>0.21956999999999999</v>
      </c>
    </row>
    <row r="14" spans="1:9" x14ac:dyDescent="0.25">
      <c r="A14" s="1">
        <v>46066</v>
      </c>
      <c r="B14" s="6">
        <v>207644.32373241999</v>
      </c>
      <c r="C14" s="12">
        <v>16158120</v>
      </c>
      <c r="D14" s="27">
        <v>1.2850772474298989E-2</v>
      </c>
      <c r="E14" s="7">
        <f t="shared" si="16"/>
        <v>-2.5479999999999999E-2</v>
      </c>
      <c r="F14" s="7">
        <f t="shared" si="17"/>
        <v>-0.21135000000000001</v>
      </c>
      <c r="G14" s="2">
        <v>4509.6899999999996</v>
      </c>
      <c r="H14" s="7">
        <f t="shared" si="18"/>
        <v>1.7899999999999999E-2</v>
      </c>
      <c r="I14" s="7">
        <f t="shared" si="19"/>
        <v>0.14849999999999999</v>
      </c>
    </row>
    <row r="15" spans="1:9" x14ac:dyDescent="0.25">
      <c r="A15" s="1">
        <v>46073</v>
      </c>
      <c r="B15" s="6">
        <v>209401.72533011</v>
      </c>
      <c r="C15" s="12">
        <v>16158120</v>
      </c>
      <c r="D15" s="27">
        <v>1.2959535226258376E-2</v>
      </c>
      <c r="E15" s="7">
        <f t="shared" si="16"/>
        <v>-1.7229999999999999E-2</v>
      </c>
      <c r="F15" s="7">
        <f t="shared" si="17"/>
        <v>-0.12332</v>
      </c>
      <c r="G15" s="2">
        <v>4555.1099999999997</v>
      </c>
      <c r="H15" s="7">
        <f t="shared" si="18"/>
        <v>2.8150000000000001E-2</v>
      </c>
      <c r="I15" s="7">
        <f t="shared" si="19"/>
        <v>0.20149</v>
      </c>
    </row>
    <row r="16" spans="1:9" x14ac:dyDescent="0.25">
      <c r="A16" s="1">
        <v>46080</v>
      </c>
      <c r="B16" s="6">
        <v>199244.80148073001</v>
      </c>
      <c r="C16" s="12">
        <v>16158120</v>
      </c>
      <c r="D16" s="27">
        <v>1.2330939582125272E-2</v>
      </c>
      <c r="E16" s="7">
        <f t="shared" si="16"/>
        <v>-6.4899999999999999E-2</v>
      </c>
      <c r="F16" s="7">
        <f t="shared" si="17"/>
        <v>-0.40842000000000001</v>
      </c>
      <c r="G16" s="2">
        <v>4556.79</v>
      </c>
      <c r="H16" s="7">
        <f t="shared" si="18"/>
        <v>2.853E-2</v>
      </c>
      <c r="I16" s="7">
        <f t="shared" si="19"/>
        <v>0.17956</v>
      </c>
    </row>
    <row r="17" spans="1:9" x14ac:dyDescent="0.25">
      <c r="A17" s="1">
        <v>46087</v>
      </c>
      <c r="B17" s="6">
        <v>194265.27961125999</v>
      </c>
      <c r="C17" s="12">
        <v>16158120</v>
      </c>
      <c r="D17" s="27">
        <v>1.2022765000585463E-2</v>
      </c>
      <c r="E17" s="7">
        <f t="shared" ref="E17:E21" si="20">ROUND(D17/$D$7-1,5)</f>
        <v>-8.8270000000000001E-2</v>
      </c>
      <c r="F17" s="7">
        <f t="shared" ref="F17:F21" si="21">ROUND((D17/$D$7-1)/(A17-$A$7)*365,5)</f>
        <v>-0.49567</v>
      </c>
      <c r="G17" s="2">
        <v>4407.04</v>
      </c>
      <c r="H17" s="7">
        <f t="shared" ref="H17:H21" si="22">ROUND(G17/$G$7-1,5)</f>
        <v>-5.2700000000000004E-3</v>
      </c>
      <c r="I17" s="7">
        <f t="shared" ref="I17:I21" si="23">ROUND((G17/$G$7-1)/(A17-$A$7)*365,5)</f>
        <v>-2.9579999999999999E-2</v>
      </c>
    </row>
    <row r="18" spans="1:9" x14ac:dyDescent="0.25">
      <c r="A18" s="1">
        <v>46094</v>
      </c>
      <c r="B18" s="6">
        <v>196530.33582566</v>
      </c>
      <c r="C18" s="12">
        <v>16158120</v>
      </c>
      <c r="D18" s="27">
        <v>1.21629456784366E-2</v>
      </c>
      <c r="E18" s="7">
        <f t="shared" si="20"/>
        <v>-7.7640000000000001E-2</v>
      </c>
      <c r="F18" s="7">
        <f t="shared" si="21"/>
        <v>-0.39359</v>
      </c>
      <c r="G18" s="2">
        <v>4329.54</v>
      </c>
      <c r="H18" s="7">
        <f t="shared" si="22"/>
        <v>-2.2759999999999999E-2</v>
      </c>
      <c r="I18" s="7">
        <f t="shared" si="23"/>
        <v>-0.11539000000000001</v>
      </c>
    </row>
    <row r="19" spans="1:9" x14ac:dyDescent="0.25">
      <c r="A19" s="1">
        <v>46101</v>
      </c>
      <c r="B19" s="6">
        <v>197445.76663142999</v>
      </c>
      <c r="C19" s="12">
        <v>16158120</v>
      </c>
      <c r="D19" s="27">
        <v>1.2219600215336314E-2</v>
      </c>
      <c r="E19" s="7">
        <f t="shared" si="20"/>
        <v>-7.3340000000000002E-2</v>
      </c>
      <c r="F19" s="7">
        <f t="shared" si="21"/>
        <v>-0.33885999999999999</v>
      </c>
      <c r="G19" s="2">
        <v>4244.09</v>
      </c>
      <c r="H19" s="7">
        <f t="shared" si="22"/>
        <v>-4.2049999999999997E-2</v>
      </c>
      <c r="I19" s="7">
        <f t="shared" si="23"/>
        <v>-0.19427</v>
      </c>
    </row>
    <row r="20" spans="1:9" x14ac:dyDescent="0.25">
      <c r="A20" s="1">
        <v>46108</v>
      </c>
      <c r="B20" s="6">
        <v>196636.14006176</v>
      </c>
      <c r="C20" s="12">
        <v>16158120</v>
      </c>
      <c r="D20" s="27">
        <v>1.2169493732052986E-2</v>
      </c>
      <c r="E20" s="7">
        <f t="shared" si="20"/>
        <v>-7.714E-2</v>
      </c>
      <c r="F20" s="7">
        <f t="shared" si="21"/>
        <v>-0.32740999999999998</v>
      </c>
      <c r="G20" s="2">
        <v>4180.83</v>
      </c>
      <c r="H20" s="7">
        <f t="shared" si="22"/>
        <v>-5.6329999999999998E-2</v>
      </c>
      <c r="I20" s="7">
        <f t="shared" si="23"/>
        <v>-0.23905999999999999</v>
      </c>
    </row>
    <row r="21" spans="1:9" x14ac:dyDescent="0.25">
      <c r="A21" s="1">
        <v>46115</v>
      </c>
      <c r="B21" s="6">
        <v>200765.80372567999</v>
      </c>
      <c r="C21" s="12">
        <v>16158120</v>
      </c>
      <c r="D21" s="27">
        <v>1.2425071959218027E-2</v>
      </c>
      <c r="E21" s="7">
        <f t="shared" si="20"/>
        <v>-5.7759999999999999E-2</v>
      </c>
      <c r="F21" s="7">
        <f t="shared" si="21"/>
        <v>-0.22670000000000001</v>
      </c>
      <c r="G21" s="2">
        <v>4316.09</v>
      </c>
      <c r="H21" s="7">
        <f t="shared" si="22"/>
        <v>-2.58E-2</v>
      </c>
      <c r="I21" s="7">
        <f t="shared" si="23"/>
        <v>-0.10125000000000001</v>
      </c>
    </row>
    <row r="22" spans="1:9" x14ac:dyDescent="0.25">
      <c r="A22" s="1">
        <v>46122</v>
      </c>
      <c r="B22" s="6">
        <v>201430.92352769</v>
      </c>
      <c r="C22" s="12">
        <v>16158120</v>
      </c>
      <c r="D22" s="27">
        <v>1.2466235151594987E-2</v>
      </c>
      <c r="E22" s="7">
        <f t="shared" ref="E22:E25" si="24">ROUND(D22/$D$7-1,5)</f>
        <v>-5.4640000000000001E-2</v>
      </c>
      <c r="F22" s="7">
        <f t="shared" ref="F22:F25" si="25">ROUND((D22/$D$7-1)/(A22-$A$7)*365,5)</f>
        <v>-0.19943</v>
      </c>
      <c r="G22" s="2">
        <v>4473.96</v>
      </c>
      <c r="H22" s="7">
        <f t="shared" ref="H22:H25" si="26">ROUND(G22/$G$7-1,5)</f>
        <v>9.8399999999999998E-3</v>
      </c>
      <c r="I22" s="7">
        <f t="shared" ref="I22:I25" si="27">ROUND((G22/$G$7-1)/(A22-$A$7)*365,5)</f>
        <v>3.5900000000000001E-2</v>
      </c>
    </row>
    <row r="23" spans="1:9" x14ac:dyDescent="0.25">
      <c r="A23" s="1">
        <v>46129</v>
      </c>
      <c r="B23" s="6">
        <v>211206.79452853999</v>
      </c>
      <c r="C23" s="12">
        <v>16158120</v>
      </c>
      <c r="D23" s="27">
        <v>1.3071248049187653E-2</v>
      </c>
      <c r="E23" s="7">
        <f t="shared" si="24"/>
        <v>-8.7600000000000004E-3</v>
      </c>
      <c r="F23" s="7">
        <f t="shared" si="25"/>
        <v>-2.988E-2</v>
      </c>
      <c r="G23" s="2">
        <v>4650.3999999999996</v>
      </c>
      <c r="H23" s="7">
        <f t="shared" si="26"/>
        <v>4.9660000000000003E-2</v>
      </c>
      <c r="I23" s="7">
        <f t="shared" si="27"/>
        <v>0.16941000000000001</v>
      </c>
    </row>
    <row r="24" spans="1:9" x14ac:dyDescent="0.25">
      <c r="A24" s="1">
        <v>46136</v>
      </c>
      <c r="B24" s="6">
        <v>213641.15783926999</v>
      </c>
      <c r="C24" s="12">
        <v>16158120</v>
      </c>
      <c r="D24" s="27">
        <v>1.3221906870308549E-2</v>
      </c>
      <c r="E24" s="7">
        <f t="shared" si="24"/>
        <v>2.6700000000000001E-3</v>
      </c>
      <c r="F24" s="7">
        <f t="shared" si="25"/>
        <v>8.5400000000000007E-3</v>
      </c>
      <c r="G24" s="2">
        <v>4632.83</v>
      </c>
      <c r="H24" s="7">
        <f t="shared" si="26"/>
        <v>4.5699999999999998E-2</v>
      </c>
      <c r="I24" s="7">
        <f t="shared" si="27"/>
        <v>0.14631</v>
      </c>
    </row>
    <row r="25" spans="1:9" x14ac:dyDescent="0.25">
      <c r="A25" s="1">
        <v>46143</v>
      </c>
      <c r="B25" s="6">
        <v>218196.15594647001</v>
      </c>
      <c r="C25" s="12">
        <v>16158120</v>
      </c>
      <c r="D25" s="27">
        <v>1.3503808360531423E-2</v>
      </c>
      <c r="E25" s="7">
        <f t="shared" si="24"/>
        <v>2.4039999999999999E-2</v>
      </c>
      <c r="F25" s="7">
        <f t="shared" si="25"/>
        <v>7.2529999999999997E-2</v>
      </c>
      <c r="G25" s="2">
        <v>4674.25</v>
      </c>
      <c r="H25" s="7">
        <f t="shared" si="26"/>
        <v>5.5039999999999999E-2</v>
      </c>
      <c r="I25" s="7">
        <f t="shared" si="27"/>
        <v>0.16603999999999999</v>
      </c>
    </row>
    <row r="26" spans="1:9" x14ac:dyDescent="0.25">
      <c r="A26" s="1">
        <v>46150</v>
      </c>
      <c r="B26" s="6">
        <v>228629.08597096999</v>
      </c>
      <c r="C26" s="12">
        <v>16158120</v>
      </c>
      <c r="D26" s="27">
        <v>1.4149485581922278E-2</v>
      </c>
      <c r="E26" s="7">
        <f t="shared" ref="E26:E30" si="28">ROUND(D26/$D$7-1,5)</f>
        <v>7.3010000000000005E-2</v>
      </c>
      <c r="F26" s="7">
        <f t="shared" ref="F26:F30" si="29">ROUND((D26/$D$7-1)/(A26-$A$7)*365,5)</f>
        <v>0.20818999999999999</v>
      </c>
      <c r="G26" s="2">
        <v>4757.3</v>
      </c>
      <c r="H26" s="7">
        <f t="shared" ref="H26:H30" si="30">ROUND(G26/$G$7-1,5)</f>
        <v>7.3789999999999994E-2</v>
      </c>
      <c r="I26" s="7">
        <f t="shared" ref="I26:I30" si="31">ROUND((G26/$G$7-1)/(A26-$A$7)*365,5)</f>
        <v>0.21042</v>
      </c>
    </row>
    <row r="27" spans="1:9" x14ac:dyDescent="0.25">
      <c r="A27" s="1">
        <v>46157</v>
      </c>
      <c r="B27" s="6">
        <v>228000.95143062001</v>
      </c>
      <c r="C27" s="12">
        <v>16158120</v>
      </c>
      <c r="D27" s="27">
        <v>1.4110611347769419E-2</v>
      </c>
      <c r="E27" s="7">
        <f t="shared" si="28"/>
        <v>7.0059999999999997E-2</v>
      </c>
      <c r="F27" s="7">
        <f t="shared" si="29"/>
        <v>0.18942000000000001</v>
      </c>
      <c r="G27" s="2">
        <v>4741.6099999999997</v>
      </c>
      <c r="H27" s="7">
        <f t="shared" si="30"/>
        <v>7.0250000000000007E-2</v>
      </c>
      <c r="I27" s="7">
        <f t="shared" si="31"/>
        <v>0.18992999999999999</v>
      </c>
    </row>
    <row r="28" spans="1:9" x14ac:dyDescent="0.25">
      <c r="A28" s="1">
        <v>46164</v>
      </c>
      <c r="B28" s="6">
        <v>230778.07383829</v>
      </c>
      <c r="C28" s="12">
        <v>16158120</v>
      </c>
      <c r="D28" s="27">
        <v>1.4282482976874166E-2</v>
      </c>
      <c r="E28" s="7">
        <f t="shared" si="28"/>
        <v>8.3089999999999997E-2</v>
      </c>
      <c r="F28" s="7">
        <f t="shared" si="29"/>
        <v>0.21359</v>
      </c>
      <c r="G28" s="2">
        <v>4801.1099999999997</v>
      </c>
      <c r="H28" s="7">
        <f t="shared" si="30"/>
        <v>8.3680000000000004E-2</v>
      </c>
      <c r="I28" s="7">
        <f t="shared" si="31"/>
        <v>0.21509</v>
      </c>
    </row>
    <row r="29" spans="1:9" x14ac:dyDescent="0.25">
      <c r="A29" s="1">
        <v>46171</v>
      </c>
      <c r="B29" s="6">
        <v>240606.43153343999</v>
      </c>
      <c r="C29" s="12">
        <v>16158120</v>
      </c>
      <c r="D29" s="27">
        <v>1.4890744191368797E-2</v>
      </c>
      <c r="E29" s="7">
        <f t="shared" si="28"/>
        <v>0.12922</v>
      </c>
      <c r="F29" s="7">
        <f t="shared" si="29"/>
        <v>0.31655</v>
      </c>
      <c r="G29" s="2">
        <v>4864.59</v>
      </c>
      <c r="H29" s="7">
        <f t="shared" si="30"/>
        <v>9.801E-2</v>
      </c>
      <c r="I29" s="7">
        <f t="shared" si="31"/>
        <v>0.24009</v>
      </c>
    </row>
    <row r="30" spans="1:9" x14ac:dyDescent="0.25">
      <c r="A30" s="1">
        <v>46178</v>
      </c>
      <c r="B30" s="6">
        <v>231244.89411086001</v>
      </c>
      <c r="C30" s="12">
        <v>16158120</v>
      </c>
      <c r="D30" s="27">
        <v>1.4311373731031829E-2</v>
      </c>
      <c r="E30" s="7">
        <f t="shared" si="28"/>
        <v>8.5279999999999995E-2</v>
      </c>
      <c r="F30" s="7">
        <f t="shared" si="29"/>
        <v>0.19954</v>
      </c>
      <c r="G30" s="2">
        <v>4755.7700000000004</v>
      </c>
      <c r="H30" s="7">
        <f t="shared" si="30"/>
        <v>7.3450000000000001E-2</v>
      </c>
      <c r="I30" s="7">
        <f t="shared" si="31"/>
        <v>0.17183999999999999</v>
      </c>
    </row>
    <row r="31" spans="1:9" x14ac:dyDescent="0.25">
      <c r="A31" s="1">
        <v>46185</v>
      </c>
      <c r="B31" s="6">
        <v>224272.74967843</v>
      </c>
      <c r="C31" s="12">
        <v>16158120</v>
      </c>
      <c r="D31" s="27">
        <v>1.3879878951166968E-2</v>
      </c>
      <c r="E31" s="7">
        <f t="shared" ref="E31:E34" si="32">ROUND(D31/$D$7-1,5)</f>
        <v>5.2560000000000003E-2</v>
      </c>
      <c r="F31" s="7">
        <f t="shared" ref="F31:F34" si="33">ROUND((D31/$D$7-1)/(A31-$A$7)*365,5)</f>
        <v>0.1177</v>
      </c>
      <c r="G31" s="2">
        <v>4788.22</v>
      </c>
      <c r="H31" s="7">
        <f t="shared" ref="H31:H34" si="34">ROUND(G31/$G$7-1,5)</f>
        <v>8.0769999999999995E-2</v>
      </c>
      <c r="I31" s="7">
        <f t="shared" ref="I31:I34" si="35">ROUND((G31/$G$7-1)/(A31-$A$7)*365,5)</f>
        <v>0.18085999999999999</v>
      </c>
    </row>
    <row r="32" spans="1:9" x14ac:dyDescent="0.25">
      <c r="A32" s="1">
        <v>46192</v>
      </c>
      <c r="B32" s="6">
        <v>626074.19723439997</v>
      </c>
      <c r="C32" s="12">
        <v>44976815</v>
      </c>
      <c r="D32" s="27">
        <v>1.3919931796735717E-2</v>
      </c>
      <c r="E32" s="7">
        <f t="shared" si="32"/>
        <v>5.5599999999999997E-2</v>
      </c>
      <c r="F32" s="7">
        <f t="shared" si="33"/>
        <v>0.11938</v>
      </c>
      <c r="G32" s="2">
        <v>4834.43</v>
      </c>
      <c r="H32" s="7">
        <f t="shared" si="34"/>
        <v>9.1200000000000003E-2</v>
      </c>
      <c r="I32" s="7">
        <f t="shared" si="35"/>
        <v>0.19581000000000001</v>
      </c>
    </row>
    <row r="33" spans="1:9" x14ac:dyDescent="0.25">
      <c r="A33" s="1">
        <v>46199</v>
      </c>
      <c r="B33" s="6">
        <v>620633.43594631995</v>
      </c>
      <c r="C33" s="12">
        <v>44976815</v>
      </c>
      <c r="D33" s="27">
        <v>1.3798963664864218E-2</v>
      </c>
      <c r="E33" s="7">
        <f t="shared" si="32"/>
        <v>4.6429999999999999E-2</v>
      </c>
      <c r="F33" s="7">
        <f t="shared" si="33"/>
        <v>9.5740000000000006E-2</v>
      </c>
      <c r="G33" s="2">
        <v>4744.3500000000004</v>
      </c>
      <c r="H33" s="7">
        <f t="shared" si="34"/>
        <v>7.0870000000000002E-2</v>
      </c>
      <c r="I33" s="7">
        <f t="shared" si="35"/>
        <v>0.14613999999999999</v>
      </c>
    </row>
    <row r="34" spans="1:9" x14ac:dyDescent="0.25">
      <c r="A34" s="1">
        <v>46206</v>
      </c>
      <c r="B34" s="6">
        <v>629326.57715164998</v>
      </c>
      <c r="C34" s="12">
        <v>44976815</v>
      </c>
      <c r="D34" s="27">
        <v>1.3992244162945953E-2</v>
      </c>
      <c r="E34" s="7">
        <f t="shared" si="32"/>
        <v>6.1080000000000002E-2</v>
      </c>
      <c r="F34" s="7">
        <f t="shared" si="33"/>
        <v>0.12117</v>
      </c>
      <c r="G34" s="2">
        <v>4842.4799999999996</v>
      </c>
      <c r="H34" s="7">
        <f t="shared" si="34"/>
        <v>9.3020000000000005E-2</v>
      </c>
      <c r="I34" s="7">
        <f t="shared" si="35"/>
        <v>0.18451999999999999</v>
      </c>
    </row>
    <row r="35" spans="1:9" x14ac:dyDescent="0.25">
      <c r="A35" s="1">
        <v>46213</v>
      </c>
      <c r="B35" s="6">
        <v>628247.07070518006</v>
      </c>
      <c r="C35" s="12">
        <v>44976815</v>
      </c>
      <c r="D35" s="27">
        <v>1.3968242764748461E-2</v>
      </c>
      <c r="E35" s="7">
        <f t="shared" ref="E35:E38" si="36">ROUND(D35/$D$7-1,5)</f>
        <v>5.926E-2</v>
      </c>
      <c r="F35" s="7">
        <f t="shared" ref="F35:F38" si="37">ROUND((D35/$D$7-1)/(A35-$A$7)*365,5)</f>
        <v>0.11325</v>
      </c>
      <c r="G35" s="2">
        <v>4867.82</v>
      </c>
      <c r="H35" s="7">
        <f t="shared" ref="H35:H38" si="38">ROUND(G35/$G$7-1,5)</f>
        <v>9.8739999999999994E-2</v>
      </c>
      <c r="I35" s="7">
        <f t="shared" ref="I35:I38" si="39">ROUND((G35/$G$7-1)/(A35-$A$7)*365,5)</f>
        <v>0.18867999999999999</v>
      </c>
    </row>
    <row r="36" spans="1:9" x14ac:dyDescent="0.25">
      <c r="A36" s="1">
        <v>46220</v>
      </c>
      <c r="B36" s="6">
        <v>631007.84749925998</v>
      </c>
      <c r="C36" s="12">
        <v>44976815</v>
      </c>
      <c r="D36" s="27">
        <v>1.402962498565672E-2</v>
      </c>
      <c r="E36" s="7">
        <f t="shared" si="36"/>
        <v>6.3920000000000005E-2</v>
      </c>
      <c r="F36" s="7">
        <f t="shared" si="37"/>
        <v>0.11783</v>
      </c>
      <c r="G36" s="2">
        <v>4807.71</v>
      </c>
      <c r="H36" s="7">
        <f t="shared" si="38"/>
        <v>8.5169999999999996E-2</v>
      </c>
      <c r="I36" s="7">
        <f t="shared" si="39"/>
        <v>0.157</v>
      </c>
    </row>
    <row r="37" spans="1:9" x14ac:dyDescent="0.25">
      <c r="A37" s="1">
        <v>46227</v>
      </c>
      <c r="B37" s="6">
        <v>616603.48842109996</v>
      </c>
      <c r="C37" s="12">
        <v>44976815</v>
      </c>
      <c r="D37" s="27">
        <v>1.3709363111218524E-2</v>
      </c>
      <c r="E37" s="7">
        <f t="shared" si="36"/>
        <v>3.9629999999999999E-2</v>
      </c>
      <c r="F37" s="7">
        <f t="shared" si="37"/>
        <v>7.0559999999999998E-2</v>
      </c>
      <c r="G37" s="2">
        <v>4788.8999999999996</v>
      </c>
      <c r="H37" s="7">
        <f t="shared" si="38"/>
        <v>8.0920000000000006E-2</v>
      </c>
      <c r="I37" s="7">
        <f t="shared" si="39"/>
        <v>0.14408000000000001</v>
      </c>
    </row>
    <row r="38" spans="1:9" x14ac:dyDescent="0.25">
      <c r="A38" s="1">
        <v>46234</v>
      </c>
      <c r="B38" s="6">
        <v>633815.21505205997</v>
      </c>
      <c r="C38" s="12">
        <v>44976815</v>
      </c>
      <c r="D38" s="27">
        <v>1.4092043090469167E-2</v>
      </c>
      <c r="E38" s="7">
        <f t="shared" si="36"/>
        <v>6.8650000000000003E-2</v>
      </c>
      <c r="F38" s="7">
        <f t="shared" si="37"/>
        <v>0.1182</v>
      </c>
      <c r="G38" s="2">
        <v>4847.88</v>
      </c>
      <c r="H38" s="7">
        <f t="shared" si="38"/>
        <v>9.4240000000000004E-2</v>
      </c>
      <c r="I38" s="7">
        <f t="shared" si="39"/>
        <v>0.16225000000000001</v>
      </c>
    </row>
    <row r="39" spans="1:9" x14ac:dyDescent="0.25">
      <c r="A39" s="1">
        <v>46241</v>
      </c>
      <c r="B39" s="6">
        <v>652651.04429810995</v>
      </c>
      <c r="C39" s="12">
        <v>44976815</v>
      </c>
      <c r="D39" s="27">
        <v>1.4510832843501922E-2</v>
      </c>
      <c r="E39" s="7">
        <f t="shared" ref="E39:E43" si="40">ROUND(D39/$D$7-1,5)</f>
        <v>0.10041</v>
      </c>
      <c r="F39" s="7">
        <f t="shared" ref="F39:F43" si="41">ROUND((D39/$D$7-1)/(A39-$A$7)*365,5)</f>
        <v>0.16735</v>
      </c>
      <c r="G39" s="2">
        <v>5007.84</v>
      </c>
      <c r="H39" s="7">
        <f t="shared" ref="H39:H43" si="42">ROUND(G39/$G$7-1,5)</f>
        <v>0.13034000000000001</v>
      </c>
      <c r="I39" s="7">
        <f t="shared" ref="I39:I43" si="43">ROUND((G39/$G$7-1)/(A39-$A$7)*365,5)</f>
        <v>0.21723000000000001</v>
      </c>
    </row>
    <row r="40" spans="1:9" x14ac:dyDescent="0.25">
      <c r="A40" s="1">
        <v>46248</v>
      </c>
      <c r="B40" s="6">
        <v>653821.91796548001</v>
      </c>
      <c r="C40" s="12">
        <v>44976815</v>
      </c>
      <c r="D40" s="27">
        <v>1.4536865671023615E-2</v>
      </c>
      <c r="E40" s="7">
        <f t="shared" si="40"/>
        <v>0.10238</v>
      </c>
      <c r="F40" s="7">
        <f t="shared" si="41"/>
        <v>0.16536000000000001</v>
      </c>
      <c r="G40" s="2">
        <v>5029.4799999999996</v>
      </c>
      <c r="H40" s="7">
        <f t="shared" si="42"/>
        <v>0.13522999999999999</v>
      </c>
      <c r="I40" s="7">
        <f t="shared" si="43"/>
        <v>0.21840000000000001</v>
      </c>
    </row>
    <row r="41" spans="1:9" x14ac:dyDescent="0.25">
      <c r="A41" s="1">
        <v>46255</v>
      </c>
      <c r="B41" s="6">
        <v>653098.80931074999</v>
      </c>
      <c r="C41" s="12">
        <v>44976815</v>
      </c>
      <c r="D41" s="27">
        <v>1.452078830639186E-2</v>
      </c>
      <c r="E41" s="7">
        <f t="shared" si="40"/>
        <v>0.10117</v>
      </c>
      <c r="F41" s="7">
        <f t="shared" si="41"/>
        <v>0.15848000000000001</v>
      </c>
      <c r="G41" s="2">
        <v>4969.82</v>
      </c>
      <c r="H41" s="7">
        <f t="shared" si="42"/>
        <v>0.12175999999999999</v>
      </c>
      <c r="I41" s="7">
        <f t="shared" si="43"/>
        <v>0.19073999999999999</v>
      </c>
    </row>
    <row r="42" spans="1:9" x14ac:dyDescent="0.25">
      <c r="A42" s="1">
        <v>46262</v>
      </c>
      <c r="B42" s="6">
        <v>660614.25036794005</v>
      </c>
      <c r="C42" s="12">
        <v>44976815</v>
      </c>
      <c r="D42" s="27">
        <v>1.4687884199179957E-2</v>
      </c>
      <c r="E42" s="7">
        <f t="shared" si="40"/>
        <v>0.11384</v>
      </c>
      <c r="F42" s="7">
        <f t="shared" si="41"/>
        <v>0.17313000000000001</v>
      </c>
      <c r="G42" s="2">
        <v>4986.16</v>
      </c>
      <c r="H42" s="7">
        <f t="shared" si="42"/>
        <v>0.12545000000000001</v>
      </c>
      <c r="I42" s="7">
        <f t="shared" si="43"/>
        <v>0.19078000000000001</v>
      </c>
    </row>
    <row r="43" spans="1:9" x14ac:dyDescent="0.25">
      <c r="A43" s="1">
        <v>46269</v>
      </c>
      <c r="B43" s="6">
        <v>655257.46647969994</v>
      </c>
      <c r="C43" s="12">
        <v>44976815</v>
      </c>
      <c r="D43" s="27">
        <v>1.4568783193734371E-2</v>
      </c>
      <c r="E43" s="7">
        <f t="shared" si="40"/>
        <v>0.1048</v>
      </c>
      <c r="F43" s="7">
        <f t="shared" si="41"/>
        <v>0.15487000000000001</v>
      </c>
      <c r="G43" s="2">
        <v>4986.93</v>
      </c>
      <c r="H43" s="7">
        <f t="shared" si="42"/>
        <v>0.12562000000000001</v>
      </c>
      <c r="I43" s="7">
        <f t="shared" si="43"/>
        <v>0.18562999999999999</v>
      </c>
    </row>
    <row r="44" spans="1:9" x14ac:dyDescent="0.25">
      <c r="A44" s="1"/>
      <c r="B44" s="6"/>
      <c r="C44" s="12"/>
      <c r="D44" s="27"/>
      <c r="E44" s="7"/>
      <c r="F44" s="7"/>
      <c r="G44" s="2"/>
      <c r="H44" s="7"/>
      <c r="I44" s="7"/>
    </row>
    <row r="45" spans="1:9" x14ac:dyDescent="0.25">
      <c r="A45" s="1"/>
      <c r="B45" s="6"/>
      <c r="C45" s="12"/>
      <c r="D45" s="27"/>
      <c r="E45" s="7"/>
      <c r="F45" s="7"/>
      <c r="G45" s="2"/>
      <c r="H45" s="7"/>
      <c r="I45" s="7"/>
    </row>
    <row r="46" spans="1:9" x14ac:dyDescent="0.25">
      <c r="A46" s="1"/>
      <c r="B46" s="6"/>
      <c r="C46" s="12"/>
      <c r="D46" s="27"/>
      <c r="E46" s="7"/>
      <c r="F46" s="7"/>
      <c r="G46" s="2"/>
      <c r="H46" s="7"/>
      <c r="I46" s="7"/>
    </row>
    <row r="47" spans="1:9" x14ac:dyDescent="0.25">
      <c r="A47" s="1"/>
      <c r="B47" s="6"/>
      <c r="C47" s="12"/>
      <c r="D47" s="27"/>
      <c r="E47" s="7"/>
      <c r="F47" s="7"/>
      <c r="G47" s="2"/>
      <c r="H47" s="7"/>
      <c r="I47" s="7"/>
    </row>
    <row r="48" spans="1:9" x14ac:dyDescent="0.25">
      <c r="A48" s="1"/>
      <c r="B48" s="6"/>
      <c r="C48" s="12"/>
      <c r="D48" s="27"/>
      <c r="E48" s="7"/>
      <c r="F48" s="7"/>
      <c r="G48" s="2"/>
      <c r="H48" s="7"/>
      <c r="I48" s="7"/>
    </row>
    <row r="49" spans="1:9" x14ac:dyDescent="0.25">
      <c r="A49" s="1"/>
      <c r="B49" s="6"/>
      <c r="C49" s="12"/>
      <c r="D49" s="27"/>
      <c r="G49" s="2"/>
    </row>
    <row r="50" spans="1:9" ht="15.75" thickBot="1" x14ac:dyDescent="0.3">
      <c r="A50" s="1"/>
      <c r="B50" s="6"/>
      <c r="C50" s="12"/>
      <c r="D50" s="27"/>
      <c r="G50" s="2"/>
    </row>
    <row r="51" spans="1:9" ht="15.75" x14ac:dyDescent="0.25">
      <c r="B51" s="8" t="s">
        <v>3</v>
      </c>
      <c r="C51" s="9"/>
      <c r="D51" s="9"/>
      <c r="E51" s="23"/>
    </row>
    <row r="52" spans="1:9" ht="15.75" x14ac:dyDescent="0.25">
      <c r="B52" s="11" t="s">
        <v>7</v>
      </c>
      <c r="C52" s="32"/>
      <c r="D52" s="32"/>
      <c r="E52" s="24"/>
    </row>
    <row r="53" spans="1:9" ht="15.75" x14ac:dyDescent="0.25">
      <c r="B53" s="13" t="s">
        <v>10</v>
      </c>
      <c r="C53" s="33"/>
      <c r="D53" s="34" t="s">
        <v>11</v>
      </c>
      <c r="E53" s="25"/>
    </row>
    <row r="54" spans="1:9" ht="16.5" thickBot="1" x14ac:dyDescent="0.3">
      <c r="B54" s="35" t="s">
        <v>19</v>
      </c>
      <c r="C54" s="10"/>
      <c r="D54" s="10"/>
      <c r="E54" s="26"/>
    </row>
    <row r="55" spans="1:9" x14ac:dyDescent="0.25">
      <c r="I55" s="30"/>
    </row>
    <row r="68" spans="7:12" x14ac:dyDescent="0.25">
      <c r="H68" t="s">
        <v>14</v>
      </c>
      <c r="I68" t="s">
        <v>15</v>
      </c>
      <c r="J68" t="s">
        <v>16</v>
      </c>
      <c r="K68" t="s">
        <v>17</v>
      </c>
      <c r="L68" t="s">
        <v>18</v>
      </c>
    </row>
    <row r="69" spans="7:12" x14ac:dyDescent="0.25">
      <c r="G69" t="s">
        <v>12</v>
      </c>
      <c r="H69" s="31">
        <v>2.3980000000000001E-2</v>
      </c>
      <c r="I69" s="31">
        <v>6.8049999999999999E-2</v>
      </c>
      <c r="J69" s="31">
        <v>-8.455E-2</v>
      </c>
      <c r="K69" s="31">
        <v>0.31709999999999999</v>
      </c>
      <c r="L69" s="31">
        <v>0.1048</v>
      </c>
    </row>
    <row r="70" spans="7:12" x14ac:dyDescent="0.25">
      <c r="G70" t="s">
        <v>13</v>
      </c>
      <c r="H70" s="31">
        <v>-1.2699999999999999E-2</v>
      </c>
      <c r="I70" s="31">
        <v>0.21765999999999999</v>
      </c>
      <c r="J70" s="31">
        <v>0.16997000000000001</v>
      </c>
      <c r="K70" s="31">
        <v>0.19486999999999999</v>
      </c>
      <c r="L70" s="31">
        <v>0.12562000000000001</v>
      </c>
    </row>
  </sheetData>
  <pageMargins left="0.7" right="0.7" top="1.135" bottom="0.75" header="0.3" footer="0.3"/>
  <pageSetup scale="7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dynamics</vt:lpstr>
      <vt:lpstr>dynamics!Print_Area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Coolman Suchmuchs</cp:lastModifiedBy>
  <cp:lastPrinted>2026-09-16T08:37:09Z</cp:lastPrinted>
  <dcterms:created xsi:type="dcterms:W3CDTF">2015-06-05T18:17:20Z</dcterms:created>
  <dcterms:modified xsi:type="dcterms:W3CDTF">2026-09-16T08:39:38Z</dcterms:modified>
</cp:coreProperties>
</file>