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314b3649de57e51/DD_prs/d_loc/job_loc/HQBdata/HQB_Co/Steppe_eagle/TSE_reports/tse_monthly_rpts/2025tse_rpts/"/>
    </mc:Choice>
  </mc:AlternateContent>
  <xr:revisionPtr revIDLastSave="1519" documentId="8_{8E3A9B8C-F10A-4915-AD62-286375DD2B1C}" xr6:coauthVersionLast="47" xr6:coauthVersionMax="47" xr10:uidLastSave="{55C408B4-2AEB-42E1-B477-45B1A4AE5C91}"/>
  <bookViews>
    <workbookView xWindow="-120" yWindow="-120" windowWidth="20730" windowHeight="11310" xr2:uid="{00000000-000D-0000-FFFF-FFFF00000000}"/>
  </bookViews>
  <sheets>
    <sheet name="dynamics" sheetId="3" r:id="rId1"/>
  </sheets>
  <definedNames>
    <definedName name="EUR_av_TSE">#REF!</definedName>
    <definedName name="names">#REF!</definedName>
    <definedName name="_xlnm.Print_Area" localSheetId="0">dynamics!$A$1:$L$38</definedName>
    <definedName name="pspl_fl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3" l="1"/>
  <c r="H20" i="3"/>
  <c r="I19" i="3"/>
  <c r="H19" i="3"/>
  <c r="I18" i="3"/>
  <c r="H18" i="3"/>
  <c r="I17" i="3"/>
  <c r="H17" i="3"/>
  <c r="I16" i="3"/>
  <c r="H16" i="3"/>
  <c r="F20" i="3"/>
  <c r="E20" i="3"/>
  <c r="F19" i="3"/>
  <c r="E19" i="3"/>
  <c r="F18" i="3"/>
  <c r="E18" i="3"/>
  <c r="F17" i="3"/>
  <c r="E17" i="3"/>
  <c r="F16" i="3"/>
  <c r="E16" i="3"/>
  <c r="I15" i="3" l="1"/>
  <c r="H15" i="3"/>
  <c r="I14" i="3"/>
  <c r="H14" i="3"/>
  <c r="I13" i="3"/>
  <c r="H13" i="3"/>
  <c r="I12" i="3"/>
  <c r="H12" i="3"/>
  <c r="F15" i="3"/>
  <c r="E15" i="3"/>
  <c r="F14" i="3"/>
  <c r="E14" i="3"/>
  <c r="F13" i="3"/>
  <c r="E13" i="3"/>
  <c r="F12" i="3"/>
  <c r="E12" i="3"/>
  <c r="I11" i="3" l="1"/>
  <c r="H11" i="3"/>
  <c r="I10" i="3"/>
  <c r="H10" i="3"/>
  <c r="I9" i="3"/>
  <c r="H9" i="3"/>
  <c r="I8" i="3"/>
  <c r="H8" i="3"/>
  <c r="I7" i="3"/>
  <c r="H7" i="3"/>
  <c r="F11" i="3"/>
  <c r="F10" i="3"/>
  <c r="F9" i="3"/>
  <c r="F8" i="3"/>
  <c r="E11" i="3"/>
  <c r="E10" i="3"/>
  <c r="E9" i="3"/>
  <c r="E8" i="3"/>
  <c r="F7" i="3"/>
  <c r="E7" i="3"/>
  <c r="I6" i="3" l="1"/>
  <c r="H6" i="3"/>
  <c r="F6" i="3"/>
  <c r="E6" i="3"/>
  <c r="F5" i="3" l="1"/>
  <c r="E5" i="3"/>
  <c r="I5" i="3"/>
  <c r="H5" i="3"/>
  <c r="I4" i="3" l="1"/>
  <c r="H4" i="3"/>
  <c r="F4" i="3" l="1"/>
  <c r="E4" i="3"/>
</calcChain>
</file>

<file path=xl/sharedStrings.xml><?xml version="1.0" encoding="utf-8"?>
<sst xmlns="http://schemas.openxmlformats.org/spreadsheetml/2006/main" count="20" uniqueCount="19">
  <si>
    <t>Units</t>
  </si>
  <si>
    <t>Unit price</t>
  </si>
  <si>
    <t>Return</t>
  </si>
  <si>
    <t>Harry Qelm Baabsman ltd.</t>
  </si>
  <si>
    <t>Net assets value</t>
  </si>
  <si>
    <t>change</t>
  </si>
  <si>
    <t>MSCI World index</t>
  </si>
  <si>
    <t>the Fund Manager of The Steppe Eagle OEIC</t>
  </si>
  <si>
    <t>Date</t>
  </si>
  <si>
    <t>Return, ann.</t>
  </si>
  <si>
    <t>Chief Executive Officer</t>
  </si>
  <si>
    <t>Damir Babanazarov</t>
  </si>
  <si>
    <t>The Steppe Eagle</t>
  </si>
  <si>
    <t>MSCI World</t>
  </si>
  <si>
    <t>Sep-Dec 2022 (launch)</t>
  </si>
  <si>
    <t>FY 2023</t>
  </si>
  <si>
    <t>FY 2024</t>
  </si>
  <si>
    <t>YTD 2025</t>
  </si>
  <si>
    <t>9th of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</si>
</sst>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164" fontId="1" fillId="3" borderId="0" xfId="0" applyNumberFormat="1" applyFont="1" applyFill="1"/>
    <xf numFmtId="10" fontId="2" fillId="0" borderId="0" xfId="0" applyNumberFormat="1" applyFont="1"/>
    <xf numFmtId="164" fontId="4" fillId="0" borderId="2" xfId="0" applyNumberFormat="1" applyFont="1" applyBorder="1"/>
    <xf numFmtId="0" fontId="4" fillId="0" borderId="3" xfId="0" applyFont="1" applyBorder="1"/>
    <xf numFmtId="164" fontId="4" fillId="0" borderId="7" xfId="0" applyNumberFormat="1" applyFont="1" applyBorder="1"/>
    <xf numFmtId="0" fontId="4" fillId="0" borderId="1" xfId="0" applyFont="1" applyBorder="1"/>
    <xf numFmtId="164" fontId="5" fillId="0" borderId="5" xfId="0" applyNumberFormat="1" applyFont="1" applyBorder="1"/>
    <xf numFmtId="1" fontId="3" fillId="0" borderId="0" xfId="0" applyNumberFormat="1" applyFont="1"/>
    <xf numFmtId="164" fontId="4" fillId="2" borderId="5" xfId="0" applyNumberFormat="1" applyFont="1" applyFill="1" applyBorder="1"/>
    <xf numFmtId="0" fontId="6" fillId="2" borderId="0" xfId="0" applyFont="1" applyFill="1" applyAlignment="1">
      <alignment horizontal="center"/>
    </xf>
    <xf numFmtId="14" fontId="0" fillId="4" borderId="0" xfId="0" applyNumberFormat="1" applyFill="1"/>
    <xf numFmtId="0" fontId="1" fillId="2" borderId="0" xfId="0" applyFont="1" applyFill="1" applyAlignment="1">
      <alignment horizontal="left"/>
    </xf>
    <xf numFmtId="164" fontId="1" fillId="4" borderId="0" xfId="0" applyNumberFormat="1" applyFont="1" applyFill="1"/>
    <xf numFmtId="1" fontId="3" fillId="4" borderId="0" xfId="0" applyNumberFormat="1" applyFont="1" applyFill="1"/>
    <xf numFmtId="10" fontId="2" fillId="4" borderId="0" xfId="0" applyNumberFormat="1" applyFont="1" applyFill="1"/>
    <xf numFmtId="4" fontId="0" fillId="4" borderId="0" xfId="0" applyNumberFormat="1" applyFill="1"/>
    <xf numFmtId="0" fontId="7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4" fillId="0" borderId="4" xfId="0" applyFont="1" applyBorder="1"/>
    <xf numFmtId="164" fontId="4" fillId="0" borderId="6" xfId="0" applyNumberFormat="1" applyFont="1" applyBorder="1"/>
    <xf numFmtId="164" fontId="4" fillId="2" borderId="6" xfId="0" applyNumberFormat="1" applyFont="1" applyFill="1" applyBorder="1"/>
    <xf numFmtId="0" fontId="4" fillId="0" borderId="8" xfId="0" applyFont="1" applyBorder="1"/>
    <xf numFmtId="165" fontId="3" fillId="0" borderId="0" xfId="0" applyNumberFormat="1" applyFont="1"/>
    <xf numFmtId="165" fontId="3" fillId="4" borderId="0" xfId="0" applyNumberFormat="1" applyFont="1" applyFill="1"/>
    <xf numFmtId="0" fontId="1" fillId="5" borderId="0" xfId="0" applyFont="1" applyFill="1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2" borderId="0" xfId="0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0.17007920902374588"/>
          <c:w val="0.95062792627213932"/>
          <c:h val="0.61084013078590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dynamics!$G$44</c:f>
              <c:strCache>
                <c:ptCount val="1"/>
                <c:pt idx="0">
                  <c:v>The Steppe Eagle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dynamics!$H$43:$K$43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dynamics!$H$44:$K$44</c:f>
              <c:numCache>
                <c:formatCode>0.00%</c:formatCode>
                <c:ptCount val="4"/>
                <c:pt idx="0">
                  <c:v>2.3980000000000001E-2</c:v>
                </c:pt>
                <c:pt idx="1">
                  <c:v>6.8049999999999999E-2</c:v>
                </c:pt>
                <c:pt idx="2">
                  <c:v>-8.455E-2</c:v>
                </c:pt>
                <c:pt idx="3">
                  <c:v>-0.16966000000000001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C-49D3-B96D-CDE24D98316E}"/>
            </c:ext>
          </c:extLst>
        </c:ser>
        <c:ser>
          <c:idx val="2"/>
          <c:order val="1"/>
          <c:tx>
            <c:strRef>
              <c:f>dynamics!$G$45</c:f>
              <c:strCache>
                <c:ptCount val="1"/>
                <c:pt idx="0">
                  <c:v>MSCI World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dynamics!$H$43:$K$43</c:f>
              <c:strCache>
                <c:ptCount val="4"/>
                <c:pt idx="0">
                  <c:v>Sep-Dec 2022 (launch)</c:v>
                </c:pt>
                <c:pt idx="1">
                  <c:v>FY 2023</c:v>
                </c:pt>
                <c:pt idx="2">
                  <c:v>FY 2024</c:v>
                </c:pt>
                <c:pt idx="3">
                  <c:v>YTD 2025</c:v>
                </c:pt>
              </c:strCache>
            </c:strRef>
          </c:cat>
          <c:val>
            <c:numRef>
              <c:f>dynamics!$H$45:$K$45</c:f>
              <c:numCache>
                <c:formatCode>0.00%</c:formatCode>
                <c:ptCount val="4"/>
                <c:pt idx="0">
                  <c:v>-1.2699999999999999E-2</c:v>
                </c:pt>
                <c:pt idx="1">
                  <c:v>0.21765999999999999</c:v>
                </c:pt>
                <c:pt idx="2">
                  <c:v>0.16997000000000001</c:v>
                </c:pt>
                <c:pt idx="3">
                  <c:v>-0.10291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C-49D3-B96D-CDE24D9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88838879"/>
        <c:axId val="1188837919"/>
      </c:barChart>
      <c:catAx>
        <c:axId val="118883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837919"/>
        <c:crosses val="autoZero"/>
        <c:auto val="1"/>
        <c:lblAlgn val="ctr"/>
        <c:lblOffset val="100"/>
        <c:noMultiLvlLbl val="0"/>
      </c:catAx>
      <c:valAx>
        <c:axId val="118883791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18883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7936</xdr:colOff>
      <xdr:row>22</xdr:row>
      <xdr:rowOff>28575</xdr:rowOff>
    </xdr:from>
    <xdr:to>
      <xdr:col>10</xdr:col>
      <xdr:colOff>88899</xdr:colOff>
      <xdr:row>35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F5B33-C27F-5742-6D9F-71BE65E86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D11D-5268-4EB3-A0F9-1609E5C6EFA5}">
  <sheetPr>
    <pageSetUpPr fitToPage="1"/>
  </sheetPr>
  <dimension ref="A1:K45"/>
  <sheetViews>
    <sheetView tabSelected="1"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M30" sqref="M30"/>
    </sheetView>
  </sheetViews>
  <sheetFormatPr defaultRowHeight="15" x14ac:dyDescent="0.25"/>
  <cols>
    <col min="1" max="1" width="10.42578125" customWidth="1"/>
    <col min="2" max="2" width="13.85546875" bestFit="1" customWidth="1"/>
    <col min="3" max="3" width="10.85546875" customWidth="1"/>
    <col min="4" max="4" width="9.85546875" customWidth="1"/>
    <col min="6" max="6" width="10.140625" customWidth="1"/>
    <col min="7" max="7" width="15.28515625" bestFit="1" customWidth="1"/>
    <col min="9" max="9" width="9.7109375" customWidth="1"/>
  </cols>
  <sheetData>
    <row r="1" spans="1:9" x14ac:dyDescent="0.25">
      <c r="A1" s="15" t="s">
        <v>8</v>
      </c>
      <c r="B1" s="15" t="s">
        <v>4</v>
      </c>
      <c r="C1" s="3" t="s">
        <v>0</v>
      </c>
      <c r="D1" s="4" t="s">
        <v>1</v>
      </c>
      <c r="E1" s="3" t="s">
        <v>2</v>
      </c>
      <c r="F1" s="17" t="s">
        <v>9</v>
      </c>
      <c r="G1" s="30" t="s">
        <v>6</v>
      </c>
      <c r="H1" s="22" t="s">
        <v>5</v>
      </c>
      <c r="I1" s="23" t="s">
        <v>9</v>
      </c>
    </row>
    <row r="2" spans="1:9" x14ac:dyDescent="0.25">
      <c r="A2" s="1">
        <v>44812</v>
      </c>
      <c r="B2" s="6">
        <v>0</v>
      </c>
      <c r="C2" s="13">
        <v>110000000</v>
      </c>
      <c r="D2" s="28">
        <v>0.01</v>
      </c>
      <c r="E2" s="5"/>
      <c r="F2" s="5"/>
      <c r="G2" s="2">
        <v>2636.17</v>
      </c>
      <c r="I2" s="5"/>
    </row>
    <row r="3" spans="1:9" x14ac:dyDescent="0.25">
      <c r="A3" s="1">
        <v>44813</v>
      </c>
      <c r="B3" s="6">
        <v>1098787.5591672601</v>
      </c>
      <c r="C3" s="13">
        <v>110000000</v>
      </c>
      <c r="D3" s="28">
        <v>9.988977810611456E-3</v>
      </c>
      <c r="E3" s="5"/>
      <c r="F3" s="5"/>
      <c r="G3" s="2">
        <v>2682.9</v>
      </c>
      <c r="I3" s="5"/>
    </row>
    <row r="4" spans="1:9" x14ac:dyDescent="0.25">
      <c r="A4" s="16">
        <v>44926</v>
      </c>
      <c r="B4" s="18">
        <v>1116308.7420000001</v>
      </c>
      <c r="C4" s="19">
        <v>110000000</v>
      </c>
      <c r="D4" s="29">
        <v>1.0239814787272728E-2</v>
      </c>
      <c r="E4" s="20">
        <f>ROUND(D4/$D$2-1,5)</f>
        <v>2.3980000000000001E-2</v>
      </c>
      <c r="F4" s="20">
        <f>ROUND((D4/$D$2-1)/(A4-$A$2)*365,5)</f>
        <v>7.6780000000000001E-2</v>
      </c>
      <c r="G4" s="21">
        <v>2602.69</v>
      </c>
      <c r="H4" s="20">
        <f>ROUND(G4/$G$2-1,5)</f>
        <v>-1.2699999999999999E-2</v>
      </c>
      <c r="I4" s="20">
        <f>ROUND((G4/$G$2-1)/(A4-$A$2)*365,5)</f>
        <v>-4.0660000000000002E-2</v>
      </c>
    </row>
    <row r="5" spans="1:9" x14ac:dyDescent="0.25">
      <c r="A5" s="16">
        <v>45291</v>
      </c>
      <c r="B5" s="18">
        <v>3927533.2273599999</v>
      </c>
      <c r="C5" s="19">
        <v>359116150</v>
      </c>
      <c r="D5" s="29">
        <v>1.0936665553359268E-2</v>
      </c>
      <c r="E5" s="20">
        <f t="shared" ref="E5" si="0">ROUND(D5/$D$4-1,5)</f>
        <v>6.8049999999999999E-2</v>
      </c>
      <c r="F5" s="20">
        <f t="shared" ref="F5" si="1">ROUND((D5/$D$4-1)/(A5-$A$4)*365,5)</f>
        <v>6.8049999999999999E-2</v>
      </c>
      <c r="G5" s="21">
        <v>3169.18</v>
      </c>
      <c r="H5" s="20">
        <f t="shared" ref="H5" si="2">ROUND(G5/$G$4-1,5)</f>
        <v>0.21765999999999999</v>
      </c>
      <c r="I5" s="20">
        <f t="shared" ref="I5" si="3">ROUND((G5/$G$4-1)/(A5-$A$4)*365,5)</f>
        <v>0.21765999999999999</v>
      </c>
    </row>
    <row r="6" spans="1:9" x14ac:dyDescent="0.25">
      <c r="A6" s="16">
        <v>45657</v>
      </c>
      <c r="B6" s="18">
        <v>3595467.4759999998</v>
      </c>
      <c r="C6" s="19">
        <v>359116150</v>
      </c>
      <c r="D6" s="29">
        <v>1.0011990482744927E-2</v>
      </c>
      <c r="E6" s="20">
        <f t="shared" ref="E6" si="4">ROUND(D6/$D$5-1,5)</f>
        <v>-8.455E-2</v>
      </c>
      <c r="F6" s="20">
        <f t="shared" ref="F6" si="5">ROUND((D6/$D$5-1)/(A6-$A$5)*365,5)</f>
        <v>-8.4320000000000006E-2</v>
      </c>
      <c r="G6" s="21">
        <v>3707.84</v>
      </c>
      <c r="H6" s="20">
        <f t="shared" ref="H6" si="6">ROUND(G6/$G$5-1,5)</f>
        <v>0.16997000000000001</v>
      </c>
      <c r="I6" s="20">
        <f t="shared" ref="I6" si="7">ROUND((G6/$G$5-1)/(A6-$A$5)*365,5)</f>
        <v>0.16950000000000001</v>
      </c>
    </row>
    <row r="7" spans="1:9" x14ac:dyDescent="0.25">
      <c r="A7" s="1">
        <v>45660</v>
      </c>
      <c r="B7" s="6">
        <v>3642537.3552299999</v>
      </c>
      <c r="C7" s="13">
        <v>359116150</v>
      </c>
      <c r="D7" s="28">
        <v>1.0143061945919168E-2</v>
      </c>
      <c r="E7" s="7">
        <f>ROUND(D7/$D$6-1,5)</f>
        <v>1.3089999999999999E-2</v>
      </c>
      <c r="F7" s="7">
        <f>ROUND((D7/$D$6-1)/(A7-$A$6)*365,5)</f>
        <v>1.5927899999999999</v>
      </c>
      <c r="G7" s="2">
        <v>3737.5</v>
      </c>
      <c r="H7" s="7">
        <f>ROUND(G7/$G$6-1,5)</f>
        <v>8.0000000000000002E-3</v>
      </c>
      <c r="I7" s="7">
        <f>ROUND((G7/$G$6-1)/(A7-$A$6)*365,5)</f>
        <v>0.97323999999999999</v>
      </c>
    </row>
    <row r="8" spans="1:9" x14ac:dyDescent="0.25">
      <c r="A8" s="1">
        <v>45667</v>
      </c>
      <c r="B8" s="6">
        <v>1418267.4932899999</v>
      </c>
      <c r="C8" s="13">
        <v>142006440</v>
      </c>
      <c r="D8" s="28">
        <v>9.9873463012663359E-3</v>
      </c>
      <c r="E8" s="7">
        <f t="shared" ref="E8:E11" si="8">ROUND(D8/$D$6-1,5)</f>
        <v>-2.4599999999999999E-3</v>
      </c>
      <c r="F8" s="7">
        <f t="shared" ref="F8:F11" si="9">ROUND((D8/$D$6-1)/(A8-$A$6)*365,5)</f>
        <v>-8.9840000000000003E-2</v>
      </c>
      <c r="G8" s="2">
        <v>3678.22</v>
      </c>
      <c r="H8" s="7">
        <f t="shared" ref="H8:H11" si="10">ROUND(G8/$G$6-1,5)</f>
        <v>-7.9900000000000006E-3</v>
      </c>
      <c r="I8" s="7">
        <f t="shared" ref="I8:I11" si="11">ROUND((G8/$G$6-1)/(A8-$A$6)*365,5)</f>
        <v>-0.29158000000000001</v>
      </c>
    </row>
    <row r="9" spans="1:9" x14ac:dyDescent="0.25">
      <c r="A9" s="1">
        <v>45674</v>
      </c>
      <c r="B9" s="6">
        <v>486524.01493</v>
      </c>
      <c r="C9" s="13">
        <v>47963218</v>
      </c>
      <c r="D9" s="28">
        <v>1.014369000282675E-2</v>
      </c>
      <c r="E9" s="7">
        <f t="shared" si="8"/>
        <v>1.315E-2</v>
      </c>
      <c r="F9" s="7">
        <f t="shared" si="9"/>
        <v>0.28243000000000001</v>
      </c>
      <c r="G9" s="2">
        <v>3777.85</v>
      </c>
      <c r="H9" s="7">
        <f t="shared" si="10"/>
        <v>1.8880000000000001E-2</v>
      </c>
      <c r="I9" s="7">
        <f t="shared" si="11"/>
        <v>0.40539999999999998</v>
      </c>
    </row>
    <row r="10" spans="1:9" x14ac:dyDescent="0.25">
      <c r="A10" s="1">
        <v>45681</v>
      </c>
      <c r="B10" s="6">
        <v>489361.22204000002</v>
      </c>
      <c r="C10" s="13">
        <v>47963218</v>
      </c>
      <c r="D10" s="28">
        <v>1.0202843813357143E-2</v>
      </c>
      <c r="E10" s="7">
        <f t="shared" si="8"/>
        <v>1.9060000000000001E-2</v>
      </c>
      <c r="F10" s="7">
        <f t="shared" si="9"/>
        <v>0.28991</v>
      </c>
      <c r="G10" s="2">
        <v>3856.78</v>
      </c>
      <c r="H10" s="7">
        <f t="shared" si="10"/>
        <v>4.0169999999999997E-2</v>
      </c>
      <c r="I10" s="7">
        <f t="shared" si="11"/>
        <v>0.6109</v>
      </c>
    </row>
    <row r="11" spans="1:9" x14ac:dyDescent="0.25">
      <c r="A11" s="1">
        <v>45688</v>
      </c>
      <c r="B11" s="6">
        <v>497553.88010000001</v>
      </c>
      <c r="C11" s="13">
        <v>47963218</v>
      </c>
      <c r="D11" s="28">
        <v>1.0373655080858003E-2</v>
      </c>
      <c r="E11" s="7">
        <f t="shared" si="8"/>
        <v>3.6119999999999999E-2</v>
      </c>
      <c r="F11" s="7">
        <f t="shared" si="9"/>
        <v>0.42531999999999998</v>
      </c>
      <c r="G11" s="2">
        <v>3836.58</v>
      </c>
      <c r="H11" s="7">
        <f t="shared" si="10"/>
        <v>3.4720000000000001E-2</v>
      </c>
      <c r="I11" s="7">
        <f t="shared" si="11"/>
        <v>0.40881000000000001</v>
      </c>
    </row>
    <row r="12" spans="1:9" x14ac:dyDescent="0.25">
      <c r="A12" s="1">
        <v>45695</v>
      </c>
      <c r="B12" s="6">
        <v>493808.19767999998</v>
      </c>
      <c r="C12" s="13">
        <v>47963218</v>
      </c>
      <c r="D12" s="28">
        <v>1.0295560186974943E-2</v>
      </c>
      <c r="E12" s="7">
        <f t="shared" ref="E12:E15" si="12">ROUND(D12/$D$6-1,5)</f>
        <v>2.8320000000000001E-2</v>
      </c>
      <c r="F12" s="7">
        <f t="shared" ref="F12:F15" si="13">ROUND((D12/$D$6-1)/(A12-$A$6)*365,5)</f>
        <v>0.27205000000000001</v>
      </c>
      <c r="G12" s="2">
        <v>3832.82</v>
      </c>
      <c r="H12" s="7">
        <f t="shared" ref="H12:H15" si="14">ROUND(G12/$G$6-1,5)</f>
        <v>3.3709999999999997E-2</v>
      </c>
      <c r="I12" s="7">
        <f t="shared" ref="I12:I15" si="15">ROUND((G12/$G$6-1)/(A12-$A$6)*365,5)</f>
        <v>0.32375999999999999</v>
      </c>
    </row>
    <row r="13" spans="1:9" x14ac:dyDescent="0.25">
      <c r="A13" s="1">
        <v>45702</v>
      </c>
      <c r="B13" s="6">
        <v>504021.53382000001</v>
      </c>
      <c r="C13" s="13">
        <v>47963218</v>
      </c>
      <c r="D13" s="28">
        <v>1.0508501198147297E-2</v>
      </c>
      <c r="E13" s="7">
        <f t="shared" si="12"/>
        <v>4.9590000000000002E-2</v>
      </c>
      <c r="F13" s="7">
        <f t="shared" si="13"/>
        <v>0.40223999999999999</v>
      </c>
      <c r="G13" s="2">
        <v>3898.87</v>
      </c>
      <c r="H13" s="7">
        <f t="shared" si="14"/>
        <v>5.1520000000000003E-2</v>
      </c>
      <c r="I13" s="7">
        <f t="shared" si="15"/>
        <v>0.41788999999999998</v>
      </c>
    </row>
    <row r="14" spans="1:9" x14ac:dyDescent="0.25">
      <c r="A14" s="1">
        <v>45709</v>
      </c>
      <c r="B14" s="6">
        <v>490364.60064000002</v>
      </c>
      <c r="C14" s="13">
        <v>47963218</v>
      </c>
      <c r="D14" s="28">
        <v>1.0223763564821693E-2</v>
      </c>
      <c r="E14" s="7">
        <f t="shared" si="12"/>
        <v>2.1149999999999999E-2</v>
      </c>
      <c r="F14" s="7">
        <f t="shared" si="13"/>
        <v>0.14846999999999999</v>
      </c>
      <c r="G14" s="2">
        <v>3843.08</v>
      </c>
      <c r="H14" s="7">
        <f t="shared" si="14"/>
        <v>3.6470000000000002E-2</v>
      </c>
      <c r="I14" s="7">
        <f t="shared" si="15"/>
        <v>0.25602000000000003</v>
      </c>
    </row>
    <row r="15" spans="1:9" x14ac:dyDescent="0.25">
      <c r="A15" s="1">
        <v>45716</v>
      </c>
      <c r="B15" s="6">
        <v>466280.71197</v>
      </c>
      <c r="C15" s="13">
        <v>47963218</v>
      </c>
      <c r="D15" s="28">
        <v>9.7216311042766148E-3</v>
      </c>
      <c r="E15" s="7">
        <f t="shared" si="12"/>
        <v>-2.9000000000000001E-2</v>
      </c>
      <c r="F15" s="7">
        <f t="shared" si="13"/>
        <v>-0.17940999999999999</v>
      </c>
      <c r="G15" s="2">
        <v>3805.33</v>
      </c>
      <c r="H15" s="7">
        <f t="shared" si="14"/>
        <v>2.6290000000000001E-2</v>
      </c>
      <c r="I15" s="7">
        <f t="shared" si="15"/>
        <v>0.16266</v>
      </c>
    </row>
    <row r="16" spans="1:9" x14ac:dyDescent="0.25">
      <c r="A16" s="1">
        <v>45723</v>
      </c>
      <c r="B16" s="6">
        <v>465404.14919000003</v>
      </c>
      <c r="C16" s="13">
        <v>47963218</v>
      </c>
      <c r="D16" s="28">
        <v>9.7033553751543523E-3</v>
      </c>
      <c r="E16" s="7">
        <f t="shared" ref="E16:E20" si="16">ROUND(D16/$D$6-1,5)</f>
        <v>-3.083E-2</v>
      </c>
      <c r="F16" s="7">
        <f t="shared" ref="F16:F20" si="17">ROUND((D16/$D$6-1)/(A16-$A$6)*365,5)</f>
        <v>-0.17047999999999999</v>
      </c>
      <c r="G16" s="2">
        <v>3740.37</v>
      </c>
      <c r="H16" s="7">
        <f t="shared" ref="H16:H20" si="18">ROUND(G16/$G$6-1,5)</f>
        <v>8.77E-3</v>
      </c>
      <c r="I16" s="7">
        <f t="shared" ref="I16:I20" si="19">ROUND((G16/$G$6-1)/(A16-$A$6)*365,5)</f>
        <v>4.8520000000000001E-2</v>
      </c>
    </row>
    <row r="17" spans="1:9" x14ac:dyDescent="0.25">
      <c r="A17" s="1">
        <v>45730</v>
      </c>
      <c r="B17" s="6">
        <v>450197.19582999998</v>
      </c>
      <c r="C17" s="13">
        <v>47963218</v>
      </c>
      <c r="D17" s="28">
        <v>9.386300890611635E-3</v>
      </c>
      <c r="E17" s="7">
        <f t="shared" si="16"/>
        <v>-6.2489999999999997E-2</v>
      </c>
      <c r="F17" s="7">
        <f t="shared" si="17"/>
        <v>-0.31247000000000003</v>
      </c>
      <c r="G17" s="2">
        <v>3665.71</v>
      </c>
      <c r="H17" s="7">
        <f t="shared" si="18"/>
        <v>-1.136E-2</v>
      </c>
      <c r="I17" s="7">
        <f t="shared" si="19"/>
        <v>-5.6809999999999999E-2</v>
      </c>
    </row>
    <row r="18" spans="1:9" x14ac:dyDescent="0.25">
      <c r="A18" s="1">
        <v>45737</v>
      </c>
      <c r="B18" s="6">
        <v>453715.06844</v>
      </c>
      <c r="C18" s="13">
        <v>47963218</v>
      </c>
      <c r="D18" s="28">
        <v>9.45964610714819E-3</v>
      </c>
      <c r="E18" s="7">
        <f t="shared" si="16"/>
        <v>-5.5169999999999997E-2</v>
      </c>
      <c r="F18" s="7">
        <f t="shared" si="17"/>
        <v>-0.25170999999999999</v>
      </c>
      <c r="G18" s="2">
        <v>3689.85</v>
      </c>
      <c r="H18" s="7">
        <f t="shared" si="18"/>
        <v>-4.8500000000000001E-3</v>
      </c>
      <c r="I18" s="7">
        <f t="shared" si="19"/>
        <v>-2.214E-2</v>
      </c>
    </row>
    <row r="19" spans="1:9" x14ac:dyDescent="0.25">
      <c r="A19" s="1">
        <v>45744</v>
      </c>
      <c r="B19" s="6">
        <v>442672.61867</v>
      </c>
      <c r="C19" s="13">
        <v>47963218</v>
      </c>
      <c r="D19" s="28">
        <v>9.2294186488904896E-3</v>
      </c>
      <c r="E19" s="7">
        <f t="shared" si="16"/>
        <v>-7.8159999999999993E-2</v>
      </c>
      <c r="F19" s="7">
        <f t="shared" si="17"/>
        <v>-0.32793</v>
      </c>
      <c r="G19" s="2">
        <v>3634.71</v>
      </c>
      <c r="H19" s="7">
        <f t="shared" si="18"/>
        <v>-1.9720000000000001E-2</v>
      </c>
      <c r="I19" s="7">
        <f t="shared" si="19"/>
        <v>-8.2750000000000004E-2</v>
      </c>
    </row>
    <row r="20" spans="1:9" x14ac:dyDescent="0.25">
      <c r="A20" s="1">
        <v>45751</v>
      </c>
      <c r="B20" s="6">
        <v>398737.32549000002</v>
      </c>
      <c r="C20" s="13">
        <v>47963218</v>
      </c>
      <c r="D20" s="28">
        <v>8.313398102062294E-3</v>
      </c>
      <c r="E20" s="7">
        <f t="shared" si="16"/>
        <v>-0.16966000000000001</v>
      </c>
      <c r="F20" s="7">
        <f t="shared" si="17"/>
        <v>-0.65876999999999997</v>
      </c>
      <c r="G20" s="2">
        <v>3326.28</v>
      </c>
      <c r="H20" s="7">
        <f t="shared" si="18"/>
        <v>-0.10291</v>
      </c>
      <c r="I20" s="7">
        <f t="shared" si="19"/>
        <v>-0.39957999999999999</v>
      </c>
    </row>
    <row r="21" spans="1:9" x14ac:dyDescent="0.25">
      <c r="A21" s="1"/>
      <c r="B21" s="6"/>
      <c r="C21" s="13"/>
      <c r="D21" s="28"/>
      <c r="E21" s="7"/>
      <c r="F21" s="7"/>
      <c r="G21" s="2"/>
      <c r="H21" s="7"/>
      <c r="I21" s="7"/>
    </row>
    <row r="22" spans="1:9" x14ac:dyDescent="0.25">
      <c r="A22" s="1"/>
      <c r="B22" s="6"/>
      <c r="C22" s="13"/>
      <c r="D22" s="28"/>
      <c r="E22" s="7"/>
      <c r="F22" s="7"/>
      <c r="G22" s="2"/>
      <c r="H22" s="7"/>
      <c r="I22" s="7"/>
    </row>
    <row r="23" spans="1:9" x14ac:dyDescent="0.25">
      <c r="A23" s="1"/>
      <c r="B23" s="6"/>
      <c r="C23" s="13"/>
      <c r="D23" s="28"/>
      <c r="E23" s="7"/>
      <c r="F23" s="7"/>
      <c r="G23" s="2"/>
      <c r="H23" s="7"/>
      <c r="I23" s="7"/>
    </row>
    <row r="24" spans="1:9" x14ac:dyDescent="0.25">
      <c r="A24" s="1"/>
      <c r="B24" s="6"/>
      <c r="C24" s="13"/>
      <c r="D24" s="28"/>
      <c r="G24" s="2"/>
    </row>
    <row r="25" spans="1:9" ht="15.75" thickBot="1" x14ac:dyDescent="0.3">
      <c r="A25" s="1"/>
      <c r="B25" s="6"/>
      <c r="C25" s="13"/>
      <c r="D25" s="28"/>
      <c r="G25" s="2"/>
    </row>
    <row r="26" spans="1:9" ht="15.75" x14ac:dyDescent="0.25">
      <c r="B26" s="8" t="s">
        <v>3</v>
      </c>
      <c r="C26" s="9"/>
      <c r="D26" s="9"/>
      <c r="E26" s="24"/>
    </row>
    <row r="27" spans="1:9" ht="15.75" x14ac:dyDescent="0.25">
      <c r="B27" s="12" t="s">
        <v>7</v>
      </c>
      <c r="C27" s="33"/>
      <c r="D27" s="33"/>
      <c r="E27" s="25"/>
    </row>
    <row r="28" spans="1:9" ht="15.75" x14ac:dyDescent="0.25">
      <c r="B28" s="14" t="s">
        <v>10</v>
      </c>
      <c r="C28" s="34"/>
      <c r="D28" s="35" t="s">
        <v>11</v>
      </c>
      <c r="E28" s="26"/>
    </row>
    <row r="29" spans="1:9" ht="16.5" thickBot="1" x14ac:dyDescent="0.3">
      <c r="B29" s="10" t="s">
        <v>18</v>
      </c>
      <c r="C29" s="11"/>
      <c r="D29" s="11"/>
      <c r="E29" s="27"/>
    </row>
    <row r="30" spans="1:9" x14ac:dyDescent="0.25">
      <c r="I30" s="31"/>
    </row>
    <row r="43" spans="7:11" x14ac:dyDescent="0.25">
      <c r="H43" t="s">
        <v>14</v>
      </c>
      <c r="I43" t="s">
        <v>15</v>
      </c>
      <c r="J43" t="s">
        <v>16</v>
      </c>
      <c r="K43" t="s">
        <v>17</v>
      </c>
    </row>
    <row r="44" spans="7:11" x14ac:dyDescent="0.25">
      <c r="G44" t="s">
        <v>12</v>
      </c>
      <c r="H44" s="32">
        <v>2.3980000000000001E-2</v>
      </c>
      <c r="I44" s="32">
        <v>6.8049999999999999E-2</v>
      </c>
      <c r="J44" s="32">
        <v>-8.455E-2</v>
      </c>
      <c r="K44" s="32">
        <v>-0.16966000000000001</v>
      </c>
    </row>
    <row r="45" spans="7:11" x14ac:dyDescent="0.25">
      <c r="G45" t="s">
        <v>13</v>
      </c>
      <c r="H45" s="32">
        <v>-1.2699999999999999E-2</v>
      </c>
      <c r="I45" s="32">
        <v>0.21765999999999999</v>
      </c>
      <c r="J45" s="32">
        <v>0.16997000000000001</v>
      </c>
      <c r="K45" s="32">
        <v>-0.10291</v>
      </c>
    </row>
  </sheetData>
  <pageMargins left="0.7" right="0.7" top="1.135" bottom="0.75" header="0.3" footer="0.3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dynamics</vt:lpstr>
      <vt:lpstr>dynamics!Print_Area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Coolman Suchmuchs</cp:lastModifiedBy>
  <cp:lastPrinted>2025-03-07T06:01:11Z</cp:lastPrinted>
  <dcterms:created xsi:type="dcterms:W3CDTF">2015-06-05T18:17:20Z</dcterms:created>
  <dcterms:modified xsi:type="dcterms:W3CDTF">2025-04-09T10:02:54Z</dcterms:modified>
</cp:coreProperties>
</file>