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314b3649de57e51/DD_prs/d_loc/job_loc/HQBdata/HQB_Co/Steppe_eagle/TSE_reports/tse_monthly_rpts/2025tse_rpts/"/>
    </mc:Choice>
  </mc:AlternateContent>
  <xr:revisionPtr revIDLastSave="1653" documentId="8_{8E3A9B8C-F10A-4915-AD62-286375DD2B1C}" xr6:coauthVersionLast="47" xr6:coauthVersionMax="47" xr10:uidLastSave="{5A999226-4323-4229-9C6C-A21DF3640016}"/>
  <bookViews>
    <workbookView xWindow="-120" yWindow="-120" windowWidth="20730" windowHeight="11310" xr2:uid="{00000000-000D-0000-FFFF-FFFF00000000}"/>
  </bookViews>
  <sheets>
    <sheet name="dynamics" sheetId="3" r:id="rId1"/>
  </sheets>
  <definedNames>
    <definedName name="EUR_av_TSE">#REF!</definedName>
    <definedName name="names">#REF!</definedName>
    <definedName name="_xlnm.Print_Area" localSheetId="0">dynamics!$A$1:$L$72</definedName>
    <definedName name="pspl_flow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5" i="3" l="1"/>
  <c r="H55" i="3"/>
  <c r="I54" i="3"/>
  <c r="H54" i="3"/>
  <c r="I53" i="3"/>
  <c r="H53" i="3"/>
  <c r="I52" i="3"/>
  <c r="H52" i="3"/>
  <c r="I51" i="3"/>
  <c r="H51" i="3"/>
  <c r="F55" i="3"/>
  <c r="E55" i="3"/>
  <c r="F54" i="3"/>
  <c r="E54" i="3"/>
  <c r="F53" i="3"/>
  <c r="E53" i="3"/>
  <c r="F52" i="3"/>
  <c r="E52" i="3"/>
  <c r="F51" i="3"/>
  <c r="E51" i="3"/>
  <c r="I50" i="3"/>
  <c r="H50" i="3"/>
  <c r="I49" i="3"/>
  <c r="H49" i="3"/>
  <c r="I48" i="3"/>
  <c r="H48" i="3"/>
  <c r="I47" i="3"/>
  <c r="H47" i="3"/>
  <c r="F50" i="3"/>
  <c r="E50" i="3"/>
  <c r="F49" i="3"/>
  <c r="E49" i="3"/>
  <c r="F48" i="3"/>
  <c r="E48" i="3"/>
  <c r="F47" i="3"/>
  <c r="E47" i="3"/>
  <c r="I46" i="3" l="1"/>
  <c r="H46" i="3"/>
  <c r="I45" i="3"/>
  <c r="H45" i="3"/>
  <c r="I44" i="3"/>
  <c r="H44" i="3"/>
  <c r="I43" i="3"/>
  <c r="H43" i="3"/>
  <c r="I42" i="3"/>
  <c r="H42" i="3"/>
  <c r="F46" i="3"/>
  <c r="E46" i="3"/>
  <c r="F45" i="3"/>
  <c r="E45" i="3"/>
  <c r="F44" i="3"/>
  <c r="E44" i="3"/>
  <c r="F43" i="3"/>
  <c r="E43" i="3"/>
  <c r="F42" i="3"/>
  <c r="E42" i="3"/>
  <c r="I41" i="3" l="1"/>
  <c r="H41" i="3"/>
  <c r="I40" i="3"/>
  <c r="H40" i="3"/>
  <c r="I39" i="3"/>
  <c r="H39" i="3"/>
  <c r="I38" i="3"/>
  <c r="H38" i="3"/>
  <c r="F41" i="3"/>
  <c r="E41" i="3"/>
  <c r="F40" i="3"/>
  <c r="E40" i="3"/>
  <c r="F39" i="3"/>
  <c r="E39" i="3"/>
  <c r="F38" i="3"/>
  <c r="E38" i="3"/>
  <c r="I37" i="3"/>
  <c r="H37" i="3"/>
  <c r="I36" i="3"/>
  <c r="H36" i="3"/>
  <c r="I35" i="3"/>
  <c r="H35" i="3"/>
  <c r="I34" i="3"/>
  <c r="H34" i="3"/>
  <c r="F37" i="3"/>
  <c r="E37" i="3"/>
  <c r="F36" i="3"/>
  <c r="E36" i="3"/>
  <c r="F35" i="3"/>
  <c r="E35" i="3"/>
  <c r="F34" i="3"/>
  <c r="E34" i="3"/>
  <c r="I33" i="3"/>
  <c r="H33" i="3"/>
  <c r="F33" i="3"/>
  <c r="E33" i="3"/>
  <c r="I32" i="3" l="1"/>
  <c r="H32" i="3"/>
  <c r="I31" i="3"/>
  <c r="H31" i="3"/>
  <c r="I30" i="3"/>
  <c r="H30" i="3"/>
  <c r="I29" i="3"/>
  <c r="H29" i="3"/>
  <c r="F32" i="3"/>
  <c r="E32" i="3"/>
  <c r="F31" i="3"/>
  <c r="E31" i="3"/>
  <c r="F30" i="3"/>
  <c r="E30" i="3"/>
  <c r="F29" i="3"/>
  <c r="E29" i="3"/>
  <c r="I28" i="3" l="1"/>
  <c r="H28" i="3"/>
  <c r="I27" i="3"/>
  <c r="H27" i="3"/>
  <c r="I26" i="3"/>
  <c r="H26" i="3"/>
  <c r="I25" i="3"/>
  <c r="H25" i="3"/>
  <c r="F28" i="3"/>
  <c r="E28" i="3"/>
  <c r="F27" i="3"/>
  <c r="E27" i="3"/>
  <c r="F26" i="3"/>
  <c r="E26" i="3"/>
  <c r="F25" i="3"/>
  <c r="E25" i="3"/>
  <c r="I24" i="3"/>
  <c r="H24" i="3"/>
  <c r="I23" i="3"/>
  <c r="H23" i="3"/>
  <c r="I22" i="3"/>
  <c r="H22" i="3"/>
  <c r="I21" i="3"/>
  <c r="H21" i="3"/>
  <c r="F24" i="3"/>
  <c r="E24" i="3"/>
  <c r="F23" i="3"/>
  <c r="E23" i="3"/>
  <c r="F22" i="3"/>
  <c r="E22" i="3"/>
  <c r="F21" i="3"/>
  <c r="E21" i="3"/>
  <c r="I20" i="3" l="1"/>
  <c r="H20" i="3"/>
  <c r="I19" i="3"/>
  <c r="H19" i="3"/>
  <c r="I18" i="3"/>
  <c r="H18" i="3"/>
  <c r="I17" i="3"/>
  <c r="H17" i="3"/>
  <c r="I16" i="3"/>
  <c r="H16" i="3"/>
  <c r="F20" i="3"/>
  <c r="E20" i="3"/>
  <c r="F19" i="3"/>
  <c r="E19" i="3"/>
  <c r="F18" i="3"/>
  <c r="E18" i="3"/>
  <c r="F17" i="3"/>
  <c r="E17" i="3"/>
  <c r="F16" i="3"/>
  <c r="E16" i="3"/>
  <c r="I15" i="3" l="1"/>
  <c r="H15" i="3"/>
  <c r="I14" i="3"/>
  <c r="H14" i="3"/>
  <c r="I13" i="3"/>
  <c r="H13" i="3"/>
  <c r="I12" i="3"/>
  <c r="H12" i="3"/>
  <c r="F15" i="3"/>
  <c r="E15" i="3"/>
  <c r="F14" i="3"/>
  <c r="E14" i="3"/>
  <c r="F13" i="3"/>
  <c r="E13" i="3"/>
  <c r="F12" i="3"/>
  <c r="E12" i="3"/>
  <c r="I11" i="3" l="1"/>
  <c r="H11" i="3"/>
  <c r="I10" i="3"/>
  <c r="H10" i="3"/>
  <c r="I9" i="3"/>
  <c r="H9" i="3"/>
  <c r="I8" i="3"/>
  <c r="H8" i="3"/>
  <c r="I7" i="3"/>
  <c r="H7" i="3"/>
  <c r="F11" i="3"/>
  <c r="F10" i="3"/>
  <c r="F9" i="3"/>
  <c r="F8" i="3"/>
  <c r="E11" i="3"/>
  <c r="E10" i="3"/>
  <c r="E9" i="3"/>
  <c r="E8" i="3"/>
  <c r="F7" i="3"/>
  <c r="E7" i="3"/>
  <c r="I6" i="3" l="1"/>
  <c r="H6" i="3"/>
  <c r="F6" i="3"/>
  <c r="E6" i="3"/>
  <c r="F5" i="3" l="1"/>
  <c r="E5" i="3"/>
  <c r="I5" i="3"/>
  <c r="H5" i="3"/>
  <c r="I4" i="3" l="1"/>
  <c r="H4" i="3"/>
  <c r="F4" i="3" l="1"/>
  <c r="E4" i="3"/>
</calcChain>
</file>

<file path=xl/sharedStrings.xml><?xml version="1.0" encoding="utf-8"?>
<sst xmlns="http://schemas.openxmlformats.org/spreadsheetml/2006/main" count="20" uniqueCount="19">
  <si>
    <t>Units</t>
  </si>
  <si>
    <t>Unit price</t>
  </si>
  <si>
    <t>Return</t>
  </si>
  <si>
    <t>Harry Qelm Baabsman ltd.</t>
  </si>
  <si>
    <t>Net assets value</t>
  </si>
  <si>
    <t>change</t>
  </si>
  <si>
    <t>MSCI World index</t>
  </si>
  <si>
    <t>the Fund Manager of The Steppe Eagle OEIC</t>
  </si>
  <si>
    <t>Date</t>
  </si>
  <si>
    <t>Return, ann.</t>
  </si>
  <si>
    <t>Chief Executive Officer</t>
  </si>
  <si>
    <t>Damir Babanazarov</t>
  </si>
  <si>
    <t>The Steppe Eagle</t>
  </si>
  <si>
    <t>MSCI World</t>
  </si>
  <si>
    <t>Sep-Dec 2022 (launch)</t>
  </si>
  <si>
    <t>FY 2023</t>
  </si>
  <si>
    <t>FY 2024</t>
  </si>
  <si>
    <t>YTD 2025</t>
  </si>
  <si>
    <t>10th of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</si>
</sst>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164" fontId="1" fillId="3" borderId="0" xfId="0" applyNumberFormat="1" applyFont="1" applyFill="1"/>
    <xf numFmtId="10" fontId="2" fillId="0" borderId="0" xfId="0" applyNumberFormat="1" applyFont="1"/>
    <xf numFmtId="164" fontId="4" fillId="0" borderId="2" xfId="0" applyNumberFormat="1" applyFont="1" applyBorder="1"/>
    <xf numFmtId="0" fontId="4" fillId="0" borderId="3" xfId="0" applyFont="1" applyBorder="1"/>
    <xf numFmtId="164" fontId="4" fillId="0" borderId="7" xfId="0" applyNumberFormat="1" applyFont="1" applyBorder="1"/>
    <xf numFmtId="0" fontId="4" fillId="0" borderId="1" xfId="0" applyFont="1" applyBorder="1"/>
    <xf numFmtId="164" fontId="5" fillId="0" borderId="5" xfId="0" applyNumberFormat="1" applyFont="1" applyBorder="1"/>
    <xf numFmtId="1" fontId="3" fillId="0" borderId="0" xfId="0" applyNumberFormat="1" applyFont="1"/>
    <xf numFmtId="164" fontId="4" fillId="2" borderId="5" xfId="0" applyNumberFormat="1" applyFont="1" applyFill="1" applyBorder="1"/>
    <xf numFmtId="0" fontId="6" fillId="2" borderId="0" xfId="0" applyFont="1" applyFill="1" applyAlignment="1">
      <alignment horizontal="center"/>
    </xf>
    <xf numFmtId="14" fontId="0" fillId="4" borderId="0" xfId="0" applyNumberFormat="1" applyFill="1"/>
    <xf numFmtId="0" fontId="1" fillId="2" borderId="0" xfId="0" applyFont="1" applyFill="1" applyAlignment="1">
      <alignment horizontal="left"/>
    </xf>
    <xf numFmtId="164" fontId="1" fillId="4" borderId="0" xfId="0" applyNumberFormat="1" applyFont="1" applyFill="1"/>
    <xf numFmtId="1" fontId="3" fillId="4" borderId="0" xfId="0" applyNumberFormat="1" applyFont="1" applyFill="1"/>
    <xf numFmtId="10" fontId="2" fillId="4" borderId="0" xfId="0" applyNumberFormat="1" applyFont="1" applyFill="1"/>
    <xf numFmtId="4" fontId="0" fillId="4" borderId="0" xfId="0" applyNumberFormat="1" applyFill="1"/>
    <xf numFmtId="0" fontId="7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4" fillId="0" borderId="4" xfId="0" applyFont="1" applyBorder="1"/>
    <xf numFmtId="164" fontId="4" fillId="0" borderId="6" xfId="0" applyNumberFormat="1" applyFont="1" applyBorder="1"/>
    <xf numFmtId="164" fontId="4" fillId="2" borderId="6" xfId="0" applyNumberFormat="1" applyFont="1" applyFill="1" applyBorder="1"/>
    <xf numFmtId="0" fontId="4" fillId="0" borderId="8" xfId="0" applyFont="1" applyBorder="1"/>
    <xf numFmtId="165" fontId="3" fillId="0" borderId="0" xfId="0" applyNumberFormat="1" applyFont="1"/>
    <xf numFmtId="165" fontId="3" fillId="4" borderId="0" xfId="0" applyNumberFormat="1" applyFont="1" applyFill="1"/>
    <xf numFmtId="0" fontId="1" fillId="5" borderId="0" xfId="0" applyFont="1" applyFill="1"/>
    <xf numFmtId="9" fontId="0" fillId="0" borderId="0" xfId="0" applyNumberFormat="1"/>
    <xf numFmtId="10" fontId="0" fillId="0" borderId="0" xfId="0" applyNumberFormat="1"/>
    <xf numFmtId="0" fontId="4" fillId="0" borderId="0" xfId="0" applyFont="1"/>
    <xf numFmtId="0" fontId="4" fillId="2" borderId="0" xfId="0" applyFont="1" applyFill="1"/>
    <xf numFmtId="164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55E-2"/>
          <c:y val="0.17007920902374588"/>
          <c:w val="0.95062792627213932"/>
          <c:h val="0.610840130785908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dynamics!$G$78</c:f>
              <c:strCache>
                <c:ptCount val="1"/>
                <c:pt idx="0">
                  <c:v>The Steppe Eagle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dynamics!$H$77:$K$77</c:f>
              <c:strCache>
                <c:ptCount val="4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YTD 2025</c:v>
                </c:pt>
              </c:strCache>
            </c:strRef>
          </c:cat>
          <c:val>
            <c:numRef>
              <c:f>dynamics!$H$78:$K$78</c:f>
              <c:numCache>
                <c:formatCode>0.00%</c:formatCode>
                <c:ptCount val="4"/>
                <c:pt idx="0">
                  <c:v>2.3980000000000001E-2</c:v>
                </c:pt>
                <c:pt idx="1">
                  <c:v>6.8049999999999999E-2</c:v>
                </c:pt>
                <c:pt idx="2">
                  <c:v>-8.455E-2</c:v>
                </c:pt>
                <c:pt idx="3">
                  <c:v>0.31444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C-49D3-B96D-CDE24D98316E}"/>
            </c:ext>
          </c:extLst>
        </c:ser>
        <c:ser>
          <c:idx val="2"/>
          <c:order val="1"/>
          <c:tx>
            <c:strRef>
              <c:f>dynamics!$G$79</c:f>
              <c:strCache>
                <c:ptCount val="1"/>
                <c:pt idx="0">
                  <c:v>MSCI World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dynamics!$H$77:$K$77</c:f>
              <c:strCache>
                <c:ptCount val="4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YTD 2025</c:v>
                </c:pt>
              </c:strCache>
            </c:strRef>
          </c:cat>
          <c:val>
            <c:numRef>
              <c:f>dynamics!$H$79:$K$79</c:f>
              <c:numCache>
                <c:formatCode>0.00%</c:formatCode>
                <c:ptCount val="4"/>
                <c:pt idx="0">
                  <c:v>-1.2699999999999999E-2</c:v>
                </c:pt>
                <c:pt idx="1">
                  <c:v>0.21765999999999999</c:v>
                </c:pt>
                <c:pt idx="2">
                  <c:v>0.16997000000000001</c:v>
                </c:pt>
                <c:pt idx="3">
                  <c:v>0.19170000000000001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C-49D3-B96D-CDE24D983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188838879"/>
        <c:axId val="1188837919"/>
      </c:barChart>
      <c:catAx>
        <c:axId val="118883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837919"/>
        <c:crosses val="autoZero"/>
        <c:auto val="1"/>
        <c:lblAlgn val="ctr"/>
        <c:lblOffset val="100"/>
        <c:noMultiLvlLbl val="0"/>
      </c:catAx>
      <c:valAx>
        <c:axId val="1188837919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188838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55561</xdr:colOff>
      <xdr:row>56</xdr:row>
      <xdr:rowOff>9525</xdr:rowOff>
    </xdr:from>
    <xdr:to>
      <xdr:col>10</xdr:col>
      <xdr:colOff>136524</xdr:colOff>
      <xdr:row>69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FF5B33-C27F-5742-6D9F-71BE65E86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D11D-5268-4EB3-A0F9-1609E5C6EFA5}">
  <sheetPr>
    <pageSetUpPr fitToPage="1"/>
  </sheetPr>
  <dimension ref="A1:K79"/>
  <sheetViews>
    <sheetView tabSelected="1" zoomScaleNormal="100" workbookViewId="0">
      <pane xSplit="1" ySplit="1" topLeftCell="B51" activePane="bottomRight" state="frozen"/>
      <selection pane="topRight" activeCell="B1" sqref="B1"/>
      <selection pane="bottomLeft" activeCell="A2" sqref="A2"/>
      <selection pane="bottomRight" activeCell="C56" sqref="C56"/>
    </sheetView>
  </sheetViews>
  <sheetFormatPr defaultRowHeight="15" x14ac:dyDescent="0.25"/>
  <cols>
    <col min="1" max="1" width="10.42578125" customWidth="1"/>
    <col min="2" max="2" width="13.85546875" bestFit="1" customWidth="1"/>
    <col min="3" max="3" width="10.85546875" customWidth="1"/>
    <col min="4" max="4" width="9.85546875" customWidth="1"/>
    <col min="6" max="6" width="10.140625" customWidth="1"/>
    <col min="7" max="7" width="15.28515625" bestFit="1" customWidth="1"/>
    <col min="9" max="9" width="9.7109375" customWidth="1"/>
  </cols>
  <sheetData>
    <row r="1" spans="1:9" x14ac:dyDescent="0.25">
      <c r="A1" s="15" t="s">
        <v>8</v>
      </c>
      <c r="B1" s="15" t="s">
        <v>4</v>
      </c>
      <c r="C1" s="3" t="s">
        <v>0</v>
      </c>
      <c r="D1" s="4" t="s">
        <v>1</v>
      </c>
      <c r="E1" s="3" t="s">
        <v>2</v>
      </c>
      <c r="F1" s="17" t="s">
        <v>9</v>
      </c>
      <c r="G1" s="30" t="s">
        <v>6</v>
      </c>
      <c r="H1" s="22" t="s">
        <v>5</v>
      </c>
      <c r="I1" s="23" t="s">
        <v>9</v>
      </c>
    </row>
    <row r="2" spans="1:9" x14ac:dyDescent="0.25">
      <c r="A2" s="1">
        <v>44812</v>
      </c>
      <c r="B2" s="6">
        <v>0</v>
      </c>
      <c r="C2" s="13">
        <v>110000000</v>
      </c>
      <c r="D2" s="28">
        <v>0.01</v>
      </c>
      <c r="E2" s="5"/>
      <c r="F2" s="5"/>
      <c r="G2" s="2">
        <v>2636.17</v>
      </c>
      <c r="I2" s="5"/>
    </row>
    <row r="3" spans="1:9" x14ac:dyDescent="0.25">
      <c r="A3" s="1">
        <v>44813</v>
      </c>
      <c r="B3" s="6">
        <v>1098787.5591672601</v>
      </c>
      <c r="C3" s="13">
        <v>110000000</v>
      </c>
      <c r="D3" s="28">
        <v>9.988977810611456E-3</v>
      </c>
      <c r="E3" s="5"/>
      <c r="F3" s="5"/>
      <c r="G3" s="2">
        <v>2682.9</v>
      </c>
      <c r="I3" s="5"/>
    </row>
    <row r="4" spans="1:9" x14ac:dyDescent="0.25">
      <c r="A4" s="16">
        <v>44926</v>
      </c>
      <c r="B4" s="18">
        <v>1116308.7420000001</v>
      </c>
      <c r="C4" s="19">
        <v>110000000</v>
      </c>
      <c r="D4" s="29">
        <v>1.0239814787272728E-2</v>
      </c>
      <c r="E4" s="20">
        <f>ROUND(D4/$D$2-1,5)</f>
        <v>2.3980000000000001E-2</v>
      </c>
      <c r="F4" s="20">
        <f>ROUND((D4/$D$2-1)/(A4-$A$2)*365,5)</f>
        <v>7.6780000000000001E-2</v>
      </c>
      <c r="G4" s="21">
        <v>2602.69</v>
      </c>
      <c r="H4" s="20">
        <f>ROUND(G4/$G$2-1,5)</f>
        <v>-1.2699999999999999E-2</v>
      </c>
      <c r="I4" s="20">
        <f>ROUND((G4/$G$2-1)/(A4-$A$2)*365,5)</f>
        <v>-4.0660000000000002E-2</v>
      </c>
    </row>
    <row r="5" spans="1:9" x14ac:dyDescent="0.25">
      <c r="A5" s="16">
        <v>45291</v>
      </c>
      <c r="B5" s="18">
        <v>3927533.2273599999</v>
      </c>
      <c r="C5" s="19">
        <v>359116150</v>
      </c>
      <c r="D5" s="29">
        <v>1.0936665553359268E-2</v>
      </c>
      <c r="E5" s="20">
        <f t="shared" ref="E5" si="0">ROUND(D5/$D$4-1,5)</f>
        <v>6.8049999999999999E-2</v>
      </c>
      <c r="F5" s="20">
        <f t="shared" ref="F5" si="1">ROUND((D5/$D$4-1)/(A5-$A$4)*365,5)</f>
        <v>6.8049999999999999E-2</v>
      </c>
      <c r="G5" s="21">
        <v>3169.18</v>
      </c>
      <c r="H5" s="20">
        <f t="shared" ref="H5" si="2">ROUND(G5/$G$4-1,5)</f>
        <v>0.21765999999999999</v>
      </c>
      <c r="I5" s="20">
        <f t="shared" ref="I5" si="3">ROUND((G5/$G$4-1)/(A5-$A$4)*365,5)</f>
        <v>0.21765999999999999</v>
      </c>
    </row>
    <row r="6" spans="1:9" x14ac:dyDescent="0.25">
      <c r="A6" s="16">
        <v>45657</v>
      </c>
      <c r="B6" s="18">
        <v>3595467.4759999998</v>
      </c>
      <c r="C6" s="19">
        <v>359116150</v>
      </c>
      <c r="D6" s="29">
        <v>1.0011990482744927E-2</v>
      </c>
      <c r="E6" s="20">
        <f t="shared" ref="E6" si="4">ROUND(D6/$D$5-1,5)</f>
        <v>-8.455E-2</v>
      </c>
      <c r="F6" s="20">
        <f t="shared" ref="F6" si="5">ROUND((D6/$D$5-1)/(A6-$A$5)*365,5)</f>
        <v>-8.4320000000000006E-2</v>
      </c>
      <c r="G6" s="21">
        <v>3707.84</v>
      </c>
      <c r="H6" s="20">
        <f t="shared" ref="H6" si="6">ROUND(G6/$G$5-1,5)</f>
        <v>0.16997000000000001</v>
      </c>
      <c r="I6" s="20">
        <f t="shared" ref="I6" si="7">ROUND((G6/$G$5-1)/(A6-$A$5)*365,5)</f>
        <v>0.16950000000000001</v>
      </c>
    </row>
    <row r="7" spans="1:9" x14ac:dyDescent="0.25">
      <c r="A7" s="1">
        <v>45660</v>
      </c>
      <c r="B7" s="6">
        <v>3642537.3552299999</v>
      </c>
      <c r="C7" s="13">
        <v>359116150</v>
      </c>
      <c r="D7" s="28">
        <v>1.0143061945919168E-2</v>
      </c>
      <c r="E7" s="7">
        <f>ROUND(D7/$D$6-1,5)</f>
        <v>1.3089999999999999E-2</v>
      </c>
      <c r="F7" s="7">
        <f>ROUND((D7/$D$6-1)/(A7-$A$6)*365,5)</f>
        <v>1.5927899999999999</v>
      </c>
      <c r="G7" s="2">
        <v>3737.5</v>
      </c>
      <c r="H7" s="7">
        <f>ROUND(G7/$G$6-1,5)</f>
        <v>8.0000000000000002E-3</v>
      </c>
      <c r="I7" s="7">
        <f>ROUND((G7/$G$6-1)/(A7-$A$6)*365,5)</f>
        <v>0.97323999999999999</v>
      </c>
    </row>
    <row r="8" spans="1:9" x14ac:dyDescent="0.25">
      <c r="A8" s="1">
        <v>45667</v>
      </c>
      <c r="B8" s="6">
        <v>1418267.4932899999</v>
      </c>
      <c r="C8" s="13">
        <v>142006440</v>
      </c>
      <c r="D8" s="28">
        <v>9.9873463012663359E-3</v>
      </c>
      <c r="E8" s="7">
        <f t="shared" ref="E8:E11" si="8">ROUND(D8/$D$6-1,5)</f>
        <v>-2.4599999999999999E-3</v>
      </c>
      <c r="F8" s="7">
        <f t="shared" ref="F8:F11" si="9">ROUND((D8/$D$6-1)/(A8-$A$6)*365,5)</f>
        <v>-8.9840000000000003E-2</v>
      </c>
      <c r="G8" s="2">
        <v>3678.22</v>
      </c>
      <c r="H8" s="7">
        <f t="shared" ref="H8:H11" si="10">ROUND(G8/$G$6-1,5)</f>
        <v>-7.9900000000000006E-3</v>
      </c>
      <c r="I8" s="7">
        <f t="shared" ref="I8:I11" si="11">ROUND((G8/$G$6-1)/(A8-$A$6)*365,5)</f>
        <v>-0.29158000000000001</v>
      </c>
    </row>
    <row r="9" spans="1:9" x14ac:dyDescent="0.25">
      <c r="A9" s="1">
        <v>45674</v>
      </c>
      <c r="B9" s="6">
        <v>486524.01493</v>
      </c>
      <c r="C9" s="13">
        <v>47963218</v>
      </c>
      <c r="D9" s="28">
        <v>1.014369000282675E-2</v>
      </c>
      <c r="E9" s="7">
        <f t="shared" si="8"/>
        <v>1.315E-2</v>
      </c>
      <c r="F9" s="7">
        <f t="shared" si="9"/>
        <v>0.28243000000000001</v>
      </c>
      <c r="G9" s="2">
        <v>3777.85</v>
      </c>
      <c r="H9" s="7">
        <f t="shared" si="10"/>
        <v>1.8880000000000001E-2</v>
      </c>
      <c r="I9" s="7">
        <f t="shared" si="11"/>
        <v>0.40539999999999998</v>
      </c>
    </row>
    <row r="10" spans="1:9" x14ac:dyDescent="0.25">
      <c r="A10" s="1">
        <v>45681</v>
      </c>
      <c r="B10" s="6">
        <v>489361.22204000002</v>
      </c>
      <c r="C10" s="13">
        <v>47963218</v>
      </c>
      <c r="D10" s="28">
        <v>1.0202843813357143E-2</v>
      </c>
      <c r="E10" s="7">
        <f t="shared" si="8"/>
        <v>1.9060000000000001E-2</v>
      </c>
      <c r="F10" s="7">
        <f t="shared" si="9"/>
        <v>0.28991</v>
      </c>
      <c r="G10" s="2">
        <v>3856.78</v>
      </c>
      <c r="H10" s="7">
        <f t="shared" si="10"/>
        <v>4.0169999999999997E-2</v>
      </c>
      <c r="I10" s="7">
        <f t="shared" si="11"/>
        <v>0.6109</v>
      </c>
    </row>
    <row r="11" spans="1:9" x14ac:dyDescent="0.25">
      <c r="A11" s="1">
        <v>45688</v>
      </c>
      <c r="B11" s="6">
        <v>497553.88010000001</v>
      </c>
      <c r="C11" s="13">
        <v>47963218</v>
      </c>
      <c r="D11" s="28">
        <v>1.0373655080858003E-2</v>
      </c>
      <c r="E11" s="7">
        <f t="shared" si="8"/>
        <v>3.6119999999999999E-2</v>
      </c>
      <c r="F11" s="7">
        <f t="shared" si="9"/>
        <v>0.42531999999999998</v>
      </c>
      <c r="G11" s="2">
        <v>3836.58</v>
      </c>
      <c r="H11" s="7">
        <f t="shared" si="10"/>
        <v>3.4720000000000001E-2</v>
      </c>
      <c r="I11" s="7">
        <f t="shared" si="11"/>
        <v>0.40881000000000001</v>
      </c>
    </row>
    <row r="12" spans="1:9" x14ac:dyDescent="0.25">
      <c r="A12" s="1">
        <v>45695</v>
      </c>
      <c r="B12" s="6">
        <v>493808.19767999998</v>
      </c>
      <c r="C12" s="13">
        <v>47963218</v>
      </c>
      <c r="D12" s="28">
        <v>1.0295560186974943E-2</v>
      </c>
      <c r="E12" s="7">
        <f t="shared" ref="E12:E15" si="12">ROUND(D12/$D$6-1,5)</f>
        <v>2.8320000000000001E-2</v>
      </c>
      <c r="F12" s="7">
        <f t="shared" ref="F12:F15" si="13">ROUND((D12/$D$6-1)/(A12-$A$6)*365,5)</f>
        <v>0.27205000000000001</v>
      </c>
      <c r="G12" s="2">
        <v>3832.82</v>
      </c>
      <c r="H12" s="7">
        <f t="shared" ref="H12:H15" si="14">ROUND(G12/$G$6-1,5)</f>
        <v>3.3709999999999997E-2</v>
      </c>
      <c r="I12" s="7">
        <f t="shared" ref="I12:I15" si="15">ROUND((G12/$G$6-1)/(A12-$A$6)*365,5)</f>
        <v>0.32375999999999999</v>
      </c>
    </row>
    <row r="13" spans="1:9" x14ac:dyDescent="0.25">
      <c r="A13" s="1">
        <v>45702</v>
      </c>
      <c r="B13" s="6">
        <v>504021.53382000001</v>
      </c>
      <c r="C13" s="13">
        <v>47963218</v>
      </c>
      <c r="D13" s="28">
        <v>1.0508501198147297E-2</v>
      </c>
      <c r="E13" s="7">
        <f t="shared" si="12"/>
        <v>4.9590000000000002E-2</v>
      </c>
      <c r="F13" s="7">
        <f t="shared" si="13"/>
        <v>0.40223999999999999</v>
      </c>
      <c r="G13" s="2">
        <v>3898.87</v>
      </c>
      <c r="H13" s="7">
        <f t="shared" si="14"/>
        <v>5.1520000000000003E-2</v>
      </c>
      <c r="I13" s="7">
        <f t="shared" si="15"/>
        <v>0.41788999999999998</v>
      </c>
    </row>
    <row r="14" spans="1:9" x14ac:dyDescent="0.25">
      <c r="A14" s="1">
        <v>45709</v>
      </c>
      <c r="B14" s="6">
        <v>490364.60064000002</v>
      </c>
      <c r="C14" s="13">
        <v>47963218</v>
      </c>
      <c r="D14" s="28">
        <v>1.0223763564821693E-2</v>
      </c>
      <c r="E14" s="7">
        <f t="shared" si="12"/>
        <v>2.1149999999999999E-2</v>
      </c>
      <c r="F14" s="7">
        <f t="shared" si="13"/>
        <v>0.14846999999999999</v>
      </c>
      <c r="G14" s="2">
        <v>3843.08</v>
      </c>
      <c r="H14" s="7">
        <f t="shared" si="14"/>
        <v>3.6470000000000002E-2</v>
      </c>
      <c r="I14" s="7">
        <f t="shared" si="15"/>
        <v>0.25602000000000003</v>
      </c>
    </row>
    <row r="15" spans="1:9" x14ac:dyDescent="0.25">
      <c r="A15" s="1">
        <v>45716</v>
      </c>
      <c r="B15" s="6">
        <v>466280.71197</v>
      </c>
      <c r="C15" s="13">
        <v>47963218</v>
      </c>
      <c r="D15" s="28">
        <v>9.7216311042766148E-3</v>
      </c>
      <c r="E15" s="7">
        <f t="shared" si="12"/>
        <v>-2.9000000000000001E-2</v>
      </c>
      <c r="F15" s="7">
        <f t="shared" si="13"/>
        <v>-0.17940999999999999</v>
      </c>
      <c r="G15" s="2">
        <v>3805.33</v>
      </c>
      <c r="H15" s="7">
        <f t="shared" si="14"/>
        <v>2.6290000000000001E-2</v>
      </c>
      <c r="I15" s="7">
        <f t="shared" si="15"/>
        <v>0.16266</v>
      </c>
    </row>
    <row r="16" spans="1:9" x14ac:dyDescent="0.25">
      <c r="A16" s="1">
        <v>45723</v>
      </c>
      <c r="B16" s="6">
        <v>465404.14919000003</v>
      </c>
      <c r="C16" s="13">
        <v>47963218</v>
      </c>
      <c r="D16" s="28">
        <v>9.7033553751543523E-3</v>
      </c>
      <c r="E16" s="7">
        <f t="shared" ref="E16:E20" si="16">ROUND(D16/$D$6-1,5)</f>
        <v>-3.083E-2</v>
      </c>
      <c r="F16" s="7">
        <f t="shared" ref="F16:F18" si="17">ROUND((D16/$D$6-1)/(A16-$A$6)*365,5)</f>
        <v>-0.17047999999999999</v>
      </c>
      <c r="G16" s="2">
        <v>3740.37</v>
      </c>
      <c r="H16" s="7">
        <f t="shared" ref="H16:H20" si="18">ROUND(G16/$G$6-1,5)</f>
        <v>8.77E-3</v>
      </c>
      <c r="I16" s="7">
        <f t="shared" ref="I16:I18" si="19">ROUND((G16/$G$6-1)/(A16-$A$6)*365,5)</f>
        <v>4.8520000000000001E-2</v>
      </c>
    </row>
    <row r="17" spans="1:9" x14ac:dyDescent="0.25">
      <c r="A17" s="1">
        <v>45730</v>
      </c>
      <c r="B17" s="6">
        <v>450197.19582999998</v>
      </c>
      <c r="C17" s="13">
        <v>47963218</v>
      </c>
      <c r="D17" s="28">
        <v>9.386300890611635E-3</v>
      </c>
      <c r="E17" s="7">
        <f t="shared" si="16"/>
        <v>-6.2489999999999997E-2</v>
      </c>
      <c r="F17" s="7">
        <f t="shared" si="17"/>
        <v>-0.31247000000000003</v>
      </c>
      <c r="G17" s="2">
        <v>3665.71</v>
      </c>
      <c r="H17" s="7">
        <f t="shared" si="18"/>
        <v>-1.136E-2</v>
      </c>
      <c r="I17" s="7">
        <f t="shared" si="19"/>
        <v>-5.6809999999999999E-2</v>
      </c>
    </row>
    <row r="18" spans="1:9" x14ac:dyDescent="0.25">
      <c r="A18" s="1">
        <v>45737</v>
      </c>
      <c r="B18" s="6">
        <v>453715.06844</v>
      </c>
      <c r="C18" s="13">
        <v>47963218</v>
      </c>
      <c r="D18" s="28">
        <v>9.45964610714819E-3</v>
      </c>
      <c r="E18" s="7">
        <f t="shared" si="16"/>
        <v>-5.5169999999999997E-2</v>
      </c>
      <c r="F18" s="7">
        <f t="shared" si="17"/>
        <v>-0.25170999999999999</v>
      </c>
      <c r="G18" s="2">
        <v>3689.85</v>
      </c>
      <c r="H18" s="7">
        <f t="shared" si="18"/>
        <v>-4.8500000000000001E-3</v>
      </c>
      <c r="I18" s="7">
        <f t="shared" si="19"/>
        <v>-2.214E-2</v>
      </c>
    </row>
    <row r="19" spans="1:9" x14ac:dyDescent="0.25">
      <c r="A19" s="1">
        <v>45744</v>
      </c>
      <c r="B19" s="6">
        <v>442672.61867</v>
      </c>
      <c r="C19" s="13">
        <v>47963218</v>
      </c>
      <c r="D19" s="28">
        <v>9.2294186488904896E-3</v>
      </c>
      <c r="E19" s="7">
        <f t="shared" si="16"/>
        <v>-7.8159999999999993E-2</v>
      </c>
      <c r="F19" s="7">
        <f>ROUND((D19/$D$6-1)/(A19-$A$6)*365,5)</f>
        <v>-0.32793</v>
      </c>
      <c r="G19" s="2">
        <v>3634.71</v>
      </c>
      <c r="H19" s="7">
        <f t="shared" si="18"/>
        <v>-1.9720000000000001E-2</v>
      </c>
      <c r="I19" s="7">
        <f>ROUND((G19/$G$6-1)/(A19-$A$6)*365,5)</f>
        <v>-8.2750000000000004E-2</v>
      </c>
    </row>
    <row r="20" spans="1:9" x14ac:dyDescent="0.25">
      <c r="A20" s="1">
        <v>45751</v>
      </c>
      <c r="B20" s="6">
        <v>398737.32549000002</v>
      </c>
      <c r="C20" s="13">
        <v>47963218</v>
      </c>
      <c r="D20" s="28">
        <v>8.313398102062294E-3</v>
      </c>
      <c r="E20" s="7">
        <f t="shared" si="16"/>
        <v>-0.16966000000000001</v>
      </c>
      <c r="F20" s="7">
        <f>ROUND((D20/$D$6-1)/(A20-$A$6)*365,5)</f>
        <v>-0.65876999999999997</v>
      </c>
      <c r="G20" s="2">
        <v>3326.28</v>
      </c>
      <c r="H20" s="7">
        <f t="shared" si="18"/>
        <v>-0.10291</v>
      </c>
      <c r="I20" s="7">
        <f>ROUND((G20/$G$6-1)/(A20-$A$6)*365,5)</f>
        <v>-0.39957999999999999</v>
      </c>
    </row>
    <row r="21" spans="1:9" x14ac:dyDescent="0.25">
      <c r="A21" s="1">
        <v>45758</v>
      </c>
      <c r="B21" s="6">
        <v>413793.81183999998</v>
      </c>
      <c r="C21" s="13">
        <v>47963218</v>
      </c>
      <c r="D21" s="28">
        <v>8.6273154532708791E-3</v>
      </c>
      <c r="E21" s="7">
        <f t="shared" ref="E21:E24" si="20">ROUND(D21/$D$6-1,5)</f>
        <v>-0.13830000000000001</v>
      </c>
      <c r="F21" s="7">
        <f t="shared" ref="F21:F24" si="21">ROUND((D21/$D$6-1)/(A21-$A$6)*365,5)</f>
        <v>-0.49980000000000002</v>
      </c>
      <c r="G21" s="2">
        <v>3471.27</v>
      </c>
      <c r="H21" s="7">
        <f t="shared" ref="H21:H24" si="22">ROUND(G21/$G$6-1,5)</f>
        <v>-6.3799999999999996E-2</v>
      </c>
      <c r="I21" s="7">
        <f t="shared" ref="I21:I24" si="23">ROUND((G21/$G$6-1)/(A21-$A$6)*365,5)</f>
        <v>-0.23057</v>
      </c>
    </row>
    <row r="22" spans="1:9" x14ac:dyDescent="0.25">
      <c r="A22" s="1">
        <v>45765</v>
      </c>
      <c r="B22" s="6">
        <v>419751.84818999999</v>
      </c>
      <c r="C22" s="13">
        <v>47963218</v>
      </c>
      <c r="D22" s="28">
        <v>8.7515364000388795E-3</v>
      </c>
      <c r="E22" s="7">
        <f t="shared" si="20"/>
        <v>-0.12589</v>
      </c>
      <c r="F22" s="7">
        <f t="shared" si="21"/>
        <v>-0.42548000000000002</v>
      </c>
      <c r="G22" s="2">
        <v>3476.06</v>
      </c>
      <c r="H22" s="7">
        <f t="shared" si="22"/>
        <v>-6.2509999999999996E-2</v>
      </c>
      <c r="I22" s="7">
        <f t="shared" si="23"/>
        <v>-0.21126</v>
      </c>
    </row>
    <row r="23" spans="1:9" x14ac:dyDescent="0.25">
      <c r="A23" s="1">
        <v>45772</v>
      </c>
      <c r="B23" s="6">
        <v>447937.03441000002</v>
      </c>
      <c r="C23" s="13">
        <v>47963218</v>
      </c>
      <c r="D23" s="28">
        <v>9.3391780845480388E-3</v>
      </c>
      <c r="E23" s="7">
        <f t="shared" si="20"/>
        <v>-6.7199999999999996E-2</v>
      </c>
      <c r="F23" s="7">
        <f t="shared" si="21"/>
        <v>-0.21329000000000001</v>
      </c>
      <c r="G23" s="2">
        <v>3618.48</v>
      </c>
      <c r="H23" s="7">
        <f t="shared" si="22"/>
        <v>-2.41E-2</v>
      </c>
      <c r="I23" s="7">
        <f t="shared" si="23"/>
        <v>-7.6490000000000002E-2</v>
      </c>
    </row>
    <row r="24" spans="1:9" x14ac:dyDescent="0.25">
      <c r="A24" s="1">
        <v>45779</v>
      </c>
      <c r="B24" s="6">
        <v>452395.30708</v>
      </c>
      <c r="C24" s="13">
        <v>47963218</v>
      </c>
      <c r="D24" s="28">
        <v>9.4321299934462272E-3</v>
      </c>
      <c r="E24" s="7">
        <f t="shared" si="20"/>
        <v>-5.7919999999999999E-2</v>
      </c>
      <c r="F24" s="7">
        <f t="shared" si="21"/>
        <v>-0.17327999999999999</v>
      </c>
      <c r="G24" s="2">
        <v>3724.62</v>
      </c>
      <c r="H24" s="7">
        <f t="shared" si="22"/>
        <v>4.5300000000000002E-3</v>
      </c>
      <c r="I24" s="7">
        <f t="shared" si="23"/>
        <v>1.354E-2</v>
      </c>
    </row>
    <row r="25" spans="1:9" x14ac:dyDescent="0.25">
      <c r="A25" s="1">
        <v>45786</v>
      </c>
      <c r="B25" s="6">
        <v>460927.76702999999</v>
      </c>
      <c r="C25" s="13">
        <v>47963218</v>
      </c>
      <c r="D25" s="28">
        <v>9.6100258958854677E-3</v>
      </c>
      <c r="E25" s="7">
        <f t="shared" ref="E25:E28" si="24">ROUND(D25/$D$6-1,5)</f>
        <v>-4.0149999999999998E-2</v>
      </c>
      <c r="F25" s="7">
        <f t="shared" ref="F25:F28" si="25">ROUND((D25/$D$6-1)/(A25-$A$6)*365,5)</f>
        <v>-0.11360000000000001</v>
      </c>
      <c r="G25" s="2">
        <v>3711.68</v>
      </c>
      <c r="H25" s="7">
        <f t="shared" ref="H25:H28" si="26">ROUND(G25/$G$6-1,5)</f>
        <v>1.0399999999999999E-3</v>
      </c>
      <c r="I25" s="7">
        <f t="shared" ref="I25:I28" si="27">ROUND((G25/$G$6-1)/(A25-$A$6)*365,5)</f>
        <v>2.9299999999999999E-3</v>
      </c>
    </row>
    <row r="26" spans="1:9" x14ac:dyDescent="0.25">
      <c r="A26" s="1">
        <v>45793</v>
      </c>
      <c r="B26" s="6">
        <v>413652.72379000002</v>
      </c>
      <c r="C26" s="13">
        <v>39748861</v>
      </c>
      <c r="D26" s="28">
        <v>1.0406656024433003E-2</v>
      </c>
      <c r="E26" s="7">
        <f t="shared" si="24"/>
        <v>3.9419999999999997E-2</v>
      </c>
      <c r="F26" s="7">
        <f t="shared" si="25"/>
        <v>0.10579</v>
      </c>
      <c r="G26" s="2">
        <v>3863.29</v>
      </c>
      <c r="H26" s="7">
        <f t="shared" si="26"/>
        <v>4.1919999999999999E-2</v>
      </c>
      <c r="I26" s="7">
        <f t="shared" si="27"/>
        <v>0.11252</v>
      </c>
    </row>
    <row r="27" spans="1:9" x14ac:dyDescent="0.25">
      <c r="A27" s="1">
        <v>45800</v>
      </c>
      <c r="B27" s="6">
        <v>399639.02798999997</v>
      </c>
      <c r="C27" s="13">
        <v>39748861</v>
      </c>
      <c r="D27" s="28">
        <v>1.0054100115975649E-2</v>
      </c>
      <c r="E27" s="7">
        <f t="shared" si="24"/>
        <v>4.2100000000000002E-3</v>
      </c>
      <c r="F27" s="7">
        <f t="shared" si="25"/>
        <v>1.074E-2</v>
      </c>
      <c r="G27" s="2">
        <v>3802.77</v>
      </c>
      <c r="H27" s="7">
        <f t="shared" si="26"/>
        <v>2.5600000000000001E-2</v>
      </c>
      <c r="I27" s="7">
        <f t="shared" si="27"/>
        <v>6.5350000000000005E-2</v>
      </c>
    </row>
    <row r="28" spans="1:9" x14ac:dyDescent="0.25">
      <c r="A28" s="1">
        <v>45807</v>
      </c>
      <c r="B28" s="6">
        <v>405146.24268000002</v>
      </c>
      <c r="C28" s="13">
        <v>39748861</v>
      </c>
      <c r="D28" s="28">
        <v>1.0192650367516192E-2</v>
      </c>
      <c r="E28" s="7">
        <f t="shared" si="24"/>
        <v>1.804E-2</v>
      </c>
      <c r="F28" s="7">
        <f t="shared" si="25"/>
        <v>4.3909999999999998E-2</v>
      </c>
      <c r="G28" s="2">
        <v>3863.48</v>
      </c>
      <c r="H28" s="7">
        <f t="shared" si="26"/>
        <v>4.1980000000000003E-2</v>
      </c>
      <c r="I28" s="7">
        <f t="shared" si="27"/>
        <v>0.10213999999999999</v>
      </c>
    </row>
    <row r="29" spans="1:9" x14ac:dyDescent="0.25">
      <c r="A29" s="1">
        <v>45814</v>
      </c>
      <c r="B29" s="6">
        <v>414354.47365</v>
      </c>
      <c r="C29" s="13">
        <v>39748861</v>
      </c>
      <c r="D29" s="28">
        <v>1.0424310614837493E-2</v>
      </c>
      <c r="E29" s="7">
        <f t="shared" ref="E29:E32" si="28">ROUND(D29/$D$6-1,5)</f>
        <v>4.1180000000000001E-2</v>
      </c>
      <c r="F29" s="7">
        <f t="shared" ref="F29:F32" si="29">ROUND((D29/$D$6-1)/(A29-$A$6)*365,5)</f>
        <v>9.5740000000000006E-2</v>
      </c>
      <c r="G29" s="2">
        <v>3914.72</v>
      </c>
      <c r="H29" s="7">
        <f t="shared" ref="H29:H32" si="30">ROUND(G29/$G$6-1,5)</f>
        <v>5.5800000000000002E-2</v>
      </c>
      <c r="I29" s="7">
        <f t="shared" ref="I29:I32" si="31">ROUND((G29/$G$6-1)/(A29-$A$6)*365,5)</f>
        <v>0.12972</v>
      </c>
    </row>
    <row r="30" spans="1:9" x14ac:dyDescent="0.25">
      <c r="A30" s="1">
        <v>45821</v>
      </c>
      <c r="B30" s="6">
        <v>411592.50782</v>
      </c>
      <c r="C30" s="13">
        <v>39748861</v>
      </c>
      <c r="D30" s="28">
        <v>1.035482520668957E-2</v>
      </c>
      <c r="E30" s="7">
        <f t="shared" si="28"/>
        <v>3.424E-2</v>
      </c>
      <c r="F30" s="7">
        <f t="shared" si="29"/>
        <v>7.621E-2</v>
      </c>
      <c r="G30" s="2">
        <v>3900.9</v>
      </c>
      <c r="H30" s="7">
        <f t="shared" si="30"/>
        <v>5.2069999999999998E-2</v>
      </c>
      <c r="I30" s="7">
        <f t="shared" si="31"/>
        <v>0.11588</v>
      </c>
    </row>
    <row r="31" spans="1:9" x14ac:dyDescent="0.25">
      <c r="A31" s="1">
        <v>45828</v>
      </c>
      <c r="B31" s="6">
        <v>402644.92051000003</v>
      </c>
      <c r="C31" s="13">
        <v>39748861</v>
      </c>
      <c r="D31" s="28">
        <v>1.0129722220468155E-2</v>
      </c>
      <c r="E31" s="7">
        <f t="shared" si="28"/>
        <v>1.176E-2</v>
      </c>
      <c r="F31" s="7">
        <f t="shared" si="29"/>
        <v>2.5100000000000001E-2</v>
      </c>
      <c r="G31" s="2">
        <v>3881.69</v>
      </c>
      <c r="H31" s="7">
        <f t="shared" si="30"/>
        <v>4.6890000000000001E-2</v>
      </c>
      <c r="I31" s="7">
        <f t="shared" si="31"/>
        <v>0.10008</v>
      </c>
    </row>
    <row r="32" spans="1:9" x14ac:dyDescent="0.25">
      <c r="A32" s="1">
        <v>45835</v>
      </c>
      <c r="B32" s="6">
        <v>419884.83398</v>
      </c>
      <c r="C32" s="13">
        <v>39748861</v>
      </c>
      <c r="D32" s="28">
        <v>1.0563443163314793E-2</v>
      </c>
      <c r="E32" s="7">
        <f t="shared" si="28"/>
        <v>5.5079999999999997E-2</v>
      </c>
      <c r="F32" s="7">
        <f t="shared" si="29"/>
        <v>0.11294</v>
      </c>
      <c r="G32" s="2">
        <v>4009.04</v>
      </c>
      <c r="H32" s="7">
        <f t="shared" si="30"/>
        <v>8.1229999999999997E-2</v>
      </c>
      <c r="I32" s="7">
        <f t="shared" si="31"/>
        <v>0.16657</v>
      </c>
    </row>
    <row r="33" spans="1:9" x14ac:dyDescent="0.25">
      <c r="A33" s="1">
        <v>45842</v>
      </c>
      <c r="B33" s="6">
        <v>436724.39038</v>
      </c>
      <c r="C33" s="13">
        <v>39748861</v>
      </c>
      <c r="D33" s="28">
        <v>1.0987091941577898E-2</v>
      </c>
      <c r="E33" s="7">
        <f t="shared" ref="E33" si="32">ROUND(D33/$D$6-1,5)</f>
        <v>9.7390000000000004E-2</v>
      </c>
      <c r="F33" s="7">
        <f t="shared" ref="F33" si="33">ROUND((D33/$D$6-1)/(A33-$A$6)*365,5)</f>
        <v>0.19214999999999999</v>
      </c>
      <c r="G33" s="2">
        <v>4061.43</v>
      </c>
      <c r="H33" s="7">
        <f t="shared" ref="H33" si="34">ROUND(G33/$G$6-1,5)</f>
        <v>9.536E-2</v>
      </c>
      <c r="I33" s="7">
        <f t="shared" ref="I33" si="35">ROUND((G33/$G$6-1)/(A33-$A$6)*365,5)</f>
        <v>0.18815000000000001</v>
      </c>
    </row>
    <row r="34" spans="1:9" x14ac:dyDescent="0.25">
      <c r="A34" s="1">
        <v>45849</v>
      </c>
      <c r="B34" s="6">
        <v>426394.64629</v>
      </c>
      <c r="C34" s="13">
        <v>39748861</v>
      </c>
      <c r="D34" s="28">
        <v>1.072721671924134E-2</v>
      </c>
      <c r="E34" s="7">
        <f t="shared" ref="E34:E37" si="36">ROUND(D34/$D$6-1,5)</f>
        <v>7.1440000000000003E-2</v>
      </c>
      <c r="F34" s="7">
        <f t="shared" ref="F34:F37" si="37">ROUND((D34/$D$6-1)/(A34-$A$6)*365,5)</f>
        <v>0.1358</v>
      </c>
      <c r="G34" s="2">
        <v>4046.84</v>
      </c>
      <c r="H34" s="7">
        <f t="shared" ref="H34:H37" si="38">ROUND(G34/$G$6-1,5)</f>
        <v>9.1429999999999997E-2</v>
      </c>
      <c r="I34" s="7">
        <f t="shared" ref="I34:I37" si="39">ROUND((G34/$G$6-1)/(A34-$A$6)*365,5)</f>
        <v>0.17380999999999999</v>
      </c>
    </row>
    <row r="35" spans="1:9" x14ac:dyDescent="0.25">
      <c r="A35" s="1">
        <v>45856</v>
      </c>
      <c r="B35" s="6">
        <v>433799.21993000002</v>
      </c>
      <c r="C35" s="13">
        <v>39748861</v>
      </c>
      <c r="D35" s="28">
        <v>1.0913500639175549E-2</v>
      </c>
      <c r="E35" s="7">
        <f t="shared" si="36"/>
        <v>9.0039999999999995E-2</v>
      </c>
      <c r="F35" s="7">
        <f t="shared" si="37"/>
        <v>0.16514999999999999</v>
      </c>
      <c r="G35" s="2">
        <v>4065.68</v>
      </c>
      <c r="H35" s="7">
        <f t="shared" si="38"/>
        <v>9.6509999999999999E-2</v>
      </c>
      <c r="I35" s="7">
        <f t="shared" si="39"/>
        <v>0.17701</v>
      </c>
    </row>
    <row r="36" spans="1:9" x14ac:dyDescent="0.25">
      <c r="A36" s="1">
        <v>45863</v>
      </c>
      <c r="B36" s="6">
        <v>438112.77509000001</v>
      </c>
      <c r="C36" s="13">
        <v>39748861</v>
      </c>
      <c r="D36" s="28">
        <v>1.1022020859666897E-2</v>
      </c>
      <c r="E36" s="7">
        <f t="shared" si="36"/>
        <v>0.10088</v>
      </c>
      <c r="F36" s="7">
        <f t="shared" si="37"/>
        <v>0.17874999999999999</v>
      </c>
      <c r="G36" s="2">
        <v>4127.47</v>
      </c>
      <c r="H36" s="7">
        <f t="shared" si="38"/>
        <v>0.11317000000000001</v>
      </c>
      <c r="I36" s="7">
        <f t="shared" si="39"/>
        <v>0.20053000000000001</v>
      </c>
    </row>
    <row r="37" spans="1:9" x14ac:dyDescent="0.25">
      <c r="A37" s="1">
        <v>45870</v>
      </c>
      <c r="B37" s="6">
        <v>413506.24911999999</v>
      </c>
      <c r="C37" s="13">
        <v>39748861</v>
      </c>
      <c r="D37" s="28">
        <v>1.0402971021484112E-2</v>
      </c>
      <c r="E37" s="7">
        <f t="shared" si="36"/>
        <v>3.9050000000000001E-2</v>
      </c>
      <c r="F37" s="7">
        <f t="shared" si="37"/>
        <v>6.6919999999999993E-2</v>
      </c>
      <c r="G37" s="2">
        <v>4022.69</v>
      </c>
      <c r="H37" s="7">
        <f t="shared" si="38"/>
        <v>8.4909999999999999E-2</v>
      </c>
      <c r="I37" s="7">
        <f t="shared" si="39"/>
        <v>0.14551</v>
      </c>
    </row>
    <row r="38" spans="1:9" x14ac:dyDescent="0.25">
      <c r="A38" s="1">
        <v>45877</v>
      </c>
      <c r="B38" s="6">
        <v>429512.88519</v>
      </c>
      <c r="C38" s="13">
        <v>39748861</v>
      </c>
      <c r="D38" s="28">
        <v>1.0805665228747059E-2</v>
      </c>
      <c r="E38" s="7">
        <f t="shared" ref="E38:E41" si="40">ROUND(D38/$D$6-1,5)</f>
        <v>7.9269999999999993E-2</v>
      </c>
      <c r="F38" s="7">
        <f t="shared" ref="F38:F41" si="41">ROUND((D38/$D$6-1)/(A38-$A$6)*365,5)</f>
        <v>0.13152</v>
      </c>
      <c r="G38" s="2">
        <v>4125.3</v>
      </c>
      <c r="H38" s="7">
        <f t="shared" ref="H38:H41" si="42">ROUND(G38/$G$6-1,5)</f>
        <v>0.11259</v>
      </c>
      <c r="I38" s="7">
        <f t="shared" ref="I38:I41" si="43">ROUND((G38/$G$6-1)/(A38-$A$6)*365,5)</f>
        <v>0.18679000000000001</v>
      </c>
    </row>
    <row r="39" spans="1:9" x14ac:dyDescent="0.25">
      <c r="A39" s="1">
        <v>45884</v>
      </c>
      <c r="B39" s="6">
        <v>435203.28379000002</v>
      </c>
      <c r="C39" s="13">
        <v>39748861</v>
      </c>
      <c r="D39" s="28">
        <v>1.0948824012592461E-2</v>
      </c>
      <c r="E39" s="7">
        <f t="shared" si="40"/>
        <v>9.357E-2</v>
      </c>
      <c r="F39" s="7">
        <f t="shared" si="41"/>
        <v>0.15046000000000001</v>
      </c>
      <c r="G39" s="2">
        <v>4174.5600000000004</v>
      </c>
      <c r="H39" s="7">
        <f t="shared" si="42"/>
        <v>0.12587000000000001</v>
      </c>
      <c r="I39" s="7">
        <f t="shared" si="43"/>
        <v>0.2024</v>
      </c>
    </row>
    <row r="40" spans="1:9" x14ac:dyDescent="0.25">
      <c r="A40" s="1">
        <v>45891</v>
      </c>
      <c r="B40" s="6">
        <v>439243.79444999999</v>
      </c>
      <c r="C40" s="13">
        <v>39748861</v>
      </c>
      <c r="D40" s="28">
        <v>1.1050474992226821E-2</v>
      </c>
      <c r="E40" s="7">
        <f t="shared" si="40"/>
        <v>0.10372000000000001</v>
      </c>
      <c r="F40" s="7">
        <f t="shared" si="41"/>
        <v>0.16178999999999999</v>
      </c>
      <c r="G40" s="2">
        <v>4192.8</v>
      </c>
      <c r="H40" s="7">
        <f t="shared" si="42"/>
        <v>0.13078999999999999</v>
      </c>
      <c r="I40" s="7">
        <f t="shared" si="43"/>
        <v>0.20401</v>
      </c>
    </row>
    <row r="41" spans="1:9" x14ac:dyDescent="0.25">
      <c r="A41" s="1">
        <v>45898</v>
      </c>
      <c r="B41" s="6">
        <v>436247.79989000002</v>
      </c>
      <c r="C41" s="13">
        <v>39748861</v>
      </c>
      <c r="D41" s="28">
        <v>1.0975101900152561E-2</v>
      </c>
      <c r="E41" s="7">
        <f t="shared" si="40"/>
        <v>9.6199999999999994E-2</v>
      </c>
      <c r="F41" s="7">
        <f t="shared" si="41"/>
        <v>0.14568999999999999</v>
      </c>
      <c r="G41" s="2">
        <v>4177.72</v>
      </c>
      <c r="H41" s="7">
        <f t="shared" si="42"/>
        <v>0.12673000000000001</v>
      </c>
      <c r="I41" s="7">
        <f t="shared" si="43"/>
        <v>0.19192999999999999</v>
      </c>
    </row>
    <row r="42" spans="1:9" x14ac:dyDescent="0.25">
      <c r="A42" s="1">
        <v>45905</v>
      </c>
      <c r="B42" s="6">
        <v>181914.50997000001</v>
      </c>
      <c r="C42" s="13">
        <v>16158120</v>
      </c>
      <c r="D42" s="28">
        <v>1.125839577686018E-2</v>
      </c>
      <c r="E42" s="7">
        <f t="shared" ref="E42:E46" si="44">ROUND(D42/$D$6-1,5)</f>
        <v>0.12449</v>
      </c>
      <c r="F42" s="7">
        <f t="shared" ref="F42:F46" si="45">ROUND((D42/$D$6-1)/(A42-$A$6)*365,5)</f>
        <v>0.18321999999999999</v>
      </c>
      <c r="G42" s="2">
        <v>4191.2299999999996</v>
      </c>
      <c r="H42" s="7">
        <f t="shared" ref="H42:H46" si="46">ROUND(G42/$G$6-1,5)</f>
        <v>0.13037000000000001</v>
      </c>
      <c r="I42" s="7">
        <f t="shared" ref="I42:I46" si="47">ROUND((G42/$G$6-1)/(A42-$A$6)*365,5)</f>
        <v>0.19187000000000001</v>
      </c>
    </row>
    <row r="43" spans="1:9" x14ac:dyDescent="0.25">
      <c r="A43" s="1">
        <v>45912</v>
      </c>
      <c r="B43" s="6">
        <v>179724.46395999999</v>
      </c>
      <c r="C43" s="13">
        <v>16158120</v>
      </c>
      <c r="D43" s="28">
        <v>1.1122857359643324E-2</v>
      </c>
      <c r="E43" s="7">
        <f t="shared" si="44"/>
        <v>0.11094999999999999</v>
      </c>
      <c r="F43" s="7">
        <f t="shared" si="45"/>
        <v>0.15881999999999999</v>
      </c>
      <c r="G43" s="2">
        <v>4252.63</v>
      </c>
      <c r="H43" s="7">
        <f t="shared" si="46"/>
        <v>0.14693000000000001</v>
      </c>
      <c r="I43" s="7">
        <f t="shared" si="47"/>
        <v>0.21031</v>
      </c>
    </row>
    <row r="44" spans="1:9" x14ac:dyDescent="0.25">
      <c r="A44" s="1">
        <v>45919</v>
      </c>
      <c r="B44" s="6">
        <v>188057.26329</v>
      </c>
      <c r="C44" s="13">
        <v>16158120</v>
      </c>
      <c r="D44" s="28">
        <v>1.163856087775063E-2</v>
      </c>
      <c r="E44" s="7">
        <f t="shared" si="44"/>
        <v>0.16245999999999999</v>
      </c>
      <c r="F44" s="7">
        <f t="shared" si="45"/>
        <v>0.22633</v>
      </c>
      <c r="G44" s="2">
        <v>4293.8500000000004</v>
      </c>
      <c r="H44" s="7">
        <f t="shared" si="46"/>
        <v>0.15805</v>
      </c>
      <c r="I44" s="7">
        <f t="shared" si="47"/>
        <v>0.22017999999999999</v>
      </c>
    </row>
    <row r="45" spans="1:9" x14ac:dyDescent="0.25">
      <c r="A45" s="1">
        <v>45926</v>
      </c>
      <c r="B45" s="6">
        <v>188193.84817000001</v>
      </c>
      <c r="C45" s="13">
        <v>16158120</v>
      </c>
      <c r="D45" s="28">
        <v>1.164701389579976E-2</v>
      </c>
      <c r="E45" s="7">
        <f t="shared" si="44"/>
        <v>0.16331000000000001</v>
      </c>
      <c r="F45" s="7">
        <f t="shared" si="45"/>
        <v>0.22159000000000001</v>
      </c>
      <c r="G45" s="2">
        <v>4276.2299999999996</v>
      </c>
      <c r="H45" s="7">
        <f t="shared" si="46"/>
        <v>0.15329000000000001</v>
      </c>
      <c r="I45" s="7">
        <f t="shared" si="47"/>
        <v>0.20799999999999999</v>
      </c>
    </row>
    <row r="46" spans="1:9" x14ac:dyDescent="0.25">
      <c r="A46" s="1">
        <v>45933</v>
      </c>
      <c r="B46" s="6">
        <v>194488.72471000001</v>
      </c>
      <c r="C46" s="13">
        <v>16158120</v>
      </c>
      <c r="D46" s="28">
        <v>1.2036593657554221E-2</v>
      </c>
      <c r="E46" s="7">
        <f t="shared" si="44"/>
        <v>0.20222000000000001</v>
      </c>
      <c r="F46" s="7">
        <f t="shared" si="45"/>
        <v>0.26743</v>
      </c>
      <c r="G46" s="2">
        <v>4337.29</v>
      </c>
      <c r="H46" s="7">
        <f t="shared" si="46"/>
        <v>0.16975999999999999</v>
      </c>
      <c r="I46" s="7">
        <f t="shared" si="47"/>
        <v>0.22450000000000001</v>
      </c>
    </row>
    <row r="47" spans="1:9" x14ac:dyDescent="0.25">
      <c r="A47" s="1">
        <v>45940</v>
      </c>
      <c r="B47" s="6">
        <v>190272.71286999999</v>
      </c>
      <c r="C47" s="13">
        <v>16158120</v>
      </c>
      <c r="D47" s="28">
        <v>1.1775671480964369E-2</v>
      </c>
      <c r="E47" s="7">
        <f t="shared" ref="E47:E50" si="48">ROUND(D47/$D$6-1,5)</f>
        <v>0.17616000000000001</v>
      </c>
      <c r="F47" s="7">
        <f t="shared" ref="F47:F50" si="49">ROUND((D47/$D$6-1)/(A47-$A$6)*365,5)</f>
        <v>0.22720000000000001</v>
      </c>
      <c r="G47" s="2">
        <v>4237.72</v>
      </c>
      <c r="H47" s="7">
        <f t="shared" ref="H47:H50" si="50">ROUND(G47/$G$6-1,5)</f>
        <v>0.14291000000000001</v>
      </c>
      <c r="I47" s="7">
        <f t="shared" ref="I47:I50" si="51">ROUND((G47/$G$6-1)/(A47-$A$6)*365,5)</f>
        <v>0.18432000000000001</v>
      </c>
    </row>
    <row r="48" spans="1:9" x14ac:dyDescent="0.25">
      <c r="A48" s="1">
        <v>45947</v>
      </c>
      <c r="B48" s="6">
        <v>196972.42603</v>
      </c>
      <c r="C48" s="13">
        <v>16158120</v>
      </c>
      <c r="D48" s="28">
        <v>1.2190305928536241E-2</v>
      </c>
      <c r="E48" s="7">
        <f t="shared" si="48"/>
        <v>0.21757000000000001</v>
      </c>
      <c r="F48" s="7">
        <f t="shared" si="49"/>
        <v>0.27383999999999997</v>
      </c>
      <c r="G48" s="2">
        <v>4296.41</v>
      </c>
      <c r="H48" s="7">
        <f t="shared" si="50"/>
        <v>0.15873999999999999</v>
      </c>
      <c r="I48" s="7">
        <f t="shared" si="51"/>
        <v>0.19979</v>
      </c>
    </row>
    <row r="49" spans="1:9" x14ac:dyDescent="0.25">
      <c r="A49" s="1">
        <v>45954</v>
      </c>
      <c r="B49" s="6">
        <v>203447.07947</v>
      </c>
      <c r="C49" s="13">
        <v>16158120</v>
      </c>
      <c r="D49" s="28">
        <v>1.2591011792832334E-2</v>
      </c>
      <c r="E49" s="7">
        <f t="shared" si="48"/>
        <v>0.25758999999999999</v>
      </c>
      <c r="F49" s="7">
        <f t="shared" si="49"/>
        <v>0.31657000000000002</v>
      </c>
      <c r="G49" s="2">
        <v>4371.2700000000004</v>
      </c>
      <c r="H49" s="7">
        <f t="shared" si="50"/>
        <v>0.17893000000000001</v>
      </c>
      <c r="I49" s="7">
        <f t="shared" si="51"/>
        <v>0.21989</v>
      </c>
    </row>
    <row r="50" spans="1:9" x14ac:dyDescent="0.25">
      <c r="A50" s="1">
        <v>45961</v>
      </c>
      <c r="B50" s="6">
        <v>206614.78753</v>
      </c>
      <c r="C50" s="13">
        <v>16158120</v>
      </c>
      <c r="D50" s="28">
        <v>1.2787056138337876E-2</v>
      </c>
      <c r="E50" s="7">
        <f t="shared" si="48"/>
        <v>0.27717000000000003</v>
      </c>
      <c r="F50" s="7">
        <f t="shared" si="49"/>
        <v>0.33278999999999997</v>
      </c>
      <c r="G50" s="2">
        <v>4390.42</v>
      </c>
      <c r="H50" s="7">
        <f t="shared" si="50"/>
        <v>0.18409</v>
      </c>
      <c r="I50" s="7">
        <f t="shared" si="51"/>
        <v>0.22103</v>
      </c>
    </row>
    <row r="51" spans="1:9" x14ac:dyDescent="0.25">
      <c r="A51" s="1">
        <v>45968</v>
      </c>
      <c r="B51" s="6">
        <v>204781.30958999999</v>
      </c>
      <c r="C51" s="13">
        <v>16158120</v>
      </c>
      <c r="D51" s="28">
        <v>1.2673585144187566E-2</v>
      </c>
      <c r="E51" s="7">
        <f t="shared" ref="E51:E55" si="52">ROUND(D51/$D$6-1,5)</f>
        <v>0.26584000000000002</v>
      </c>
      <c r="F51" s="7">
        <f t="shared" ref="F51:F55" si="53">ROUND((D51/$D$6-1)/(A51-$A$6)*365,5)</f>
        <v>0.312</v>
      </c>
      <c r="G51" s="2">
        <v>4325.03</v>
      </c>
      <c r="H51" s="7">
        <f t="shared" ref="H51:H55" si="54">ROUND(G51/$G$6-1,5)</f>
        <v>0.16646</v>
      </c>
      <c r="I51" s="7">
        <f t="shared" ref="I51:I55" si="55">ROUND((G51/$G$6-1)/(A51-$A$6)*365,5)</f>
        <v>0.19536000000000001</v>
      </c>
    </row>
    <row r="52" spans="1:9" x14ac:dyDescent="0.25">
      <c r="A52" s="1">
        <v>45975</v>
      </c>
      <c r="B52" s="6">
        <v>203855.91653167061</v>
      </c>
      <c r="C52" s="13">
        <v>16158120</v>
      </c>
      <c r="D52" s="28">
        <v>1.2616314059536048E-2</v>
      </c>
      <c r="E52" s="7">
        <f t="shared" si="52"/>
        <v>0.26012000000000002</v>
      </c>
      <c r="F52" s="7">
        <f t="shared" si="53"/>
        <v>0.29857</v>
      </c>
      <c r="G52" s="2">
        <v>4343.6400000000003</v>
      </c>
      <c r="H52" s="7">
        <f t="shared" si="54"/>
        <v>0.17147000000000001</v>
      </c>
      <c r="I52" s="7">
        <f t="shared" si="55"/>
        <v>0.19681999999999999</v>
      </c>
    </row>
    <row r="53" spans="1:9" x14ac:dyDescent="0.25">
      <c r="A53" s="1">
        <v>45982</v>
      </c>
      <c r="B53" s="6">
        <v>198104.71734852032</v>
      </c>
      <c r="C53" s="13">
        <v>16158120</v>
      </c>
      <c r="D53" s="28">
        <v>1.2260381612992125E-2</v>
      </c>
      <c r="E53" s="7">
        <f t="shared" si="52"/>
        <v>0.22456999999999999</v>
      </c>
      <c r="F53" s="7">
        <f t="shared" si="53"/>
        <v>0.25220999999999999</v>
      </c>
      <c r="G53" s="2">
        <v>4242.67</v>
      </c>
      <c r="H53" s="7">
        <f t="shared" si="54"/>
        <v>0.14424000000000001</v>
      </c>
      <c r="I53" s="7">
        <f t="shared" si="55"/>
        <v>0.16200000000000001</v>
      </c>
    </row>
    <row r="54" spans="1:9" x14ac:dyDescent="0.25">
      <c r="A54" s="1">
        <v>45989</v>
      </c>
      <c r="B54" s="6">
        <v>208406.64007259923</v>
      </c>
      <c r="C54" s="13">
        <v>16158120</v>
      </c>
      <c r="D54" s="28">
        <v>1.2897951003742962E-2</v>
      </c>
      <c r="E54" s="7">
        <f t="shared" si="52"/>
        <v>0.28825000000000001</v>
      </c>
      <c r="F54" s="7">
        <f t="shared" si="53"/>
        <v>0.31690000000000002</v>
      </c>
      <c r="G54" s="2">
        <v>4398.4399999999996</v>
      </c>
      <c r="H54" s="7">
        <f t="shared" si="54"/>
        <v>0.18625</v>
      </c>
      <c r="I54" s="7">
        <f t="shared" si="55"/>
        <v>0.20477000000000001</v>
      </c>
    </row>
    <row r="55" spans="1:9" x14ac:dyDescent="0.25">
      <c r="A55" s="1">
        <v>45996</v>
      </c>
      <c r="B55" s="6">
        <v>212642.95274185122</v>
      </c>
      <c r="C55" s="13">
        <v>16158120</v>
      </c>
      <c r="D55" s="28">
        <v>1.3160129565930394E-2</v>
      </c>
      <c r="E55" s="7">
        <f t="shared" si="52"/>
        <v>0.31444</v>
      </c>
      <c r="F55" s="7">
        <f t="shared" si="53"/>
        <v>0.33855000000000002</v>
      </c>
      <c r="G55" s="2">
        <v>4418.63</v>
      </c>
      <c r="H55" s="7">
        <f t="shared" si="54"/>
        <v>0.19170000000000001</v>
      </c>
      <c r="I55" s="7">
        <f t="shared" si="55"/>
        <v>0.2064</v>
      </c>
    </row>
    <row r="56" spans="1:9" x14ac:dyDescent="0.25">
      <c r="A56" s="1"/>
      <c r="B56" s="6"/>
      <c r="C56" s="13"/>
      <c r="D56" s="28"/>
      <c r="E56" s="7"/>
      <c r="F56" s="7"/>
      <c r="G56" s="2"/>
      <c r="H56" s="7"/>
      <c r="I56" s="7"/>
    </row>
    <row r="57" spans="1:9" x14ac:dyDescent="0.25">
      <c r="A57" s="1"/>
      <c r="B57" s="6"/>
      <c r="C57" s="13"/>
      <c r="D57" s="28"/>
      <c r="E57" s="7"/>
      <c r="F57" s="7"/>
      <c r="G57" s="2"/>
      <c r="H57" s="7"/>
      <c r="I57" s="7"/>
    </row>
    <row r="58" spans="1:9" x14ac:dyDescent="0.25">
      <c r="A58" s="1"/>
      <c r="B58" s="6"/>
      <c r="C58" s="13"/>
      <c r="D58" s="28"/>
      <c r="G58" s="2"/>
    </row>
    <row r="59" spans="1:9" ht="15.75" thickBot="1" x14ac:dyDescent="0.3">
      <c r="A59" s="1"/>
      <c r="B59" s="6"/>
      <c r="C59" s="13"/>
      <c r="D59" s="28"/>
      <c r="G59" s="2"/>
    </row>
    <row r="60" spans="1:9" ht="15.75" x14ac:dyDescent="0.25">
      <c r="B60" s="8" t="s">
        <v>3</v>
      </c>
      <c r="C60" s="9"/>
      <c r="D60" s="9"/>
      <c r="E60" s="24"/>
    </row>
    <row r="61" spans="1:9" ht="15.75" x14ac:dyDescent="0.25">
      <c r="B61" s="12" t="s">
        <v>7</v>
      </c>
      <c r="C61" s="33"/>
      <c r="D61" s="33"/>
      <c r="E61" s="25"/>
    </row>
    <row r="62" spans="1:9" ht="15.75" x14ac:dyDescent="0.25">
      <c r="B62" s="14" t="s">
        <v>10</v>
      </c>
      <c r="C62" s="34"/>
      <c r="D62" s="35" t="s">
        <v>11</v>
      </c>
      <c r="E62" s="26"/>
    </row>
    <row r="63" spans="1:9" ht="16.5" thickBot="1" x14ac:dyDescent="0.3">
      <c r="B63" s="10" t="s">
        <v>18</v>
      </c>
      <c r="C63" s="11"/>
      <c r="D63" s="11"/>
      <c r="E63" s="27"/>
    </row>
    <row r="64" spans="1:9" x14ac:dyDescent="0.25">
      <c r="I64" s="31"/>
    </row>
    <row r="77" spans="7:11" x14ac:dyDescent="0.25">
      <c r="H77" t="s">
        <v>14</v>
      </c>
      <c r="I77" t="s">
        <v>15</v>
      </c>
      <c r="J77" t="s">
        <v>16</v>
      </c>
      <c r="K77" t="s">
        <v>17</v>
      </c>
    </row>
    <row r="78" spans="7:11" x14ac:dyDescent="0.25">
      <c r="G78" t="s">
        <v>12</v>
      </c>
      <c r="H78" s="32">
        <v>2.3980000000000001E-2</v>
      </c>
      <c r="I78" s="32">
        <v>6.8049999999999999E-2</v>
      </c>
      <c r="J78" s="32">
        <v>-8.455E-2</v>
      </c>
      <c r="K78" s="32">
        <v>0.31444</v>
      </c>
    </row>
    <row r="79" spans="7:11" x14ac:dyDescent="0.25">
      <c r="G79" t="s">
        <v>13</v>
      </c>
      <c r="H79" s="32">
        <v>-1.2699999999999999E-2</v>
      </c>
      <c r="I79" s="32">
        <v>0.21765999999999999</v>
      </c>
      <c r="J79" s="32">
        <v>0.16997000000000001</v>
      </c>
      <c r="K79" s="32">
        <v>0.19170000000000001</v>
      </c>
    </row>
  </sheetData>
  <pageMargins left="0.7" right="0.7" top="1.13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dynamics</vt:lpstr>
      <vt:lpstr>dynamics!Print_Area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Coolman Suchmuchs</cp:lastModifiedBy>
  <cp:lastPrinted>2025-03-07T06:01:11Z</cp:lastPrinted>
  <dcterms:created xsi:type="dcterms:W3CDTF">2015-06-05T18:17:20Z</dcterms:created>
  <dcterms:modified xsi:type="dcterms:W3CDTF">2025-12-10T10:04:41Z</dcterms:modified>
</cp:coreProperties>
</file>