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dbz9\Proton Drive\harryqelmbaabsman\My files\Steppe_eagle\TSE_reports\tse_monthly_rpts\2026tse_rpts\"/>
    </mc:Choice>
  </mc:AlternateContent>
  <xr:revisionPtr revIDLastSave="0" documentId="13_ncr:1_{E98BC8B1-5A49-4ACD-9F7F-BCA2BDD99CB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ynamics" sheetId="3" r:id="rId1"/>
  </sheets>
  <definedNames>
    <definedName name="EUR_av_TSE">#REF!</definedName>
    <definedName name="names">#REF!</definedName>
    <definedName name="_xlnm.Print_Area" localSheetId="0">dynamics!$A$1:$L$39</definedName>
    <definedName name="pspl_flow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3" l="1"/>
  <c r="H21" i="3"/>
  <c r="I20" i="3"/>
  <c r="H20" i="3"/>
  <c r="I19" i="3"/>
  <c r="H19" i="3"/>
  <c r="I18" i="3"/>
  <c r="H18" i="3"/>
  <c r="I17" i="3"/>
  <c r="H17" i="3"/>
  <c r="F21" i="3"/>
  <c r="E21" i="3"/>
  <c r="F20" i="3"/>
  <c r="E20" i="3"/>
  <c r="F19" i="3"/>
  <c r="E19" i="3"/>
  <c r="F18" i="3"/>
  <c r="E18" i="3"/>
  <c r="F17" i="3"/>
  <c r="E17" i="3"/>
  <c r="I16" i="3" l="1"/>
  <c r="H16" i="3"/>
  <c r="I15" i="3"/>
  <c r="H15" i="3"/>
  <c r="I14" i="3"/>
  <c r="H14" i="3"/>
  <c r="I13" i="3"/>
  <c r="H13" i="3"/>
  <c r="F16" i="3"/>
  <c r="E16" i="3"/>
  <c r="F15" i="3"/>
  <c r="E15" i="3"/>
  <c r="F14" i="3"/>
  <c r="E14" i="3"/>
  <c r="F13" i="3"/>
  <c r="E13" i="3"/>
  <c r="I12" i="3"/>
  <c r="H12" i="3"/>
  <c r="I11" i="3"/>
  <c r="H11" i="3"/>
  <c r="I10" i="3"/>
  <c r="H10" i="3"/>
  <c r="I9" i="3"/>
  <c r="H9" i="3"/>
  <c r="I8" i="3"/>
  <c r="H8" i="3"/>
  <c r="F12" i="3"/>
  <c r="E12" i="3"/>
  <c r="F11" i="3"/>
  <c r="E11" i="3"/>
  <c r="F10" i="3"/>
  <c r="E10" i="3"/>
  <c r="F9" i="3"/>
  <c r="E9" i="3"/>
  <c r="F8" i="3"/>
  <c r="E8" i="3"/>
  <c r="I7" i="3"/>
  <c r="H7" i="3"/>
  <c r="F7" i="3"/>
  <c r="E7" i="3"/>
  <c r="I6" i="3" l="1"/>
  <c r="H6" i="3"/>
  <c r="F6" i="3"/>
  <c r="E6" i="3"/>
  <c r="F5" i="3" l="1"/>
  <c r="E5" i="3"/>
  <c r="I5" i="3"/>
  <c r="H5" i="3"/>
  <c r="I4" i="3" l="1"/>
  <c r="H4" i="3"/>
  <c r="F4" i="3" l="1"/>
  <c r="E4" i="3"/>
</calcChain>
</file>

<file path=xl/sharedStrings.xml><?xml version="1.0" encoding="utf-8"?>
<sst xmlns="http://schemas.openxmlformats.org/spreadsheetml/2006/main" count="21" uniqueCount="20">
  <si>
    <t>Units</t>
  </si>
  <si>
    <t>Unit price</t>
  </si>
  <si>
    <t>Return</t>
  </si>
  <si>
    <t>Harry Qelm Baabsman ltd.</t>
  </si>
  <si>
    <t>Net assets value</t>
  </si>
  <si>
    <t>change</t>
  </si>
  <si>
    <t>MSCI World index</t>
  </si>
  <si>
    <t>the Fund Manager of The Steppe Eagle OEIC</t>
  </si>
  <si>
    <t>Date</t>
  </si>
  <si>
    <t>Return, ann.</t>
  </si>
  <si>
    <t>Chief Executive Officer</t>
  </si>
  <si>
    <t>Damir Babanazarov</t>
  </si>
  <si>
    <t>The Steppe Eagle</t>
  </si>
  <si>
    <t>MSCI World</t>
  </si>
  <si>
    <t>Sep-Dec 2022 (launch)</t>
  </si>
  <si>
    <t>FY 2023</t>
  </si>
  <si>
    <t>FY 2024</t>
  </si>
  <si>
    <t>FY 2025</t>
  </si>
  <si>
    <t>YTD 2026</t>
  </si>
  <si>
    <t>9th of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</si>
</sst>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/>
    <xf numFmtId="164" fontId="1" fillId="3" borderId="0" xfId="0" applyNumberFormat="1" applyFont="1" applyFill="1"/>
    <xf numFmtId="10" fontId="2" fillId="0" borderId="0" xfId="0" applyNumberFormat="1" applyFont="1"/>
    <xf numFmtId="164" fontId="4" fillId="0" borderId="2" xfId="0" applyNumberFormat="1" applyFont="1" applyBorder="1"/>
    <xf numFmtId="0" fontId="4" fillId="0" borderId="3" xfId="0" applyFont="1" applyBorder="1"/>
    <xf numFmtId="164" fontId="4" fillId="0" borderId="7" xfId="0" applyNumberFormat="1" applyFont="1" applyBorder="1"/>
    <xf numFmtId="0" fontId="4" fillId="0" borderId="1" xfId="0" applyFont="1" applyBorder="1"/>
    <xf numFmtId="164" fontId="5" fillId="0" borderId="5" xfId="0" applyNumberFormat="1" applyFont="1" applyBorder="1"/>
    <xf numFmtId="1" fontId="3" fillId="0" borderId="0" xfId="0" applyNumberFormat="1" applyFont="1"/>
    <xf numFmtId="164" fontId="4" fillId="2" borderId="5" xfId="0" applyNumberFormat="1" applyFont="1" applyFill="1" applyBorder="1"/>
    <xf numFmtId="0" fontId="6" fillId="2" borderId="0" xfId="0" applyFont="1" applyFill="1" applyAlignment="1">
      <alignment horizontal="center"/>
    </xf>
    <xf numFmtId="14" fontId="0" fillId="4" borderId="0" xfId="0" applyNumberFormat="1" applyFill="1"/>
    <xf numFmtId="0" fontId="1" fillId="2" borderId="0" xfId="0" applyFont="1" applyFill="1" applyAlignment="1">
      <alignment horizontal="left"/>
    </xf>
    <xf numFmtId="164" fontId="1" fillId="4" borderId="0" xfId="0" applyNumberFormat="1" applyFont="1" applyFill="1"/>
    <xf numFmtId="1" fontId="3" fillId="4" borderId="0" xfId="0" applyNumberFormat="1" applyFont="1" applyFill="1"/>
    <xf numFmtId="10" fontId="2" fillId="4" borderId="0" xfId="0" applyNumberFormat="1" applyFont="1" applyFill="1"/>
    <xf numFmtId="4" fontId="0" fillId="4" borderId="0" xfId="0" applyNumberFormat="1" applyFill="1"/>
    <xf numFmtId="0" fontId="7" fillId="5" borderId="0" xfId="0" applyFont="1" applyFill="1" applyAlignment="1">
      <alignment horizontal="center"/>
    </xf>
    <xf numFmtId="0" fontId="1" fillId="5" borderId="0" xfId="0" applyFont="1" applyFill="1" applyAlignment="1">
      <alignment horizontal="left"/>
    </xf>
    <xf numFmtId="0" fontId="4" fillId="0" borderId="4" xfId="0" applyFont="1" applyBorder="1"/>
    <xf numFmtId="164" fontId="4" fillId="0" borderId="6" xfId="0" applyNumberFormat="1" applyFont="1" applyBorder="1"/>
    <xf numFmtId="164" fontId="4" fillId="2" borderId="6" xfId="0" applyNumberFormat="1" applyFont="1" applyFill="1" applyBorder="1"/>
    <xf numFmtId="0" fontId="4" fillId="0" borderId="8" xfId="0" applyFont="1" applyBorder="1"/>
    <xf numFmtId="165" fontId="3" fillId="0" borderId="0" xfId="0" applyNumberFormat="1" applyFont="1"/>
    <xf numFmtId="165" fontId="3" fillId="4" borderId="0" xfId="0" applyNumberFormat="1" applyFont="1" applyFill="1"/>
    <xf numFmtId="0" fontId="1" fillId="5" borderId="0" xfId="0" applyFont="1" applyFill="1"/>
    <xf numFmtId="9" fontId="0" fillId="0" borderId="0" xfId="0" applyNumberFormat="1"/>
    <xf numFmtId="10" fontId="0" fillId="0" borderId="0" xfId="0" applyNumberFormat="1"/>
    <xf numFmtId="0" fontId="4" fillId="0" borderId="0" xfId="0" applyFont="1"/>
    <xf numFmtId="0" fontId="4" fillId="2" borderId="0" xfId="0" applyFont="1" applyFill="1"/>
    <xf numFmtId="164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55E-2"/>
          <c:y val="0.17007920902374588"/>
          <c:w val="0.95062792627213932"/>
          <c:h val="0.610840130785908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dynamics!$G$45</c:f>
              <c:strCache>
                <c:ptCount val="1"/>
                <c:pt idx="0">
                  <c:v>The Steppe Eagle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dynamics!$H$44:$L$44</c:f>
              <c:strCache>
                <c:ptCount val="5"/>
                <c:pt idx="0">
                  <c:v>Sep-Dec 2022 (launch)</c:v>
                </c:pt>
                <c:pt idx="1">
                  <c:v>FY 2023</c:v>
                </c:pt>
                <c:pt idx="2">
                  <c:v>FY 2024</c:v>
                </c:pt>
                <c:pt idx="3">
                  <c:v>FY 2025</c:v>
                </c:pt>
                <c:pt idx="4">
                  <c:v>YTD 2026</c:v>
                </c:pt>
              </c:strCache>
            </c:strRef>
          </c:cat>
          <c:val>
            <c:numRef>
              <c:f>dynamics!$H$45:$L$45</c:f>
              <c:numCache>
                <c:formatCode>0.00%</c:formatCode>
                <c:ptCount val="5"/>
                <c:pt idx="0">
                  <c:v>2.3980000000000001E-2</c:v>
                </c:pt>
                <c:pt idx="1">
                  <c:v>6.8049999999999999E-2</c:v>
                </c:pt>
                <c:pt idx="2">
                  <c:v>-8.455E-2</c:v>
                </c:pt>
                <c:pt idx="3">
                  <c:v>0.31709999999999999</c:v>
                </c:pt>
                <c:pt idx="4">
                  <c:v>-5.7759999999999999E-2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C-49D3-B96D-CDE24D98316E}"/>
            </c:ext>
          </c:extLst>
        </c:ser>
        <c:ser>
          <c:idx val="2"/>
          <c:order val="1"/>
          <c:tx>
            <c:strRef>
              <c:f>dynamics!$G$46</c:f>
              <c:strCache>
                <c:ptCount val="1"/>
                <c:pt idx="0">
                  <c:v>MSCI World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dynamics!$H$44:$L$44</c:f>
              <c:strCache>
                <c:ptCount val="5"/>
                <c:pt idx="0">
                  <c:v>Sep-Dec 2022 (launch)</c:v>
                </c:pt>
                <c:pt idx="1">
                  <c:v>FY 2023</c:v>
                </c:pt>
                <c:pt idx="2">
                  <c:v>FY 2024</c:v>
                </c:pt>
                <c:pt idx="3">
                  <c:v>FY 2025</c:v>
                </c:pt>
                <c:pt idx="4">
                  <c:v>YTD 2026</c:v>
                </c:pt>
              </c:strCache>
            </c:strRef>
          </c:cat>
          <c:val>
            <c:numRef>
              <c:f>dynamics!$H$46:$L$46</c:f>
              <c:numCache>
                <c:formatCode>0.00%</c:formatCode>
                <c:ptCount val="5"/>
                <c:pt idx="0">
                  <c:v>-1.2699999999999999E-2</c:v>
                </c:pt>
                <c:pt idx="1">
                  <c:v>0.21765999999999999</c:v>
                </c:pt>
                <c:pt idx="2">
                  <c:v>0.16997000000000001</c:v>
                </c:pt>
                <c:pt idx="3">
                  <c:v>0.19486999999999999</c:v>
                </c:pt>
                <c:pt idx="4">
                  <c:v>-2.58E-2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5C-49D3-B96D-CDE24D983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188838879"/>
        <c:axId val="1188837919"/>
      </c:barChart>
      <c:catAx>
        <c:axId val="1188838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837919"/>
        <c:crosses val="autoZero"/>
        <c:auto val="1"/>
        <c:lblAlgn val="ctr"/>
        <c:lblOffset val="100"/>
        <c:noMultiLvlLbl val="0"/>
      </c:catAx>
      <c:valAx>
        <c:axId val="1188837919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188838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55561</xdr:colOff>
      <xdr:row>23</xdr:row>
      <xdr:rowOff>9525</xdr:rowOff>
    </xdr:from>
    <xdr:to>
      <xdr:col>10</xdr:col>
      <xdr:colOff>136524</xdr:colOff>
      <xdr:row>36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FF5B33-C27F-5742-6D9F-71BE65E86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D11D-5268-4EB3-A0F9-1609E5C6EFA5}">
  <sheetPr>
    <pageSetUpPr fitToPage="1"/>
  </sheetPr>
  <dimension ref="A1:L46"/>
  <sheetViews>
    <sheetView tabSelected="1" zoomScaleNormal="100" workbookViewId="0">
      <pane xSplit="1" ySplit="1" topLeftCell="B19" activePane="bottomRight" state="frozen"/>
      <selection pane="topRight" activeCell="B1" sqref="B1"/>
      <selection pane="bottomLeft" activeCell="A2" sqref="A2"/>
      <selection pane="bottomRight" activeCell="N34" sqref="N34"/>
    </sheetView>
  </sheetViews>
  <sheetFormatPr defaultRowHeight="15" x14ac:dyDescent="0.25"/>
  <cols>
    <col min="1" max="1" width="10.42578125" customWidth="1"/>
    <col min="2" max="2" width="13.85546875" bestFit="1" customWidth="1"/>
    <col min="3" max="3" width="10.85546875" customWidth="1"/>
    <col min="4" max="4" width="9.85546875" customWidth="1"/>
    <col min="6" max="6" width="10.140625" customWidth="1"/>
    <col min="7" max="7" width="15.28515625" bestFit="1" customWidth="1"/>
    <col min="9" max="9" width="9.7109375" customWidth="1"/>
  </cols>
  <sheetData>
    <row r="1" spans="1:9" x14ac:dyDescent="0.25">
      <c r="A1" s="15" t="s">
        <v>8</v>
      </c>
      <c r="B1" s="15" t="s">
        <v>4</v>
      </c>
      <c r="C1" s="3" t="s">
        <v>0</v>
      </c>
      <c r="D1" s="4" t="s">
        <v>1</v>
      </c>
      <c r="E1" s="3" t="s">
        <v>2</v>
      </c>
      <c r="F1" s="17" t="s">
        <v>9</v>
      </c>
      <c r="G1" s="30" t="s">
        <v>6</v>
      </c>
      <c r="H1" s="22" t="s">
        <v>5</v>
      </c>
      <c r="I1" s="23" t="s">
        <v>9</v>
      </c>
    </row>
    <row r="2" spans="1:9" x14ac:dyDescent="0.25">
      <c r="A2" s="1">
        <v>44812</v>
      </c>
      <c r="B2" s="6">
        <v>0</v>
      </c>
      <c r="C2" s="13">
        <v>110000000</v>
      </c>
      <c r="D2" s="28">
        <v>0.01</v>
      </c>
      <c r="E2" s="5"/>
      <c r="F2" s="5"/>
      <c r="G2" s="2">
        <v>2636.17</v>
      </c>
      <c r="I2" s="5"/>
    </row>
    <row r="3" spans="1:9" x14ac:dyDescent="0.25">
      <c r="A3" s="1">
        <v>44813</v>
      </c>
      <c r="B3" s="6">
        <v>1098787.5591672601</v>
      </c>
      <c r="C3" s="13">
        <v>110000000</v>
      </c>
      <c r="D3" s="28">
        <v>9.988977810611456E-3</v>
      </c>
      <c r="E3" s="5"/>
      <c r="F3" s="5"/>
      <c r="G3" s="2">
        <v>2682.9</v>
      </c>
      <c r="I3" s="5"/>
    </row>
    <row r="4" spans="1:9" x14ac:dyDescent="0.25">
      <c r="A4" s="16">
        <v>44926</v>
      </c>
      <c r="B4" s="18">
        <v>1116308.7420000001</v>
      </c>
      <c r="C4" s="19">
        <v>110000000</v>
      </c>
      <c r="D4" s="29">
        <v>1.0239814787272728E-2</v>
      </c>
      <c r="E4" s="20">
        <f>ROUND(D4/$D$2-1,5)</f>
        <v>2.3980000000000001E-2</v>
      </c>
      <c r="F4" s="20">
        <f>ROUND((D4/$D$2-1)/(A4-$A$2)*365,5)</f>
        <v>7.6780000000000001E-2</v>
      </c>
      <c r="G4" s="21">
        <v>2602.69</v>
      </c>
      <c r="H4" s="20">
        <f>ROUND(G4/$G$2-1,5)</f>
        <v>-1.2699999999999999E-2</v>
      </c>
      <c r="I4" s="20">
        <f>ROUND((G4/$G$2-1)/(A4-$A$2)*365,5)</f>
        <v>-4.0660000000000002E-2</v>
      </c>
    </row>
    <row r="5" spans="1:9" x14ac:dyDescent="0.25">
      <c r="A5" s="16">
        <v>45291</v>
      </c>
      <c r="B5" s="18">
        <v>3927533.2273599999</v>
      </c>
      <c r="C5" s="19">
        <v>359116150</v>
      </c>
      <c r="D5" s="29">
        <v>1.0936665553359268E-2</v>
      </c>
      <c r="E5" s="20">
        <f t="shared" ref="E5" si="0">ROUND(D5/$D$4-1,5)</f>
        <v>6.8049999999999999E-2</v>
      </c>
      <c r="F5" s="20">
        <f t="shared" ref="F5" si="1">ROUND((D5/$D$4-1)/(A5-$A$4)*365,5)</f>
        <v>6.8049999999999999E-2</v>
      </c>
      <c r="G5" s="21">
        <v>3169.18</v>
      </c>
      <c r="H5" s="20">
        <f t="shared" ref="H5" si="2">ROUND(G5/$G$4-1,5)</f>
        <v>0.21765999999999999</v>
      </c>
      <c r="I5" s="20">
        <f t="shared" ref="I5" si="3">ROUND((G5/$G$4-1)/(A5-$A$4)*365,5)</f>
        <v>0.21765999999999999</v>
      </c>
    </row>
    <row r="6" spans="1:9" x14ac:dyDescent="0.25">
      <c r="A6" s="16">
        <v>45657</v>
      </c>
      <c r="B6" s="18">
        <v>3595467.4759999998</v>
      </c>
      <c r="C6" s="19">
        <v>359116150</v>
      </c>
      <c r="D6" s="29">
        <v>1.0011990482744927E-2</v>
      </c>
      <c r="E6" s="20">
        <f t="shared" ref="E6" si="4">ROUND(D6/$D$5-1,5)</f>
        <v>-8.455E-2</v>
      </c>
      <c r="F6" s="20">
        <f t="shared" ref="F6" si="5">ROUND((D6/$D$5-1)/(A6-$A$5)*365,5)</f>
        <v>-8.4320000000000006E-2</v>
      </c>
      <c r="G6" s="21">
        <v>3707.84</v>
      </c>
      <c r="H6" s="20">
        <f t="shared" ref="H6" si="6">ROUND(G6/$G$5-1,5)</f>
        <v>0.16997000000000001</v>
      </c>
      <c r="I6" s="20">
        <f t="shared" ref="I6" si="7">ROUND((G6/$G$5-1)/(A6-$A$5)*365,5)</f>
        <v>0.16950000000000001</v>
      </c>
    </row>
    <row r="7" spans="1:9" x14ac:dyDescent="0.25">
      <c r="A7" s="16">
        <v>46022</v>
      </c>
      <c r="B7" s="18">
        <v>213073.05553840921</v>
      </c>
      <c r="C7" s="19">
        <v>16158120</v>
      </c>
      <c r="D7" s="29">
        <v>1.3186747934686041E-2</v>
      </c>
      <c r="E7" s="20">
        <f t="shared" ref="E7" si="8">ROUND(D7/$D$6-1,5)</f>
        <v>0.31709999999999999</v>
      </c>
      <c r="F7" s="20">
        <f t="shared" ref="F7" si="9">ROUND((D7/$D$6-1)/(A7-$A$6)*365,5)</f>
        <v>0.31709999999999999</v>
      </c>
      <c r="G7" s="21">
        <v>4430.38</v>
      </c>
      <c r="H7" s="20">
        <f t="shared" ref="H7" si="10">ROUND(G7/$G$6-1,5)</f>
        <v>0.19486999999999999</v>
      </c>
      <c r="I7" s="20">
        <f t="shared" ref="I7" si="11">ROUND((G7/$G$6-1)/(A7-$A$6)*365,5)</f>
        <v>0.19486999999999999</v>
      </c>
    </row>
    <row r="8" spans="1:9" x14ac:dyDescent="0.25">
      <c r="A8" s="1">
        <v>46024</v>
      </c>
      <c r="B8" s="6">
        <v>216458.17359289798</v>
      </c>
      <c r="C8" s="13">
        <v>16158120</v>
      </c>
      <c r="D8" s="28">
        <v>1.3396247434286784E-2</v>
      </c>
      <c r="E8" s="7">
        <f>ROUND(D8/$D$7-1,5)</f>
        <v>1.5890000000000001E-2</v>
      </c>
      <c r="F8" s="7">
        <f>ROUND((D8/$D$7-1)/(A8-$A$7)*365,5)</f>
        <v>2.8994</v>
      </c>
      <c r="G8" s="2">
        <v>4445.21</v>
      </c>
      <c r="H8" s="7">
        <f>ROUND(G8/$G$7-1,5)</f>
        <v>3.3500000000000001E-3</v>
      </c>
      <c r="I8" s="7">
        <f>ROUND((G8/$G$7-1)/(A8-$A$7)*365,5)</f>
        <v>0.61089000000000004</v>
      </c>
    </row>
    <row r="9" spans="1:9" x14ac:dyDescent="0.25">
      <c r="A9" s="1">
        <v>46031</v>
      </c>
      <c r="B9" s="6">
        <v>218797.7192809298</v>
      </c>
      <c r="C9" s="13">
        <v>16158120</v>
      </c>
      <c r="D9" s="28">
        <v>1.3541038145584374E-2</v>
      </c>
      <c r="E9" s="7">
        <f t="shared" ref="E9:E12" si="12">ROUND(D9/$D$7-1,5)</f>
        <v>2.6870000000000002E-2</v>
      </c>
      <c r="F9" s="7">
        <f t="shared" ref="F9:F12" si="13">ROUND((D9/$D$7-1)/(A9-$A$7)*365,5)</f>
        <v>1.08961</v>
      </c>
      <c r="G9" s="2">
        <v>4511.01</v>
      </c>
      <c r="H9" s="7">
        <f t="shared" ref="H9:H12" si="14">ROUND(G9/$G$7-1,5)</f>
        <v>1.8200000000000001E-2</v>
      </c>
      <c r="I9" s="7">
        <f t="shared" ref="I9:I12" si="15">ROUND((G9/$G$7-1)/(A9-$A$7)*365,5)</f>
        <v>0.73807999999999996</v>
      </c>
    </row>
    <row r="10" spans="1:9" x14ac:dyDescent="0.25">
      <c r="A10" s="1">
        <v>46038</v>
      </c>
      <c r="B10" s="6">
        <v>216925.88124710001</v>
      </c>
      <c r="C10" s="13">
        <v>16158120</v>
      </c>
      <c r="D10" s="28">
        <v>1.3425193107063199E-2</v>
      </c>
      <c r="E10" s="7">
        <f t="shared" si="12"/>
        <v>1.8079999999999999E-2</v>
      </c>
      <c r="F10" s="7">
        <f t="shared" si="13"/>
        <v>0.41249999999999998</v>
      </c>
      <c r="G10" s="2">
        <v>4515.28</v>
      </c>
      <c r="H10" s="7">
        <f t="shared" si="14"/>
        <v>1.916E-2</v>
      </c>
      <c r="I10" s="7">
        <f t="shared" si="15"/>
        <v>0.43715999999999999</v>
      </c>
    </row>
    <row r="11" spans="1:9" x14ac:dyDescent="0.25">
      <c r="A11" s="1">
        <v>46045</v>
      </c>
      <c r="B11" s="6">
        <v>219600.02349868001</v>
      </c>
      <c r="C11" s="13">
        <v>16158120</v>
      </c>
      <c r="D11" s="28">
        <v>1.3590691460310977E-2</v>
      </c>
      <c r="E11" s="7">
        <f t="shared" si="12"/>
        <v>3.0630000000000001E-2</v>
      </c>
      <c r="F11" s="7">
        <f t="shared" si="13"/>
        <v>0.48613000000000001</v>
      </c>
      <c r="G11" s="2">
        <v>4505.18</v>
      </c>
      <c r="H11" s="7">
        <f t="shared" si="14"/>
        <v>1.6879999999999999E-2</v>
      </c>
      <c r="I11" s="7">
        <f t="shared" si="15"/>
        <v>0.26793</v>
      </c>
    </row>
    <row r="12" spans="1:9" x14ac:dyDescent="0.25">
      <c r="A12" s="1">
        <v>46052</v>
      </c>
      <c r="B12" s="6">
        <v>218806.3443077</v>
      </c>
      <c r="C12" s="13">
        <v>16158120</v>
      </c>
      <c r="D12" s="28">
        <v>1.3541571934587687E-2</v>
      </c>
      <c r="E12" s="7">
        <f t="shared" si="12"/>
        <v>2.691E-2</v>
      </c>
      <c r="F12" s="7">
        <f t="shared" si="13"/>
        <v>0.32738</v>
      </c>
      <c r="G12" s="2">
        <v>4527.59</v>
      </c>
      <c r="H12" s="7">
        <f t="shared" si="14"/>
        <v>2.1940000000000001E-2</v>
      </c>
      <c r="I12" s="7">
        <f t="shared" si="15"/>
        <v>0.26695999999999998</v>
      </c>
    </row>
    <row r="13" spans="1:9" x14ac:dyDescent="0.25">
      <c r="A13" s="1">
        <v>46059</v>
      </c>
      <c r="B13" s="6">
        <v>209328.26362010001</v>
      </c>
      <c r="C13" s="13">
        <v>16158120</v>
      </c>
      <c r="D13" s="28">
        <v>1.2954988799445729E-2</v>
      </c>
      <c r="E13" s="7">
        <f t="shared" ref="E13:E16" si="16">ROUND(D13/$D$7-1,5)</f>
        <v>-1.7579999999999998E-2</v>
      </c>
      <c r="F13" s="7">
        <f t="shared" ref="F13:F16" si="17">ROUND((D13/$D$7-1)/(A13-$A$7)*365,5)</f>
        <v>-0.17338000000000001</v>
      </c>
      <c r="G13" s="2">
        <v>4528.99</v>
      </c>
      <c r="H13" s="7">
        <f t="shared" ref="H13:H16" si="18">ROUND(G13/$G$7-1,5)</f>
        <v>2.2259999999999999E-2</v>
      </c>
      <c r="I13" s="7">
        <f t="shared" ref="I13:I16" si="19">ROUND((G13/$G$7-1)/(A13-$A$7)*365,5)</f>
        <v>0.21956999999999999</v>
      </c>
    </row>
    <row r="14" spans="1:9" x14ac:dyDescent="0.25">
      <c r="A14" s="1">
        <v>46066</v>
      </c>
      <c r="B14" s="6">
        <v>207644.32373241999</v>
      </c>
      <c r="C14" s="13">
        <v>16158120</v>
      </c>
      <c r="D14" s="28">
        <v>1.2850772474298989E-2</v>
      </c>
      <c r="E14" s="7">
        <f t="shared" si="16"/>
        <v>-2.5479999999999999E-2</v>
      </c>
      <c r="F14" s="7">
        <f t="shared" si="17"/>
        <v>-0.21135000000000001</v>
      </c>
      <c r="G14" s="2">
        <v>4509.6899999999996</v>
      </c>
      <c r="H14" s="7">
        <f t="shared" si="18"/>
        <v>1.7899999999999999E-2</v>
      </c>
      <c r="I14" s="7">
        <f t="shared" si="19"/>
        <v>0.14849999999999999</v>
      </c>
    </row>
    <row r="15" spans="1:9" x14ac:dyDescent="0.25">
      <c r="A15" s="1">
        <v>46073</v>
      </c>
      <c r="B15" s="6">
        <v>209401.72533011</v>
      </c>
      <c r="C15" s="13">
        <v>16158120</v>
      </c>
      <c r="D15" s="28">
        <v>1.2959535226258376E-2</v>
      </c>
      <c r="E15" s="7">
        <f t="shared" si="16"/>
        <v>-1.7229999999999999E-2</v>
      </c>
      <c r="F15" s="7">
        <f t="shared" si="17"/>
        <v>-0.12332</v>
      </c>
      <c r="G15" s="2">
        <v>4555.1099999999997</v>
      </c>
      <c r="H15" s="7">
        <f t="shared" si="18"/>
        <v>2.8150000000000001E-2</v>
      </c>
      <c r="I15" s="7">
        <f t="shared" si="19"/>
        <v>0.20149</v>
      </c>
    </row>
    <row r="16" spans="1:9" x14ac:dyDescent="0.25">
      <c r="A16" s="1">
        <v>46080</v>
      </c>
      <c r="B16" s="6">
        <v>199244.80148073001</v>
      </c>
      <c r="C16" s="13">
        <v>16158120</v>
      </c>
      <c r="D16" s="28">
        <v>1.2330939582125272E-2</v>
      </c>
      <c r="E16" s="7">
        <f t="shared" si="16"/>
        <v>-6.4899999999999999E-2</v>
      </c>
      <c r="F16" s="7">
        <f t="shared" si="17"/>
        <v>-0.40842000000000001</v>
      </c>
      <c r="G16" s="2">
        <v>4556.79</v>
      </c>
      <c r="H16" s="7">
        <f t="shared" si="18"/>
        <v>2.853E-2</v>
      </c>
      <c r="I16" s="7">
        <f t="shared" si="19"/>
        <v>0.17956</v>
      </c>
    </row>
    <row r="17" spans="1:9" x14ac:dyDescent="0.25">
      <c r="A17" s="1">
        <v>46087</v>
      </c>
      <c r="B17" s="6">
        <v>194265.27961125999</v>
      </c>
      <c r="C17" s="13">
        <v>16158120</v>
      </c>
      <c r="D17" s="28">
        <v>1.2022765000585463E-2</v>
      </c>
      <c r="E17" s="7">
        <f t="shared" ref="E17:E21" si="20">ROUND(D17/$D$7-1,5)</f>
        <v>-8.8270000000000001E-2</v>
      </c>
      <c r="F17" s="7">
        <f t="shared" ref="F17:F21" si="21">ROUND((D17/$D$7-1)/(A17-$A$7)*365,5)</f>
        <v>-0.49567</v>
      </c>
      <c r="G17" s="2">
        <v>4407.04</v>
      </c>
      <c r="H17" s="7">
        <f t="shared" ref="H17:H21" si="22">ROUND(G17/$G$7-1,5)</f>
        <v>-5.2700000000000004E-3</v>
      </c>
      <c r="I17" s="7">
        <f t="shared" ref="I17:I21" si="23">ROUND((G17/$G$7-1)/(A17-$A$7)*365,5)</f>
        <v>-2.9579999999999999E-2</v>
      </c>
    </row>
    <row r="18" spans="1:9" x14ac:dyDescent="0.25">
      <c r="A18" s="1">
        <v>46094</v>
      </c>
      <c r="B18" s="6">
        <v>196530.33582566</v>
      </c>
      <c r="C18" s="13">
        <v>16158120</v>
      </c>
      <c r="D18" s="28">
        <v>1.21629456784366E-2</v>
      </c>
      <c r="E18" s="7">
        <f t="shared" si="20"/>
        <v>-7.7640000000000001E-2</v>
      </c>
      <c r="F18" s="7">
        <f t="shared" si="21"/>
        <v>-0.39359</v>
      </c>
      <c r="G18" s="2">
        <v>4329.54</v>
      </c>
      <c r="H18" s="7">
        <f t="shared" si="22"/>
        <v>-2.2759999999999999E-2</v>
      </c>
      <c r="I18" s="7">
        <f t="shared" si="23"/>
        <v>-0.11539000000000001</v>
      </c>
    </row>
    <row r="19" spans="1:9" x14ac:dyDescent="0.25">
      <c r="A19" s="1">
        <v>46101</v>
      </c>
      <c r="B19" s="6">
        <v>197445.76663142999</v>
      </c>
      <c r="C19" s="13">
        <v>16158120</v>
      </c>
      <c r="D19" s="28">
        <v>1.2219600215336314E-2</v>
      </c>
      <c r="E19" s="7">
        <f t="shared" si="20"/>
        <v>-7.3340000000000002E-2</v>
      </c>
      <c r="F19" s="7">
        <f t="shared" si="21"/>
        <v>-0.33885999999999999</v>
      </c>
      <c r="G19" s="2">
        <v>4244.09</v>
      </c>
      <c r="H19" s="7">
        <f t="shared" si="22"/>
        <v>-4.2049999999999997E-2</v>
      </c>
      <c r="I19" s="7">
        <f t="shared" si="23"/>
        <v>-0.19427</v>
      </c>
    </row>
    <row r="20" spans="1:9" x14ac:dyDescent="0.25">
      <c r="A20" s="1">
        <v>46108</v>
      </c>
      <c r="B20" s="6">
        <v>196636.14006176</v>
      </c>
      <c r="C20" s="13">
        <v>16158120</v>
      </c>
      <c r="D20" s="28">
        <v>1.2169493732052986E-2</v>
      </c>
      <c r="E20" s="7">
        <f t="shared" si="20"/>
        <v>-7.714E-2</v>
      </c>
      <c r="F20" s="7">
        <f t="shared" si="21"/>
        <v>-0.32740999999999998</v>
      </c>
      <c r="G20" s="2">
        <v>4180.83</v>
      </c>
      <c r="H20" s="7">
        <f t="shared" si="22"/>
        <v>-5.6329999999999998E-2</v>
      </c>
      <c r="I20" s="7">
        <f t="shared" si="23"/>
        <v>-0.23905999999999999</v>
      </c>
    </row>
    <row r="21" spans="1:9" x14ac:dyDescent="0.25">
      <c r="A21" s="1">
        <v>46115</v>
      </c>
      <c r="B21" s="6">
        <v>200765.80372567999</v>
      </c>
      <c r="C21" s="13">
        <v>16158120</v>
      </c>
      <c r="D21" s="28">
        <v>1.2425071959218027E-2</v>
      </c>
      <c r="E21" s="7">
        <f t="shared" si="20"/>
        <v>-5.7759999999999999E-2</v>
      </c>
      <c r="F21" s="7">
        <f t="shared" si="21"/>
        <v>-0.22670000000000001</v>
      </c>
      <c r="G21" s="2">
        <v>4316.09</v>
      </c>
      <c r="H21" s="7">
        <f t="shared" si="22"/>
        <v>-2.58E-2</v>
      </c>
      <c r="I21" s="7">
        <f t="shared" si="23"/>
        <v>-0.10125000000000001</v>
      </c>
    </row>
    <row r="22" spans="1:9" x14ac:dyDescent="0.25">
      <c r="A22" s="1"/>
      <c r="B22" s="6"/>
      <c r="C22" s="13"/>
      <c r="D22" s="28"/>
      <c r="E22" s="7"/>
      <c r="F22" s="7"/>
      <c r="G22" s="2"/>
      <c r="H22" s="7"/>
      <c r="I22" s="7"/>
    </row>
    <row r="23" spans="1:9" x14ac:dyDescent="0.25">
      <c r="A23" s="1"/>
      <c r="B23" s="6"/>
      <c r="C23" s="13"/>
      <c r="D23" s="28"/>
      <c r="E23" s="7"/>
      <c r="F23" s="7"/>
      <c r="G23" s="2"/>
      <c r="H23" s="7"/>
      <c r="I23" s="7"/>
    </row>
    <row r="24" spans="1:9" x14ac:dyDescent="0.25">
      <c r="A24" s="1"/>
      <c r="B24" s="6"/>
      <c r="C24" s="13"/>
      <c r="D24" s="28"/>
      <c r="E24" s="7"/>
      <c r="F24" s="7"/>
      <c r="G24" s="2"/>
      <c r="H24" s="7"/>
      <c r="I24" s="7"/>
    </row>
    <row r="25" spans="1:9" x14ac:dyDescent="0.25">
      <c r="A25" s="1"/>
      <c r="B25" s="6"/>
      <c r="C25" s="13"/>
      <c r="D25" s="28"/>
      <c r="G25" s="2"/>
    </row>
    <row r="26" spans="1:9" ht="15.75" thickBot="1" x14ac:dyDescent="0.3">
      <c r="A26" s="1"/>
      <c r="B26" s="6"/>
      <c r="C26" s="13"/>
      <c r="D26" s="28"/>
      <c r="G26" s="2"/>
    </row>
    <row r="27" spans="1:9" ht="15.75" x14ac:dyDescent="0.25">
      <c r="B27" s="8" t="s">
        <v>3</v>
      </c>
      <c r="C27" s="9"/>
      <c r="D27" s="9"/>
      <c r="E27" s="24"/>
    </row>
    <row r="28" spans="1:9" ht="15.75" x14ac:dyDescent="0.25">
      <c r="B28" s="12" t="s">
        <v>7</v>
      </c>
      <c r="C28" s="33"/>
      <c r="D28" s="33"/>
      <c r="E28" s="25"/>
    </row>
    <row r="29" spans="1:9" ht="15.75" x14ac:dyDescent="0.25">
      <c r="B29" s="14" t="s">
        <v>10</v>
      </c>
      <c r="C29" s="34"/>
      <c r="D29" s="35" t="s">
        <v>11</v>
      </c>
      <c r="E29" s="26"/>
    </row>
    <row r="30" spans="1:9" ht="16.5" thickBot="1" x14ac:dyDescent="0.3">
      <c r="B30" s="10" t="s">
        <v>19</v>
      </c>
      <c r="C30" s="11"/>
      <c r="D30" s="11"/>
      <c r="E30" s="27"/>
    </row>
    <row r="31" spans="1:9" x14ac:dyDescent="0.25">
      <c r="I31" s="31"/>
    </row>
    <row r="44" spans="7:12" x14ac:dyDescent="0.25">
      <c r="H44" t="s">
        <v>14</v>
      </c>
      <c r="I44" t="s">
        <v>15</v>
      </c>
      <c r="J44" t="s">
        <v>16</v>
      </c>
      <c r="K44" t="s">
        <v>17</v>
      </c>
      <c r="L44" t="s">
        <v>18</v>
      </c>
    </row>
    <row r="45" spans="7:12" x14ac:dyDescent="0.25">
      <c r="G45" t="s">
        <v>12</v>
      </c>
      <c r="H45" s="32">
        <v>2.3980000000000001E-2</v>
      </c>
      <c r="I45" s="32">
        <v>6.8049999999999999E-2</v>
      </c>
      <c r="J45" s="32">
        <v>-8.455E-2</v>
      </c>
      <c r="K45" s="32">
        <v>0.31709999999999999</v>
      </c>
      <c r="L45" s="32">
        <v>-5.7759999999999999E-2</v>
      </c>
    </row>
    <row r="46" spans="7:12" x14ac:dyDescent="0.25">
      <c r="G46" t="s">
        <v>13</v>
      </c>
      <c r="H46" s="32">
        <v>-1.2699999999999999E-2</v>
      </c>
      <c r="I46" s="32">
        <v>0.21765999999999999</v>
      </c>
      <c r="J46" s="32">
        <v>0.16997000000000001</v>
      </c>
      <c r="K46" s="32">
        <v>0.19486999999999999</v>
      </c>
      <c r="L46" s="32">
        <v>-2.58E-2</v>
      </c>
    </row>
  </sheetData>
  <pageMargins left="0.7" right="0.7" top="1.135" bottom="0.75" header="0.3" footer="0.3"/>
  <pageSetup scale="7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dynamics</vt:lpstr>
      <vt:lpstr>dynamics!Print_Area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Coolman Suchmuchs</cp:lastModifiedBy>
  <cp:lastPrinted>2026-02-09T08:59:01Z</cp:lastPrinted>
  <dcterms:created xsi:type="dcterms:W3CDTF">2015-06-05T18:17:20Z</dcterms:created>
  <dcterms:modified xsi:type="dcterms:W3CDTF">2026-04-09T07:00:47Z</dcterms:modified>
</cp:coreProperties>
</file>