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hieftahgeeelementaryacadem-my.sharepoint.com/personal/jessica_wilson_chieftahgee_org/Documents/Desktop/2025-2026 Budget/"/>
    </mc:Choice>
  </mc:AlternateContent>
  <xr:revisionPtr revIDLastSave="0" documentId="8_{2A8858D9-7F1F-40C2-8A8E-9DD0F4E8F690}" xr6:coauthVersionLast="47" xr6:coauthVersionMax="47" xr10:uidLastSave="{00000000-0000-0000-0000-000000000000}"/>
  <bookViews>
    <workbookView xWindow="-24098" yWindow="-2003" windowWidth="24196" windowHeight="14475" xr2:uid="{00000000-000D-0000-FFFF-FFFF00000000}"/>
  </bookViews>
  <sheets>
    <sheet name="FY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2" i="1" l="1"/>
  <c r="G44" i="1"/>
  <c r="E44" i="1"/>
  <c r="I42" i="1"/>
  <c r="I41" i="1"/>
  <c r="I39" i="1"/>
  <c r="I38" i="1"/>
  <c r="I37" i="1"/>
  <c r="I36" i="1"/>
  <c r="I35" i="1"/>
  <c r="I33" i="1"/>
  <c r="G23" i="1"/>
  <c r="G43" i="1" s="1"/>
  <c r="E23" i="1"/>
  <c r="I21" i="1"/>
  <c r="G46" i="1" s="1"/>
  <c r="I19" i="1"/>
  <c r="I18" i="1"/>
  <c r="I17" i="1"/>
  <c r="I16" i="1"/>
  <c r="I15" i="1"/>
  <c r="E43" i="1" l="1"/>
  <c r="I23" i="1"/>
  <c r="G47" i="1"/>
  <c r="I44" i="1"/>
  <c r="I43" i="1" s="1"/>
</calcChain>
</file>

<file path=xl/sharedStrings.xml><?xml version="1.0" encoding="utf-8"?>
<sst xmlns="http://schemas.openxmlformats.org/spreadsheetml/2006/main" count="100" uniqueCount="58">
  <si>
    <t>SUMMARY STATEMENT    2025 -  2026  SCHOOL BUDGET</t>
  </si>
  <si>
    <t>ALL FUNDS</t>
  </si>
  <si>
    <t>School District Number___________________________________________</t>
  </si>
  <si>
    <t>School District Name ___________________________________________</t>
  </si>
  <si>
    <t>Chief Tahgee Elementary Academy</t>
  </si>
  <si>
    <t>GENERAL M &amp; O FUND #100</t>
  </si>
  <si>
    <t xml:space="preserve"> ALL OTHER FUNDS</t>
  </si>
  <si>
    <t>TOTAL FUNDS</t>
  </si>
  <si>
    <t>Proposed</t>
  </si>
  <si>
    <t xml:space="preserve">Budget </t>
  </si>
  <si>
    <t>Budget</t>
  </si>
  <si>
    <t>Line</t>
  </si>
  <si>
    <t xml:space="preserve">      REVENUES</t>
  </si>
  <si>
    <t>2025-2026</t>
  </si>
  <si>
    <t>#01</t>
  </si>
  <si>
    <t>Beginning Balances</t>
  </si>
  <si>
    <t>$</t>
  </si>
  <si>
    <t>#39</t>
  </si>
  <si>
    <t>Local Revenue</t>
  </si>
  <si>
    <t>#41</t>
  </si>
  <si>
    <t>County Revenue</t>
  </si>
  <si>
    <t>#55</t>
  </si>
  <si>
    <t>State Revenue</t>
  </si>
  <si>
    <t>#68</t>
  </si>
  <si>
    <t>Federal Revenue</t>
  </si>
  <si>
    <t>#72</t>
  </si>
  <si>
    <t>Other Sources</t>
  </si>
  <si>
    <t>#76</t>
  </si>
  <si>
    <t>Transfers*</t>
  </si>
  <si>
    <t xml:space="preserve"> </t>
  </si>
  <si>
    <t xml:space="preserve">      Totals</t>
  </si>
  <si>
    <t>OBJ #</t>
  </si>
  <si>
    <t>EXPENDITURES</t>
  </si>
  <si>
    <t>#63</t>
  </si>
  <si>
    <t>100</t>
  </si>
  <si>
    <t>Salaries</t>
  </si>
  <si>
    <t>200</t>
  </si>
  <si>
    <t>Benefits</t>
  </si>
  <si>
    <t>300</t>
  </si>
  <si>
    <t>Purchased Services</t>
  </si>
  <si>
    <t>400</t>
  </si>
  <si>
    <t>Supplies &amp; Materials</t>
  </si>
  <si>
    <t>500</t>
  </si>
  <si>
    <t>Capital Outlay</t>
  </si>
  <si>
    <t>600</t>
  </si>
  <si>
    <t>Debt Retirement</t>
  </si>
  <si>
    <t>700</t>
  </si>
  <si>
    <t>Insurance &amp; Judgments</t>
  </si>
  <si>
    <t>800</t>
  </si>
  <si>
    <t>#66</t>
  </si>
  <si>
    <t>Contingency Reserve**</t>
  </si>
  <si>
    <t>#79</t>
  </si>
  <si>
    <t>Unappropriated Balances</t>
  </si>
  <si>
    <t xml:space="preserve">          Totals</t>
  </si>
  <si>
    <t xml:space="preserve">         *All transfers-in and transfers-out should net to zero.</t>
  </si>
  <si>
    <t>** Contingency Reserve can not exceed 5% of the General Fund</t>
  </si>
  <si>
    <t>* * *PLEASE RETURN THIS PAGE TO THE STATE DEPARTMENT OF EDUCATION * * *</t>
  </si>
  <si>
    <t>End of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</si>
</sst>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i/>
      <sz val="10"/>
      <color indexed="10"/>
      <name val="Arial"/>
      <family val="2"/>
    </font>
    <font>
      <b/>
      <i/>
      <sz val="9"/>
      <color indexed="12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i/>
      <sz val="9"/>
      <color indexed="10"/>
      <name val="Arial"/>
      <family val="2"/>
    </font>
    <font>
      <sz val="10"/>
      <name val="Times New Roman"/>
      <family val="1"/>
    </font>
    <font>
      <sz val="8"/>
      <color theme="0"/>
      <name val="Arial"/>
      <family val="2"/>
    </font>
    <font>
      <b/>
      <sz val="10"/>
      <color rgb="FFED0000"/>
      <name val="Arial"/>
      <family val="2"/>
    </font>
    <font>
      <b/>
      <sz val="12"/>
      <color rgb="FFED0000"/>
      <name val="Arial"/>
      <family val="2"/>
    </font>
    <font>
      <b/>
      <i/>
      <sz val="10"/>
      <color rgb="FFED0000"/>
      <name val="Arial"/>
      <family val="2"/>
    </font>
    <font>
      <b/>
      <i/>
      <sz val="12"/>
      <color rgb="FFED0000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indexed="8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/>
  </cellStyleXfs>
  <cellXfs count="140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4" fillId="0" borderId="4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6" fillId="0" borderId="0" xfId="0" applyFont="1"/>
    <xf numFmtId="0" fontId="6" fillId="0" borderId="4" xfId="0" applyFont="1" applyBorder="1"/>
    <xf numFmtId="0" fontId="6" fillId="0" borderId="6" xfId="0" applyFont="1" applyBorder="1"/>
    <xf numFmtId="0" fontId="7" fillId="0" borderId="7" xfId="0" applyFont="1" applyBorder="1" applyAlignment="1">
      <alignment horizontal="centerContinuous" wrapText="1"/>
    </xf>
    <xf numFmtId="0" fontId="7" fillId="0" borderId="8" xfId="0" applyFont="1" applyBorder="1" applyAlignment="1">
      <alignment horizontal="centerContinuous" wrapText="1"/>
    </xf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8" fillId="0" borderId="14" xfId="0" applyFont="1" applyBorder="1"/>
    <xf numFmtId="0" fontId="8" fillId="0" borderId="0" xfId="0" applyFont="1"/>
    <xf numFmtId="0" fontId="8" fillId="0" borderId="12" xfId="0" applyFont="1" applyBorder="1"/>
    <xf numFmtId="0" fontId="4" fillId="0" borderId="12" xfId="0" applyFont="1" applyBorder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8" fillId="0" borderId="14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Continuous" vertical="center"/>
      <protection locked="0"/>
    </xf>
    <xf numFmtId="0" fontId="4" fillId="0" borderId="13" xfId="0" applyFont="1" applyBorder="1" applyAlignment="1">
      <alignment horizontal="left"/>
    </xf>
    <xf numFmtId="0" fontId="9" fillId="0" borderId="15" xfId="0" applyFont="1" applyBorder="1" applyAlignment="1">
      <alignment horizontal="center"/>
    </xf>
    <xf numFmtId="0" fontId="9" fillId="0" borderId="6" xfId="0" applyFont="1" applyBorder="1"/>
    <xf numFmtId="0" fontId="9" fillId="0" borderId="16" xfId="0" applyFont="1" applyBorder="1"/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2" fillId="0" borderId="18" xfId="0" applyFont="1" applyBorder="1"/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43" fontId="2" fillId="0" borderId="16" xfId="1" applyFont="1" applyBorder="1" applyAlignment="1" applyProtection="1">
      <alignment vertical="center"/>
      <protection locked="0"/>
    </xf>
    <xf numFmtId="43" fontId="2" fillId="0" borderId="6" xfId="1" applyFont="1" applyBorder="1" applyAlignment="1" applyProtection="1">
      <alignment vertical="center"/>
      <protection locked="0"/>
    </xf>
    <xf numFmtId="43" fontId="2" fillId="0" borderId="19" xfId="1" applyFont="1" applyBorder="1" applyAlignment="1" applyProtection="1">
      <alignment vertical="center"/>
      <protection locked="0"/>
    </xf>
    <xf numFmtId="43" fontId="2" fillId="0" borderId="20" xfId="0" applyNumberFormat="1" applyFont="1" applyBorder="1"/>
    <xf numFmtId="43" fontId="2" fillId="0" borderId="13" xfId="1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43" fontId="2" fillId="0" borderId="12" xfId="1" applyFont="1" applyBorder="1" applyAlignment="1" applyProtection="1">
      <alignment vertical="center"/>
      <protection locked="0"/>
    </xf>
    <xf numFmtId="43" fontId="2" fillId="0" borderId="0" xfId="1" applyFont="1" applyAlignment="1" applyProtection="1">
      <alignment vertical="center"/>
      <protection locked="0"/>
    </xf>
    <xf numFmtId="43" fontId="2" fillId="0" borderId="21" xfId="1" applyFont="1" applyBorder="1" applyAlignment="1" applyProtection="1">
      <alignment vertical="center"/>
      <protection locked="0"/>
    </xf>
    <xf numFmtId="0" fontId="2" fillId="0" borderId="22" xfId="0" applyFont="1" applyBorder="1"/>
    <xf numFmtId="0" fontId="4" fillId="0" borderId="12" xfId="0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0" borderId="0" xfId="1" applyFont="1" applyAlignment="1">
      <alignment vertical="center"/>
    </xf>
    <xf numFmtId="43" fontId="2" fillId="0" borderId="13" xfId="1" applyFont="1" applyBorder="1" applyAlignment="1">
      <alignment vertical="center"/>
    </xf>
    <xf numFmtId="43" fontId="2" fillId="0" borderId="5" xfId="0" applyNumberFormat="1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43" fontId="2" fillId="0" borderId="25" xfId="0" applyNumberFormat="1" applyFont="1" applyBorder="1" applyAlignment="1">
      <alignment vertical="center"/>
    </xf>
    <xf numFmtId="43" fontId="2" fillId="0" borderId="26" xfId="1" applyFont="1" applyBorder="1" applyAlignment="1" applyProtection="1">
      <alignment vertical="center"/>
      <protection locked="0"/>
    </xf>
    <xf numFmtId="43" fontId="2" fillId="0" borderId="25" xfId="1" applyFont="1" applyBorder="1" applyAlignment="1" applyProtection="1">
      <alignment vertical="center"/>
      <protection locked="0"/>
    </xf>
    <xf numFmtId="43" fontId="2" fillId="0" borderId="27" xfId="1" applyFont="1" applyBorder="1" applyAlignment="1" applyProtection="1">
      <alignment vertical="center"/>
      <protection locked="0"/>
    </xf>
    <xf numFmtId="43" fontId="2" fillId="0" borderId="28" xfId="1" applyFont="1" applyBorder="1" applyAlignment="1" applyProtection="1">
      <alignment vertical="center"/>
      <protection locked="0"/>
    </xf>
    <xf numFmtId="0" fontId="2" fillId="0" borderId="29" xfId="0" applyFont="1" applyBorder="1"/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30" xfId="0" applyFont="1" applyBorder="1" applyAlignment="1">
      <alignment horizontal="center" vertical="center"/>
    </xf>
    <xf numFmtId="0" fontId="7" fillId="0" borderId="1" xfId="0" applyFont="1" applyBorder="1" applyAlignment="1">
      <alignment horizontal="centerContinuous" wrapText="1"/>
    </xf>
    <xf numFmtId="0" fontId="7" fillId="0" borderId="2" xfId="0" applyFont="1" applyBorder="1" applyAlignment="1">
      <alignment horizontal="centerContinuous" wrapText="1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13" xfId="0" applyFont="1" applyBorder="1" applyAlignment="1" applyProtection="1">
      <alignment horizontal="centerContinuous" vertical="center"/>
      <protection locked="0"/>
    </xf>
    <xf numFmtId="0" fontId="4" fillId="0" borderId="5" xfId="0" applyFont="1" applyBorder="1" applyAlignment="1" applyProtection="1">
      <alignment horizontal="centerContinuous" vertical="center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17" xfId="0" applyFont="1" applyBorder="1" applyAlignment="1" applyProtection="1">
      <alignment horizontal="centerContinuous" vertical="center"/>
      <protection locked="0"/>
    </xf>
    <xf numFmtId="0" fontId="2" fillId="0" borderId="33" xfId="0" applyFont="1" applyBorder="1" applyAlignment="1" applyProtection="1">
      <alignment horizontal="centerContinuous" vertical="center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34" xfId="0" applyFont="1" applyBorder="1" applyAlignment="1" applyProtection="1">
      <alignment vertical="center"/>
      <protection locked="0"/>
    </xf>
    <xf numFmtId="43" fontId="2" fillId="0" borderId="35" xfId="1" applyFont="1" applyBorder="1" applyAlignment="1" applyProtection="1">
      <alignment vertical="center"/>
      <protection locked="0"/>
    </xf>
    <xf numFmtId="43" fontId="2" fillId="0" borderId="17" xfId="1" applyFont="1" applyBorder="1" applyAlignment="1" applyProtection="1">
      <alignment vertical="center"/>
      <protection locked="0"/>
    </xf>
    <xf numFmtId="43" fontId="2" fillId="0" borderId="18" xfId="0" applyNumberFormat="1" applyFont="1" applyBorder="1"/>
    <xf numFmtId="43" fontId="2" fillId="2" borderId="35" xfId="1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10" fillId="0" borderId="13" xfId="0" applyFont="1" applyBorder="1" applyAlignment="1" applyProtection="1">
      <alignment vertical="center"/>
      <protection locked="0"/>
    </xf>
    <xf numFmtId="43" fontId="10" fillId="0" borderId="37" xfId="1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2" fillId="0" borderId="19" xfId="0" applyFont="1" applyBorder="1" applyAlignment="1" applyProtection="1">
      <alignment vertical="center"/>
      <protection locked="0"/>
    </xf>
    <xf numFmtId="43" fontId="2" fillId="0" borderId="41" xfId="1" applyFont="1" applyBorder="1" applyAlignment="1">
      <alignment vertical="center"/>
    </xf>
    <xf numFmtId="43" fontId="2" fillId="0" borderId="42" xfId="1" applyFont="1" applyBorder="1" applyAlignment="1">
      <alignment vertical="center"/>
    </xf>
    <xf numFmtId="43" fontId="2" fillId="0" borderId="20" xfId="1" applyFont="1" applyBorder="1" applyAlignment="1">
      <alignment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20" xfId="0" applyFont="1" applyBorder="1"/>
    <xf numFmtId="0" fontId="10" fillId="0" borderId="0" xfId="0" applyFont="1"/>
    <xf numFmtId="0" fontId="12" fillId="0" borderId="45" xfId="0" applyFont="1" applyBorder="1"/>
    <xf numFmtId="0" fontId="13" fillId="0" borderId="31" xfId="0" applyFont="1" applyBorder="1"/>
    <xf numFmtId="0" fontId="14" fillId="0" borderId="31" xfId="0" applyFont="1" applyBorder="1"/>
    <xf numFmtId="0" fontId="2" fillId="0" borderId="31" xfId="0" applyFont="1" applyBorder="1"/>
    <xf numFmtId="0" fontId="11" fillId="0" borderId="31" xfId="0" applyFont="1" applyBorder="1" applyAlignment="1">
      <alignment horizontal="right"/>
    </xf>
    <xf numFmtId="0" fontId="13" fillId="0" borderId="0" xfId="0" applyFont="1"/>
    <xf numFmtId="0" fontId="10" fillId="0" borderId="5" xfId="0" applyFont="1" applyBorder="1"/>
    <xf numFmtId="0" fontId="12" fillId="0" borderId="4" xfId="0" applyFont="1" applyBorder="1"/>
    <xf numFmtId="0" fontId="15" fillId="0" borderId="0" xfId="0" applyFont="1"/>
    <xf numFmtId="0" fontId="10" fillId="0" borderId="0" xfId="0" applyFont="1" applyAlignment="1">
      <alignment horizontal="centerContinuous"/>
    </xf>
    <xf numFmtId="0" fontId="10" fillId="0" borderId="12" xfId="0" applyFont="1" applyBorder="1" applyAlignment="1">
      <alignment horizontal="centerContinuous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16" fillId="0" borderId="0" xfId="0" applyFont="1"/>
    <xf numFmtId="0" fontId="0" fillId="0" borderId="0" xfId="0" applyAlignment="1">
      <alignment horizontal="centerContinuous"/>
    </xf>
    <xf numFmtId="0" fontId="0" fillId="0" borderId="5" xfId="0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7" fillId="0" borderId="0" xfId="0" applyFont="1"/>
    <xf numFmtId="43" fontId="18" fillId="0" borderId="0" xfId="1" applyFont="1" applyAlignment="1">
      <alignment horizontal="center" vertical="center"/>
    </xf>
    <xf numFmtId="43" fontId="18" fillId="0" borderId="11" xfId="1" applyFont="1" applyBorder="1" applyAlignment="1">
      <alignment horizontal="center" vertical="center"/>
    </xf>
    <xf numFmtId="43" fontId="18" fillId="0" borderId="38" xfId="1" applyFont="1" applyBorder="1" applyAlignment="1">
      <alignment horizontal="center" vertical="center"/>
    </xf>
    <xf numFmtId="0" fontId="18" fillId="0" borderId="4" xfId="0" applyFont="1" applyBorder="1" applyAlignment="1">
      <alignment horizontal="centerContinuous"/>
    </xf>
    <xf numFmtId="43" fontId="19" fillId="0" borderId="0" xfId="1" applyFont="1" applyAlignment="1">
      <alignment horizontal="center" vertical="center"/>
    </xf>
    <xf numFmtId="0" fontId="20" fillId="0" borderId="44" xfId="0" applyFont="1" applyBorder="1" applyAlignment="1">
      <alignment horizontal="right"/>
    </xf>
    <xf numFmtId="0" fontId="21" fillId="0" borderId="0" xfId="0" applyFont="1"/>
    <xf numFmtId="0" fontId="2" fillId="0" borderId="4" xfId="0" applyFont="1" applyBorder="1" applyAlignment="1">
      <alignment horizontal="centerContinuous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topLeftCell="A6" zoomScaleNormal="100" workbookViewId="0">
      <selection activeCell="I48" sqref="I48"/>
    </sheetView>
  </sheetViews>
  <sheetFormatPr defaultColWidth="0" defaultRowHeight="12.75" zeroHeight="1" x14ac:dyDescent="0.2"/>
  <cols>
    <col min="1" max="1" width="23.28515625" style="5" customWidth="1"/>
    <col min="2" max="2" width="5.5703125" style="5" customWidth="1"/>
    <col min="3" max="3" width="25.28515625" style="5" customWidth="1"/>
    <col min="4" max="4" width="28.28515625" style="5" customWidth="1"/>
    <col min="5" max="5" width="15.7109375" style="5" customWidth="1"/>
    <col min="6" max="6" width="2.42578125" style="5" customWidth="1"/>
    <col min="7" max="7" width="17.28515625" style="5" customWidth="1"/>
    <col min="8" max="8" width="0.85546875" style="5" customWidth="1"/>
    <col min="9" max="9" width="22.85546875" style="5" customWidth="1"/>
    <col min="10" max="10" width="2.7109375" style="5" customWidth="1"/>
    <col min="11" max="11" width="22.85546875" style="5" hidden="1" customWidth="1"/>
    <col min="12" max="16384" width="22.85546875" style="5" hidden="1"/>
  </cols>
  <sheetData>
    <row r="1" spans="1:9" x14ac:dyDescent="0.2">
      <c r="A1" s="1"/>
      <c r="B1" s="2"/>
      <c r="C1" s="3"/>
      <c r="D1" s="2"/>
      <c r="E1" s="2"/>
      <c r="F1" s="2"/>
      <c r="G1" s="2"/>
      <c r="H1" s="2"/>
      <c r="I1" s="4"/>
    </row>
    <row r="2" spans="1:9" ht="15" customHeight="1" x14ac:dyDescent="0.25">
      <c r="A2" s="11" t="s">
        <v>0</v>
      </c>
      <c r="B2" s="127"/>
      <c r="C2" s="127"/>
      <c r="D2" s="127"/>
      <c r="E2" s="127"/>
      <c r="F2" s="127"/>
      <c r="G2" s="127"/>
      <c r="H2" s="127"/>
      <c r="I2" s="128"/>
    </row>
    <row r="3" spans="1:9" x14ac:dyDescent="0.2">
      <c r="A3" s="139"/>
      <c r="B3" s="12"/>
      <c r="C3" s="7"/>
      <c r="D3" s="12"/>
      <c r="E3" s="12"/>
      <c r="F3" s="12"/>
      <c r="G3" s="12"/>
      <c r="H3" s="12"/>
      <c r="I3" s="8"/>
    </row>
    <row r="4" spans="1:9" ht="15" customHeight="1" x14ac:dyDescent="0.25">
      <c r="A4" s="11" t="s">
        <v>1</v>
      </c>
      <c r="B4" s="127"/>
      <c r="C4" s="127"/>
      <c r="D4" s="127"/>
      <c r="E4" s="127"/>
      <c r="F4" s="127"/>
      <c r="G4" s="127"/>
      <c r="H4" s="127"/>
      <c r="I4" s="128"/>
    </row>
    <row r="5" spans="1:9" x14ac:dyDescent="0.2">
      <c r="A5" s="9"/>
      <c r="I5" s="10"/>
    </row>
    <row r="6" spans="1:9" x14ac:dyDescent="0.2">
      <c r="A6" s="11" t="s">
        <v>2</v>
      </c>
      <c r="B6" s="12"/>
      <c r="C6" s="12"/>
      <c r="D6" s="12">
        <v>483</v>
      </c>
      <c r="E6" s="12"/>
      <c r="F6" s="12"/>
      <c r="G6" s="12"/>
      <c r="H6" s="12"/>
      <c r="I6" s="10"/>
    </row>
    <row r="7" spans="1:9" x14ac:dyDescent="0.2">
      <c r="A7" s="11" t="s">
        <v>3</v>
      </c>
      <c r="B7" s="12"/>
      <c r="C7" s="12"/>
      <c r="D7" s="12" t="s">
        <v>4</v>
      </c>
      <c r="E7" s="12"/>
      <c r="F7" s="12"/>
      <c r="G7" s="12"/>
      <c r="H7" s="12"/>
      <c r="I7" s="10"/>
    </row>
    <row r="8" spans="1:9" ht="13.5" customHeight="1" thickBot="1" x14ac:dyDescent="0.25">
      <c r="A8" s="9"/>
      <c r="I8" s="10"/>
    </row>
    <row r="9" spans="1:9" s="13" customFormat="1" ht="24.75" customHeight="1" thickBot="1" x14ac:dyDescent="0.25">
      <c r="A9" s="14"/>
      <c r="C9" s="15"/>
      <c r="D9" s="16" t="s">
        <v>5</v>
      </c>
      <c r="E9" s="17"/>
      <c r="F9" s="18" t="s">
        <v>6</v>
      </c>
      <c r="G9" s="18"/>
      <c r="H9" s="18"/>
      <c r="I9" s="19" t="s">
        <v>7</v>
      </c>
    </row>
    <row r="10" spans="1:9" x14ac:dyDescent="0.2">
      <c r="A10" s="20"/>
      <c r="B10" s="21"/>
      <c r="C10" s="22"/>
      <c r="E10" s="22"/>
      <c r="H10" s="23"/>
      <c r="I10" s="10"/>
    </row>
    <row r="11" spans="1:9" x14ac:dyDescent="0.2">
      <c r="A11" s="24"/>
      <c r="B11" s="25"/>
      <c r="C11" s="26"/>
      <c r="D11" s="7" t="s">
        <v>8</v>
      </c>
      <c r="E11" s="27"/>
      <c r="G11" s="28" t="s">
        <v>8</v>
      </c>
      <c r="H11" s="29"/>
      <c r="I11" s="30" t="s">
        <v>8</v>
      </c>
    </row>
    <row r="12" spans="1:9" x14ac:dyDescent="0.2">
      <c r="A12" s="31" t="s">
        <v>9</v>
      </c>
      <c r="B12" s="25"/>
      <c r="C12" s="26"/>
      <c r="D12" s="7" t="s">
        <v>10</v>
      </c>
      <c r="E12" s="27"/>
      <c r="G12" s="28" t="s">
        <v>10</v>
      </c>
      <c r="H12" s="29"/>
      <c r="I12" s="30" t="s">
        <v>10</v>
      </c>
    </row>
    <row r="13" spans="1:9" x14ac:dyDescent="0.2">
      <c r="A13" s="31" t="s">
        <v>11</v>
      </c>
      <c r="B13" s="25"/>
      <c r="C13" s="26" t="s">
        <v>12</v>
      </c>
      <c r="D13" s="7"/>
      <c r="E13" s="32" t="s">
        <v>13</v>
      </c>
      <c r="G13" s="32" t="s">
        <v>13</v>
      </c>
      <c r="H13" s="33"/>
      <c r="I13" s="32" t="s">
        <v>13</v>
      </c>
    </row>
    <row r="14" spans="1:9" x14ac:dyDescent="0.2">
      <c r="A14" s="34"/>
      <c r="B14" s="35"/>
      <c r="C14" s="36"/>
      <c r="D14" s="37"/>
      <c r="E14" s="38"/>
      <c r="F14" s="37"/>
      <c r="G14" s="37"/>
      <c r="H14" s="39"/>
      <c r="I14" s="40"/>
    </row>
    <row r="15" spans="1:9" x14ac:dyDescent="0.2">
      <c r="A15" s="41" t="s">
        <v>14</v>
      </c>
      <c r="B15" s="42"/>
      <c r="C15" s="43" t="s">
        <v>15</v>
      </c>
      <c r="D15" s="44" t="s">
        <v>16</v>
      </c>
      <c r="E15" s="45">
        <v>782000</v>
      </c>
      <c r="F15" s="46" t="s">
        <v>16</v>
      </c>
      <c r="G15" s="46"/>
      <c r="H15" s="47" t="s">
        <v>16</v>
      </c>
      <c r="I15" s="48">
        <f>E15+G15</f>
        <v>782000</v>
      </c>
    </row>
    <row r="16" spans="1:9" x14ac:dyDescent="0.2">
      <c r="A16" s="41" t="s">
        <v>17</v>
      </c>
      <c r="B16" s="42"/>
      <c r="C16" s="43" t="s">
        <v>18</v>
      </c>
      <c r="D16" s="44"/>
      <c r="E16" s="45"/>
      <c r="F16" s="46"/>
      <c r="G16" s="46">
        <v>150000</v>
      </c>
      <c r="H16" s="47"/>
      <c r="I16" s="48">
        <f>E16+G16</f>
        <v>150000</v>
      </c>
    </row>
    <row r="17" spans="1:9" x14ac:dyDescent="0.2">
      <c r="A17" s="41" t="s">
        <v>19</v>
      </c>
      <c r="B17" s="42"/>
      <c r="C17" s="43" t="s">
        <v>20</v>
      </c>
      <c r="D17" s="44"/>
      <c r="E17" s="45">
        <v>0</v>
      </c>
      <c r="F17" s="46"/>
      <c r="G17" s="46">
        <v>0</v>
      </c>
      <c r="H17" s="49"/>
      <c r="I17" s="48">
        <f>E17+G17</f>
        <v>0</v>
      </c>
    </row>
    <row r="18" spans="1:9" x14ac:dyDescent="0.2">
      <c r="A18" s="41" t="s">
        <v>21</v>
      </c>
      <c r="B18" s="42"/>
      <c r="C18" s="43" t="s">
        <v>22</v>
      </c>
      <c r="D18" s="44"/>
      <c r="E18" s="45">
        <v>968500</v>
      </c>
      <c r="F18" s="46"/>
      <c r="G18" s="46">
        <v>564507</v>
      </c>
      <c r="H18" s="47"/>
      <c r="I18" s="48">
        <f>E18+G18</f>
        <v>1533007</v>
      </c>
    </row>
    <row r="19" spans="1:9" x14ac:dyDescent="0.2">
      <c r="A19" s="41" t="s">
        <v>23</v>
      </c>
      <c r="B19" s="42"/>
      <c r="C19" s="43" t="s">
        <v>24</v>
      </c>
      <c r="D19" s="44"/>
      <c r="E19" s="45">
        <v>850000</v>
      </c>
      <c r="F19" s="46"/>
      <c r="G19" s="46">
        <v>3423413</v>
      </c>
      <c r="H19" s="49"/>
      <c r="I19" s="48">
        <f>E19+G19</f>
        <v>4273413</v>
      </c>
    </row>
    <row r="20" spans="1:9" x14ac:dyDescent="0.2">
      <c r="A20" s="41" t="s">
        <v>25</v>
      </c>
      <c r="B20" s="42"/>
      <c r="C20" s="43" t="s">
        <v>26</v>
      </c>
      <c r="D20" s="44"/>
      <c r="E20" s="45">
        <v>0</v>
      </c>
      <c r="F20" s="46"/>
      <c r="G20" s="46">
        <v>15000</v>
      </c>
      <c r="H20" s="47"/>
      <c r="I20" s="48"/>
    </row>
    <row r="21" spans="1:9" x14ac:dyDescent="0.2">
      <c r="A21" s="41" t="s">
        <v>27</v>
      </c>
      <c r="B21" s="42"/>
      <c r="C21" s="43" t="s">
        <v>28</v>
      </c>
      <c r="D21" s="44"/>
      <c r="E21" s="45"/>
      <c r="F21" s="46"/>
      <c r="G21" s="46"/>
      <c r="H21" s="47"/>
      <c r="I21" s="48">
        <f>E21+G21</f>
        <v>0</v>
      </c>
    </row>
    <row r="22" spans="1:9" x14ac:dyDescent="0.2">
      <c r="A22" s="50"/>
      <c r="B22" s="51"/>
      <c r="C22" s="52"/>
      <c r="D22" s="53"/>
      <c r="E22" s="54"/>
      <c r="F22" s="55"/>
      <c r="G22" s="55"/>
      <c r="H22" s="56"/>
      <c r="I22" s="57"/>
    </row>
    <row r="23" spans="1:9" x14ac:dyDescent="0.2">
      <c r="A23" s="50" t="s">
        <v>29</v>
      </c>
      <c r="B23" s="51"/>
      <c r="C23" s="58" t="s">
        <v>30</v>
      </c>
      <c r="D23" s="53" t="s">
        <v>16</v>
      </c>
      <c r="E23" s="59">
        <f>SUM(E15:E21)</f>
        <v>2600500</v>
      </c>
      <c r="F23" s="60" t="s">
        <v>16</v>
      </c>
      <c r="G23" s="60">
        <f>SUM(G15:G21)</f>
        <v>4152920</v>
      </c>
      <c r="H23" s="61" t="s">
        <v>16</v>
      </c>
      <c r="I23" s="62">
        <f>SUM(E23:G23)</f>
        <v>6753420</v>
      </c>
    </row>
    <row r="24" spans="1:9" ht="13.5" customHeight="1" thickBot="1" x14ac:dyDescent="0.25">
      <c r="A24" s="63"/>
      <c r="B24" s="64"/>
      <c r="C24" s="64"/>
      <c r="D24" s="65"/>
      <c r="E24" s="66"/>
      <c r="F24" s="67"/>
      <c r="G24" s="68"/>
      <c r="H24" s="69"/>
      <c r="I24" s="70"/>
    </row>
    <row r="25" spans="1:9" ht="7.5" customHeight="1" thickTop="1" x14ac:dyDescent="0.2">
      <c r="A25" s="71"/>
      <c r="B25" s="51"/>
      <c r="C25" s="51"/>
      <c r="D25" s="53"/>
      <c r="E25" s="53"/>
      <c r="F25" s="53"/>
      <c r="G25" s="53"/>
      <c r="H25" s="72"/>
      <c r="I25" s="10"/>
    </row>
    <row r="26" spans="1:9" ht="6" customHeight="1" thickBot="1" x14ac:dyDescent="0.25">
      <c r="A26" s="71"/>
      <c r="B26" s="51"/>
      <c r="C26" s="51"/>
      <c r="D26" s="53"/>
      <c r="E26" s="53"/>
      <c r="F26" s="53"/>
      <c r="G26" s="53"/>
      <c r="H26" s="72"/>
      <c r="I26" s="10"/>
    </row>
    <row r="27" spans="1:9" x14ac:dyDescent="0.2">
      <c r="A27" s="73"/>
      <c r="B27" s="42"/>
      <c r="C27" s="42"/>
      <c r="D27" s="74" t="s">
        <v>5</v>
      </c>
      <c r="E27" s="75"/>
      <c r="F27" s="76" t="s">
        <v>6</v>
      </c>
      <c r="G27" s="76"/>
      <c r="H27" s="76"/>
      <c r="I27" s="77" t="s">
        <v>7</v>
      </c>
    </row>
    <row r="28" spans="1:9" x14ac:dyDescent="0.2">
      <c r="A28" s="50"/>
      <c r="B28" s="52"/>
      <c r="C28" s="51"/>
      <c r="D28" s="78"/>
      <c r="E28" s="79"/>
      <c r="F28" s="78"/>
      <c r="G28" s="79"/>
      <c r="H28" s="78"/>
      <c r="I28" s="57"/>
    </row>
    <row r="29" spans="1:9" x14ac:dyDescent="0.2">
      <c r="A29" s="80"/>
      <c r="B29" s="81"/>
      <c r="C29" s="82"/>
      <c r="D29" s="83" t="s">
        <v>8</v>
      </c>
      <c r="E29" s="6"/>
      <c r="F29" s="23"/>
      <c r="G29" s="6" t="s">
        <v>8</v>
      </c>
      <c r="H29" s="23"/>
      <c r="I29" s="84" t="s">
        <v>8</v>
      </c>
    </row>
    <row r="30" spans="1:9" x14ac:dyDescent="0.2">
      <c r="A30" s="80" t="s">
        <v>10</v>
      </c>
      <c r="B30" s="85" t="s">
        <v>31</v>
      </c>
      <c r="C30" s="86" t="s">
        <v>32</v>
      </c>
      <c r="D30" s="83" t="s">
        <v>10</v>
      </c>
      <c r="E30" s="6"/>
      <c r="F30" s="23"/>
      <c r="G30" s="6" t="s">
        <v>10</v>
      </c>
      <c r="H30" s="23"/>
      <c r="I30" s="84" t="s">
        <v>10</v>
      </c>
    </row>
    <row r="31" spans="1:9" x14ac:dyDescent="0.2">
      <c r="A31" s="80" t="s">
        <v>11</v>
      </c>
      <c r="B31" s="81"/>
      <c r="C31" s="82"/>
      <c r="D31" s="29"/>
      <c r="E31" s="32" t="s">
        <v>13</v>
      </c>
      <c r="G31" s="32" t="s">
        <v>13</v>
      </c>
      <c r="H31" s="33"/>
      <c r="I31" s="32" t="s">
        <v>13</v>
      </c>
    </row>
    <row r="32" spans="1:9" x14ac:dyDescent="0.2">
      <c r="A32" s="73"/>
      <c r="B32" s="87"/>
      <c r="C32" s="42"/>
      <c r="D32" s="88"/>
      <c r="E32" s="89"/>
      <c r="F32" s="88"/>
      <c r="G32" s="89"/>
      <c r="H32" s="88"/>
      <c r="I32" s="40"/>
    </row>
    <row r="33" spans="1:9" x14ac:dyDescent="0.2">
      <c r="A33" s="73" t="s">
        <v>33</v>
      </c>
      <c r="B33" s="90" t="s">
        <v>34</v>
      </c>
      <c r="C33" s="42" t="s">
        <v>35</v>
      </c>
      <c r="D33" s="91" t="s">
        <v>16</v>
      </c>
      <c r="E33" s="46">
        <v>994896</v>
      </c>
      <c r="F33" s="92" t="s">
        <v>16</v>
      </c>
      <c r="G33" s="46">
        <v>240000</v>
      </c>
      <c r="H33" s="93" t="s">
        <v>16</v>
      </c>
      <c r="I33" s="94">
        <f>E33+G33</f>
        <v>1234896</v>
      </c>
    </row>
    <row r="34" spans="1:9" x14ac:dyDescent="0.2">
      <c r="A34" s="73" t="s">
        <v>33</v>
      </c>
      <c r="B34" s="90" t="s">
        <v>36</v>
      </c>
      <c r="C34" s="42" t="s">
        <v>37</v>
      </c>
      <c r="D34" s="91"/>
      <c r="E34" s="46">
        <v>320000</v>
      </c>
      <c r="F34" s="92"/>
      <c r="G34" s="46">
        <v>150000</v>
      </c>
      <c r="H34" s="47"/>
      <c r="I34" s="48">
        <v>320000</v>
      </c>
    </row>
    <row r="35" spans="1:9" x14ac:dyDescent="0.2">
      <c r="A35" s="73" t="s">
        <v>33</v>
      </c>
      <c r="B35" s="90" t="s">
        <v>38</v>
      </c>
      <c r="C35" s="42" t="s">
        <v>39</v>
      </c>
      <c r="D35" s="91"/>
      <c r="E35" s="46">
        <v>269104</v>
      </c>
      <c r="F35" s="92"/>
      <c r="G35" s="46">
        <v>3107941</v>
      </c>
      <c r="H35" s="47"/>
      <c r="I35" s="48">
        <f>E35+G35</f>
        <v>3377045</v>
      </c>
    </row>
    <row r="36" spans="1:9" x14ac:dyDescent="0.2">
      <c r="A36" s="73" t="s">
        <v>33</v>
      </c>
      <c r="B36" s="90" t="s">
        <v>40</v>
      </c>
      <c r="C36" s="42" t="s">
        <v>41</v>
      </c>
      <c r="D36" s="91"/>
      <c r="E36" s="46">
        <v>397900</v>
      </c>
      <c r="F36" s="92"/>
      <c r="G36" s="46">
        <v>103400</v>
      </c>
      <c r="H36" s="47"/>
      <c r="I36" s="48">
        <f>E36+G36</f>
        <v>501300</v>
      </c>
    </row>
    <row r="37" spans="1:9" x14ac:dyDescent="0.2">
      <c r="A37" s="73" t="s">
        <v>33</v>
      </c>
      <c r="B37" s="90" t="s">
        <v>42</v>
      </c>
      <c r="C37" s="42" t="s">
        <v>43</v>
      </c>
      <c r="D37" s="91"/>
      <c r="E37" s="46">
        <v>500000</v>
      </c>
      <c r="F37" s="92"/>
      <c r="G37" s="46">
        <v>0</v>
      </c>
      <c r="H37" s="47"/>
      <c r="I37" s="48">
        <f>E37+G37</f>
        <v>500000</v>
      </c>
    </row>
    <row r="38" spans="1:9" x14ac:dyDescent="0.2">
      <c r="A38" s="73" t="s">
        <v>33</v>
      </c>
      <c r="B38" s="90" t="s">
        <v>44</v>
      </c>
      <c r="C38" s="42" t="s">
        <v>45</v>
      </c>
      <c r="D38" s="91"/>
      <c r="E38" s="46">
        <v>0</v>
      </c>
      <c r="F38" s="92"/>
      <c r="G38" s="46">
        <v>0</v>
      </c>
      <c r="H38" s="47"/>
      <c r="I38" s="48">
        <f>E38+G38</f>
        <v>0</v>
      </c>
    </row>
    <row r="39" spans="1:9" x14ac:dyDescent="0.2">
      <c r="A39" s="73" t="s">
        <v>33</v>
      </c>
      <c r="B39" s="90" t="s">
        <v>46</v>
      </c>
      <c r="C39" s="42" t="s">
        <v>47</v>
      </c>
      <c r="D39" s="91"/>
      <c r="E39" s="46">
        <v>0</v>
      </c>
      <c r="F39" s="92"/>
      <c r="G39" s="46">
        <v>0</v>
      </c>
      <c r="H39" s="47"/>
      <c r="I39" s="48">
        <f>E39+G39</f>
        <v>0</v>
      </c>
    </row>
    <row r="40" spans="1:9" x14ac:dyDescent="0.2">
      <c r="A40" s="73" t="s">
        <v>33</v>
      </c>
      <c r="B40" s="90" t="s">
        <v>48</v>
      </c>
      <c r="C40" s="42" t="s">
        <v>28</v>
      </c>
      <c r="D40" s="91"/>
      <c r="E40" s="46"/>
      <c r="F40" s="92"/>
      <c r="G40" s="46"/>
      <c r="H40" s="47"/>
      <c r="I40" s="48"/>
    </row>
    <row r="41" spans="1:9" x14ac:dyDescent="0.2">
      <c r="A41" s="73" t="s">
        <v>49</v>
      </c>
      <c r="B41" s="87"/>
      <c r="C41" s="42" t="s">
        <v>50</v>
      </c>
      <c r="D41" s="91"/>
      <c r="E41" s="46">
        <v>0</v>
      </c>
      <c r="F41" s="95"/>
      <c r="G41" s="96"/>
      <c r="H41" s="47"/>
      <c r="I41" s="48">
        <f>E41</f>
        <v>0</v>
      </c>
    </row>
    <row r="42" spans="1:9" x14ac:dyDescent="0.2">
      <c r="A42" s="73" t="s">
        <v>51</v>
      </c>
      <c r="B42" s="87"/>
      <c r="C42" s="42" t="s">
        <v>52</v>
      </c>
      <c r="D42" s="91"/>
      <c r="E42" s="46">
        <v>118600</v>
      </c>
      <c r="F42" s="92"/>
      <c r="G42" s="46">
        <v>551579</v>
      </c>
      <c r="H42" s="47"/>
      <c r="I42" s="48">
        <f>SUM(E42:G42)</f>
        <v>670179</v>
      </c>
    </row>
    <row r="43" spans="1:9" x14ac:dyDescent="0.2">
      <c r="A43" s="71"/>
      <c r="B43" s="97"/>
      <c r="C43" s="51"/>
      <c r="D43" s="98"/>
      <c r="E43" s="132" t="str">
        <f>IF(E44=E23,"     ","Out of Balance")</f>
        <v xml:space="preserve">     </v>
      </c>
      <c r="F43" s="99"/>
      <c r="G43" s="133" t="str">
        <f>IF(G44=G23,"     ","Out of Balance")</f>
        <v xml:space="preserve">     </v>
      </c>
      <c r="H43" s="47"/>
      <c r="I43" s="134" t="str">
        <f>IF(I44=I23,"     ","Out of Balance")</f>
        <v xml:space="preserve">     </v>
      </c>
    </row>
    <row r="44" spans="1:9" x14ac:dyDescent="0.2">
      <c r="A44" s="100" t="s">
        <v>29</v>
      </c>
      <c r="B44" s="101"/>
      <c r="C44" s="102" t="s">
        <v>53</v>
      </c>
      <c r="D44" s="103" t="s">
        <v>16</v>
      </c>
      <c r="E44" s="104">
        <f>SUM(E33:E42)</f>
        <v>2600500</v>
      </c>
      <c r="F44" s="105" t="s">
        <v>16</v>
      </c>
      <c r="G44" s="104">
        <f>SUM(G33:G42)</f>
        <v>4152920</v>
      </c>
      <c r="H44" s="47" t="s">
        <v>16</v>
      </c>
      <c r="I44" s="106">
        <f>SUM(E44:G44)</f>
        <v>6753420</v>
      </c>
    </row>
    <row r="45" spans="1:9" x14ac:dyDescent="0.2">
      <c r="A45" s="50"/>
      <c r="B45" s="51"/>
      <c r="C45" s="51"/>
      <c r="D45" s="107"/>
      <c r="E45" s="108"/>
      <c r="F45" s="109"/>
      <c r="G45" s="137" t="s">
        <v>29</v>
      </c>
      <c r="H45" s="47"/>
      <c r="I45" s="110"/>
    </row>
    <row r="46" spans="1:9" ht="15.75" customHeight="1" x14ac:dyDescent="0.2">
      <c r="A46" s="112" t="s">
        <v>54</v>
      </c>
      <c r="B46" s="113"/>
      <c r="C46" s="113"/>
      <c r="D46" s="114"/>
      <c r="E46" s="115"/>
      <c r="F46" s="115"/>
      <c r="G46" s="136" t="str">
        <f>IF(I21=I40,"     ","Transfers do not net to Zero")</f>
        <v xml:space="preserve">     </v>
      </c>
      <c r="H46" s="116"/>
      <c r="I46" s="57"/>
    </row>
    <row r="47" spans="1:9" ht="15" customHeight="1" x14ac:dyDescent="0.2">
      <c r="A47" s="129" t="s">
        <v>55</v>
      </c>
      <c r="B47" s="130"/>
      <c r="C47" s="130"/>
      <c r="D47" s="130"/>
      <c r="E47" s="130"/>
      <c r="F47" s="117"/>
      <c r="G47" s="138" t="str">
        <f>IF((E44*0.05)&gt;=E41,"     ","Contingency Overstated")</f>
        <v xml:space="preserve">     </v>
      </c>
      <c r="I47" s="118"/>
    </row>
    <row r="48" spans="1:9" x14ac:dyDescent="0.2">
      <c r="A48" s="119"/>
      <c r="B48" s="117"/>
      <c r="C48" s="117"/>
      <c r="D48" s="117"/>
      <c r="E48" s="117"/>
      <c r="F48" s="117"/>
      <c r="G48" s="120"/>
      <c r="I48" s="118"/>
    </row>
    <row r="49" spans="1:9" s="111" customFormat="1" x14ac:dyDescent="0.2">
      <c r="A49" s="135" t="s">
        <v>56</v>
      </c>
      <c r="B49" s="121"/>
      <c r="C49" s="121"/>
      <c r="D49" s="121"/>
      <c r="E49" s="121"/>
      <c r="F49" s="121"/>
      <c r="G49" s="122"/>
      <c r="H49" s="121"/>
      <c r="I49" s="10"/>
    </row>
    <row r="50" spans="1:9" ht="13.5" customHeight="1" thickBot="1" x14ac:dyDescent="0.25">
      <c r="A50" s="123"/>
      <c r="B50" s="124"/>
      <c r="C50" s="124" t="s">
        <v>29</v>
      </c>
      <c r="D50" s="124"/>
      <c r="E50" s="124"/>
      <c r="F50" s="124"/>
      <c r="G50" s="124"/>
      <c r="H50" s="124"/>
      <c r="I50" s="125"/>
    </row>
    <row r="52" spans="1:9" hidden="1" x14ac:dyDescent="0.2">
      <c r="A52" s="126" t="str">
        <f ca="1">CELL("fILENAME",A52)</f>
        <v>C:\Users\Jessica.Lucero\Downloads\[FILLED_2026-Summary-All-Funds.xlsx]FY2025</v>
      </c>
    </row>
    <row r="53" spans="1:9" hidden="1" x14ac:dyDescent="0.2">
      <c r="A53" s="131" t="s">
        <v>57</v>
      </c>
    </row>
  </sheetData>
  <pageMargins left="0.7" right="0.7" top="0.75" bottom="0.75" header="0.3" footer="0.3"/>
  <pageSetup scale="8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All Funds Summary</dc:title>
  <dc:subject>Public School Finance</dc:subject>
  <dc:creator>Carol Piranfar</dc:creator>
  <cp:keywords/>
  <dc:description/>
  <cp:lastModifiedBy>Jessica Wilson</cp:lastModifiedBy>
  <cp:revision/>
  <dcterms:created xsi:type="dcterms:W3CDTF">2019-03-25T18:32:48Z</dcterms:created>
  <dcterms:modified xsi:type="dcterms:W3CDTF">2025-07-15T19:06:19Z</dcterms:modified>
  <cp:category/>
  <cp:contentStatus/>
</cp:coreProperties>
</file>