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51757ddc6594b4f/SParms2/2025 Info/"/>
    </mc:Choice>
  </mc:AlternateContent>
  <xr:revisionPtr revIDLastSave="0" documentId="8_{6D7DE64D-FBD5-4C9B-867B-5BDA8E93C94D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2025 SParms America Order Form" sheetId="20" r:id="rId1"/>
    <sheet name="SParms America CoBranding Setup" sheetId="25" r:id="rId2"/>
  </sheets>
  <definedNames>
    <definedName name="_xlnm.Print_Area" localSheetId="0">'2025 SParms America Order Form'!$A$1:$N$117</definedName>
    <definedName name="_xlnm.Print_Area" localSheetId="1">'SParms America CoBranding Setup'!$A$1:$K$32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5" i="20" l="1"/>
  <c r="M94" i="20"/>
  <c r="M93" i="20"/>
  <c r="M92" i="20"/>
  <c r="M91" i="20"/>
  <c r="M22" i="20"/>
  <c r="M23" i="20"/>
  <c r="M24" i="20"/>
  <c r="M25" i="20"/>
  <c r="M26" i="20"/>
  <c r="M27" i="20"/>
  <c r="M29" i="20"/>
  <c r="M30" i="20"/>
  <c r="M31" i="20"/>
  <c r="M32" i="20"/>
  <c r="M34" i="20"/>
  <c r="M35" i="20"/>
  <c r="M37" i="20"/>
  <c r="N37" i="20" s="1"/>
  <c r="M38" i="20"/>
  <c r="M39" i="20"/>
  <c r="M40" i="20"/>
  <c r="M41" i="20"/>
  <c r="M42" i="20"/>
  <c r="M43" i="20"/>
  <c r="M48" i="20" s="1"/>
  <c r="M44" i="20"/>
  <c r="M45" i="20"/>
  <c r="M46" i="20"/>
  <c r="M47" i="20"/>
  <c r="M49" i="20"/>
  <c r="M50" i="20"/>
  <c r="M51" i="20"/>
  <c r="M52" i="20"/>
  <c r="M53" i="20"/>
  <c r="N53" i="20" s="1"/>
  <c r="M54" i="20"/>
  <c r="M55" i="20"/>
  <c r="M56" i="20"/>
  <c r="M57" i="20"/>
  <c r="M58" i="20"/>
  <c r="M59" i="20"/>
  <c r="M61" i="20"/>
  <c r="M66" i="20" s="1"/>
  <c r="M62" i="20"/>
  <c r="M63" i="20"/>
  <c r="M64" i="20"/>
  <c r="M65" i="20"/>
  <c r="M67" i="20"/>
  <c r="M71" i="20" s="1"/>
  <c r="M68" i="20"/>
  <c r="M69" i="20"/>
  <c r="M70" i="20"/>
  <c r="M72" i="20"/>
  <c r="M73" i="20"/>
  <c r="M74" i="20"/>
  <c r="M75" i="20"/>
  <c r="M76" i="20"/>
  <c r="M77" i="20"/>
  <c r="M78" i="20"/>
  <c r="M79" i="20"/>
  <c r="M80" i="20" s="1"/>
  <c r="M81" i="20"/>
  <c r="M82" i="20"/>
  <c r="M83" i="20" s="1"/>
  <c r="M84" i="20"/>
  <c r="M86" i="20" s="1"/>
  <c r="M85" i="20"/>
  <c r="M87" i="20"/>
  <c r="M88" i="20"/>
  <c r="M89" i="20"/>
  <c r="M90" i="20"/>
  <c r="M97" i="20"/>
  <c r="M98" i="20"/>
  <c r="M99" i="20"/>
  <c r="M100" i="20" s="1"/>
  <c r="M101" i="20"/>
  <c r="M104" i="20" s="1"/>
  <c r="M102" i="20"/>
  <c r="M103" i="20"/>
  <c r="N35" i="20"/>
  <c r="N45" i="20"/>
  <c r="N52" i="20"/>
  <c r="N59" i="20"/>
  <c r="N34" i="20"/>
  <c r="N42" i="20"/>
  <c r="N50" i="20"/>
  <c r="N58" i="20"/>
  <c r="N93" i="20"/>
  <c r="N94" i="20"/>
  <c r="N99" i="20"/>
  <c r="N98" i="20"/>
  <c r="N97" i="20"/>
  <c r="N32" i="20"/>
  <c r="N39" i="20"/>
  <c r="N40" i="20"/>
  <c r="N41" i="20"/>
  <c r="N46" i="20"/>
  <c r="N47" i="20"/>
  <c r="N51" i="20"/>
  <c r="N55" i="20"/>
  <c r="N56" i="20"/>
  <c r="N57" i="20"/>
  <c r="N44" i="20"/>
  <c r="N38" i="20"/>
  <c r="M96" i="20" l="1"/>
  <c r="M60" i="20"/>
  <c r="M28" i="20"/>
  <c r="N100" i="20"/>
  <c r="N54" i="20"/>
  <c r="N48" i="20"/>
  <c r="N49" i="20"/>
  <c r="N43" i="20"/>
  <c r="M33" i="20" l="1"/>
  <c r="M36" i="20" s="1"/>
  <c r="M109" i="20" s="1"/>
  <c r="N60" i="20"/>
  <c r="N84" i="20"/>
  <c r="N82" i="20"/>
  <c r="N81" i="20"/>
  <c r="N26" i="20"/>
  <c r="N67" i="20"/>
  <c r="N69" i="20"/>
  <c r="N88" i="20"/>
  <c r="N89" i="20"/>
  <c r="N92" i="20"/>
  <c r="N91" i="20"/>
  <c r="N112" i="20"/>
  <c r="N103" i="20"/>
  <c r="N102" i="20"/>
  <c r="N95" i="20"/>
  <c r="N83" i="20" l="1"/>
  <c r="N87" i="20"/>
  <c r="N90" i="20" s="1"/>
  <c r="N85" i="20"/>
  <c r="N86" i="20" s="1"/>
  <c r="N104" i="20"/>
  <c r="N27" i="20" l="1"/>
  <c r="N78" i="20" l="1"/>
  <c r="N79" i="20"/>
  <c r="N22" i="20"/>
  <c r="N23" i="20"/>
  <c r="N24" i="20"/>
  <c r="N25" i="20"/>
  <c r="N61" i="20"/>
  <c r="N62" i="20"/>
  <c r="N63" i="20"/>
  <c r="N64" i="20"/>
  <c r="N65" i="20"/>
  <c r="N68" i="20"/>
  <c r="N70" i="20"/>
  <c r="N72" i="20"/>
  <c r="N73" i="20"/>
  <c r="N75" i="20"/>
  <c r="N76" i="20"/>
  <c r="N96" i="20"/>
  <c r="N77" i="20" l="1"/>
  <c r="N80" i="20"/>
  <c r="N71" i="20"/>
  <c r="N74" i="20"/>
  <c r="N66" i="20"/>
  <c r="N28" i="20"/>
  <c r="N115" i="20" l="1"/>
  <c r="N30" i="20"/>
  <c r="N29" i="20"/>
  <c r="N31" i="20"/>
  <c r="N33" i="20" l="1"/>
  <c r="N36" i="20" s="1"/>
  <c r="N109" i="20" l="1"/>
  <c r="N111" i="20" s="1"/>
  <c r="N116" i="20" l="1"/>
</calcChain>
</file>

<file path=xl/sharedStrings.xml><?xml version="1.0" encoding="utf-8"?>
<sst xmlns="http://schemas.openxmlformats.org/spreadsheetml/2006/main" count="259" uniqueCount="156">
  <si>
    <t>SALESMAN</t>
  </si>
  <si>
    <t>ORDER DATE</t>
  </si>
  <si>
    <t>BUYER</t>
  </si>
  <si>
    <t>SHIP DATE</t>
  </si>
  <si>
    <t>SOLD TO</t>
  </si>
  <si>
    <t>PHONE</t>
  </si>
  <si>
    <t>EMAIL</t>
  </si>
  <si>
    <t>BILL TO</t>
  </si>
  <si>
    <t>SHIP TO</t>
  </si>
  <si>
    <t>ADDRESS</t>
  </si>
  <si>
    <t>TELEPHONE</t>
  </si>
  <si>
    <t xml:space="preserve"> </t>
  </si>
  <si>
    <t>ACCT TYPE</t>
  </si>
  <si>
    <t>PO#</t>
  </si>
  <si>
    <t>ACCOUNT #</t>
  </si>
  <si>
    <t>TERMS</t>
  </si>
  <si>
    <t>SHIP VIA</t>
  </si>
  <si>
    <t>Product</t>
  </si>
  <si>
    <t>MSRP</t>
  </si>
  <si>
    <t>Wholesale  Price</t>
  </si>
  <si>
    <t>JNR</t>
  </si>
  <si>
    <t>XS</t>
  </si>
  <si>
    <t>S</t>
  </si>
  <si>
    <t>M</t>
  </si>
  <si>
    <t>L</t>
  </si>
  <si>
    <t>XL</t>
  </si>
  <si>
    <t>TOTAL Items</t>
  </si>
  <si>
    <t>TOTAL Value</t>
  </si>
  <si>
    <t>White</t>
  </si>
  <si>
    <t>Black</t>
  </si>
  <si>
    <t>Grey</t>
  </si>
  <si>
    <t xml:space="preserve">Pink </t>
  </si>
  <si>
    <t>Navy</t>
  </si>
  <si>
    <t>NOTES:</t>
  </si>
  <si>
    <t xml:space="preserve">Black </t>
  </si>
  <si>
    <t>XXL</t>
  </si>
  <si>
    <t>Try On Samples</t>
  </si>
  <si>
    <t>Asst -40% Off</t>
  </si>
  <si>
    <t>Shoulder Wrap Try On  Sample Kit XS-XXL (6)</t>
  </si>
  <si>
    <t>FREE</t>
  </si>
  <si>
    <t>YES</t>
  </si>
  <si>
    <t>NO</t>
  </si>
  <si>
    <t>NOTE:</t>
  </si>
  <si>
    <t>or</t>
  </si>
  <si>
    <t>PROGRAM</t>
  </si>
  <si>
    <t>ART SETUP DETAILS</t>
  </si>
  <si>
    <t>COMPANY NAME</t>
  </si>
  <si>
    <t>ORDER TYPE</t>
  </si>
  <si>
    <r>
      <t xml:space="preserve">       EVENT         </t>
    </r>
    <r>
      <rPr>
        <b/>
        <sz val="10"/>
        <color indexed="8"/>
        <rFont val="Calibri"/>
        <family val="2"/>
      </rPr>
      <t xml:space="preserve">              </t>
    </r>
  </si>
  <si>
    <t>RETAIL</t>
  </si>
  <si>
    <t>SALES REP</t>
  </si>
  <si>
    <t>IN HAND DATE</t>
  </si>
  <si>
    <t>CONTACT NAME</t>
  </si>
  <si>
    <t>CONTACT EMAIL</t>
  </si>
  <si>
    <t>CONTACT PHONE</t>
  </si>
  <si>
    <t>CONTACT FAX</t>
  </si>
  <si>
    <t>ORDER DETAILS</t>
  </si>
  <si>
    <t>Per Item</t>
  </si>
  <si>
    <t>YES                      NO</t>
  </si>
  <si>
    <t>PREMIUM Options</t>
  </si>
  <si>
    <t>Custom Individual Names (Below Logo)</t>
  </si>
  <si>
    <t>Perferred Logo Size</t>
  </si>
  <si>
    <r>
      <rPr>
        <b/>
        <sz val="12"/>
        <color indexed="8"/>
        <rFont val="Calibri"/>
        <family val="2"/>
      </rPr>
      <t>Vector Art Fee:</t>
    </r>
    <r>
      <rPr>
        <sz val="12"/>
        <color rgb="FF000000"/>
        <rFont val="Calibri"/>
        <family val="2"/>
      </rPr>
      <t xml:space="preserve"> $20 per logo (One time charge per logo) AI or EPS Format</t>
    </r>
  </si>
  <si>
    <t xml:space="preserve">VECTOR ARTWORK FILE ATTACHED </t>
  </si>
  <si>
    <t>SPECIAL ARTWORK/SHIPPING INSTRUCTIONS:</t>
  </si>
  <si>
    <t>NOTE** Allow 7-10 days to ship after art approval. All orders are subject to stock availability.  ***Orders over 200 units may be subject to longer lead times.</t>
  </si>
  <si>
    <t>**Standard Logo Location- Right Cuff</t>
  </si>
  <si>
    <t>Counter Display</t>
  </si>
  <si>
    <t>Standup Counter Card (8.5"x11")</t>
  </si>
  <si>
    <t>FREE with Qualifying Order 48+</t>
  </si>
  <si>
    <t>FREE with Qualifying Order 24+</t>
  </si>
  <si>
    <t>Estimated Shipping</t>
  </si>
  <si>
    <t>Logo Vector Fee ($20.00)</t>
  </si>
  <si>
    <t xml:space="preserve">*Minimum Opening order 24 pieces   </t>
  </si>
  <si>
    <t xml:space="preserve">*Minimum Reorder 12 pieces </t>
  </si>
  <si>
    <t>REV 2/22</t>
  </si>
  <si>
    <t>FREE with Qualifying Order 72+</t>
  </si>
  <si>
    <t>Floor Display</t>
  </si>
  <si>
    <t>Blue DIG Camo</t>
  </si>
  <si>
    <t>Grey DIG Camo</t>
  </si>
  <si>
    <t>Green DIG Camo</t>
  </si>
  <si>
    <t>Blue Digital Camo</t>
  </si>
  <si>
    <t>Grey Digital Camo</t>
  </si>
  <si>
    <t>Green Digital Camo</t>
  </si>
  <si>
    <t>One Color Match to SParms Logo Color</t>
  </si>
  <si>
    <t>Full Color Logo (White Items Only)</t>
  </si>
  <si>
    <t>Large Color Logo</t>
  </si>
  <si>
    <r>
      <rPr>
        <b/>
        <sz val="12"/>
        <color indexed="8"/>
        <rFont val="Calibri"/>
        <family val="2"/>
      </rPr>
      <t>Standard Setup Fee:</t>
    </r>
    <r>
      <rPr>
        <sz val="12"/>
        <color rgb="FF000000"/>
        <rFont val="Calibri"/>
        <family val="2"/>
      </rPr>
      <t xml:space="preserve"> $30 per logo (One time charge per logo)</t>
    </r>
  </si>
  <si>
    <t>COLOR LOGO price is based on the size of the logo/artwork</t>
  </si>
  <si>
    <t xml:space="preserve">        Custom Logo Art Setup Form</t>
  </si>
  <si>
    <t>2" Standard</t>
  </si>
  <si>
    <t>TOTAL:</t>
  </si>
  <si>
    <t>$ Discounts:</t>
  </si>
  <si>
    <t>Program Discount:</t>
  </si>
  <si>
    <t xml:space="preserve">SubTotal: </t>
  </si>
  <si>
    <t>SubTotal:</t>
  </si>
  <si>
    <t>Tan</t>
  </si>
  <si>
    <t>Sleeve Try On Sample Kit XS-XXL (6)</t>
  </si>
  <si>
    <t>Leggings Try On  Sample Kit XS-XXL (5)</t>
  </si>
  <si>
    <t>Logo Art Setup ($30.00)</t>
  </si>
  <si>
    <t>FREE Sleeve Try-On Samples with the purchase of 36 Sleeves (6 Individual Sleeves XS-XXL)</t>
  </si>
  <si>
    <t>FREE Shoulder Wrap Try-On Samples with the purchase of 48 Shoulder Wraps (6 Shoulder Wraps XS-XXL)</t>
  </si>
  <si>
    <t>FREE Legging Try-On Samples with the purchase of 36 Leggings  (5 Leggings XS-XL)</t>
  </si>
  <si>
    <t>FREE Sleeve and Shoulder Wrap Try-On Samples with the purchase of 72 or more Sleeves and Shoulder Wraps (6 Shoulder Wraps and 6 Individual Sleeves XS-XXL)</t>
  </si>
  <si>
    <t>Slate Grey</t>
  </si>
  <si>
    <t>Royal Blue</t>
  </si>
  <si>
    <t>Hot Pink</t>
  </si>
  <si>
    <t xml:space="preserve">Green  </t>
  </si>
  <si>
    <t>Yellow</t>
  </si>
  <si>
    <t>Red</t>
  </si>
  <si>
    <t>Maroon</t>
  </si>
  <si>
    <t>Beige</t>
  </si>
  <si>
    <t>SParms Blue</t>
  </si>
  <si>
    <t>Everyday Adult Sleeves (Plain Logo)</t>
  </si>
  <si>
    <t xml:space="preserve">Everyday Adult Sleeves (Plain Logo) </t>
  </si>
  <si>
    <t>Everyday Kids Sleeves (Plain Logo)</t>
  </si>
  <si>
    <t xml:space="preserve">Everyday Kids Sleeves (Plain Logo) </t>
  </si>
  <si>
    <t>Sub Total:</t>
  </si>
  <si>
    <t>SParms Standing Floor Display (Holds 72+ pieces)</t>
  </si>
  <si>
    <t>Rotating Counter Top Display (Holds 36-48 pieces)</t>
  </si>
  <si>
    <t>Category</t>
  </si>
  <si>
    <t>Color</t>
  </si>
  <si>
    <r>
      <rPr>
        <b/>
        <sz val="20"/>
        <color rgb="FFFF0000"/>
        <rFont val="Gill Sans"/>
      </rPr>
      <t>ThermoTech</t>
    </r>
    <r>
      <rPr>
        <sz val="20"/>
        <rFont val="Gill Sans"/>
      </rPr>
      <t xml:space="preserve"> Sleeves (Plain Logo)</t>
    </r>
  </si>
  <si>
    <t>SParms CoolTech &amp; ThermoTech Sleeves (Unisex)</t>
  </si>
  <si>
    <t>SParms Everyday Kids Sleeves One Size Fits Most (Unisex)</t>
  </si>
  <si>
    <t>SParms Everyday Adult Sleeves One Size Fits Most (Unisex)</t>
  </si>
  <si>
    <t>SParms CoolTech  Shoulder Wraps (Unisex)</t>
  </si>
  <si>
    <t>SParms Cooltech Gloves (Unisex)</t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</si>
  <si>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Full Body Shirts (Plain Logo) High Neck </t>
    </r>
  </si>
  <si>
    <t>Women's SParms CoolTech &amp; ThermoTech Full Body Shirts</t>
  </si>
  <si>
    <t>Men's SParms CoolTech &amp; ThermoTech  Full Body  Shirts</t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</si>
  <si>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Full BodyShirts  (Plain Logo) High Neck </t>
    </r>
  </si>
  <si>
    <t>Women's CoolTech  Leggings</t>
  </si>
  <si>
    <r>
      <rPr>
        <b/>
        <sz val="20"/>
        <color rgb="FF08ADE8"/>
        <rFont val="Gill Sans"/>
      </rPr>
      <t xml:space="preserve">CoolTech </t>
    </r>
    <r>
      <rPr>
        <sz val="20"/>
        <rFont val="Gill Sans"/>
      </rPr>
      <t>Leggings (Plain Logo)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</si>
  <si>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Leggings (Plain Logo)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</si>
  <si>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Leggings (Plain Logo)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</si>
  <si>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Gloves (Plain Logo)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</si>
  <si>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Gloves (Plain Logo)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</si>
  <si>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Shoulder Wrap (PlainLogo)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</si>
  <si>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Sleeves </t>
    </r>
    <r>
      <rPr>
        <b/>
        <sz val="14"/>
        <rFont val="Gill Sans"/>
      </rPr>
      <t xml:space="preserve">(Special Edition Crystal SParms Logo) </t>
    </r>
    <r>
      <rPr>
        <sz val="14"/>
        <rFont val="Gill Sans"/>
      </rPr>
      <t xml:space="preserve">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</si>
  <si>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Sleeves (Plain Logo)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</si>
  <si>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Sleeves (Plain Logo)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</si>
  <si>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Sleeves (Plain Logo) 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</si>
  <si>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Shoulder Wrap</t>
    </r>
    <r>
      <rPr>
        <b/>
        <sz val="14"/>
        <rFont val="Gill Sans"/>
      </rPr>
      <t xml:space="preserve"> (Special Edition Crystal SParms Logo) </t>
    </r>
  </si>
  <si>
    <r>
      <rPr>
        <b/>
        <sz val="20"/>
        <color rgb="FF08ADE8"/>
        <rFont val="Gill Sans"/>
      </rPr>
      <t>CoolTech</t>
    </r>
    <r>
      <rPr>
        <sz val="20"/>
        <rFont val="Gill Sans"/>
      </rPr>
      <t xml:space="preserve"> Shoulder Wrap (Plain Logo) </t>
    </r>
  </si>
  <si>
    <r>
      <rPr>
        <b/>
        <sz val="20"/>
        <color rgb="FFFF0000"/>
        <rFont val="Gill Sans"/>
      </rPr>
      <t>ThermoTech</t>
    </r>
    <r>
      <rPr>
        <sz val="20"/>
        <rFont val="Gill Sans"/>
      </rPr>
      <t xml:space="preserve"> Base Layer Shirts (Plain Logo)</t>
    </r>
  </si>
  <si>
    <r>
      <rPr>
        <b/>
        <sz val="20"/>
        <color rgb="FFFF0000"/>
        <rFont val="Gill Sans"/>
      </rPr>
      <t>Thermoflex</t>
    </r>
    <r>
      <rPr>
        <sz val="20"/>
        <rFont val="Gill Sans"/>
      </rPr>
      <t xml:space="preserve"> Base Layer Shirts (Plain Logo)</t>
    </r>
  </si>
  <si>
    <r>
      <rPr>
        <b/>
        <sz val="20"/>
        <color rgb="FFFF0000"/>
        <rFont val="Gill Sans"/>
      </rPr>
      <t>Thermoflex</t>
    </r>
    <r>
      <rPr>
        <sz val="20"/>
        <rFont val="Gill Sans"/>
      </rPr>
      <t xml:space="preserve"> Base Layer Shirts (Plain Logo) </t>
    </r>
  </si>
  <si>
    <t>Cooling Towels</t>
  </si>
  <si>
    <t>Storm Grey</t>
  </si>
  <si>
    <t>Standard Cuff  ($4.00):</t>
  </si>
  <si>
    <r>
      <rPr>
        <b/>
        <sz val="22"/>
        <rFont val="Gill Sans"/>
      </rPr>
      <t>Logo</t>
    </r>
    <r>
      <rPr>
        <b/>
        <sz val="18"/>
        <rFont val="Gill Sans"/>
      </rPr>
      <t>- Large Arm ($6.00):</t>
    </r>
  </si>
  <si>
    <r>
      <rPr>
        <b/>
        <sz val="20"/>
        <color rgb="FF08ADE8"/>
        <rFont val="Gill Sans"/>
      </rPr>
      <t xml:space="preserve">CoolTech Weave </t>
    </r>
    <r>
      <rPr>
        <sz val="20"/>
        <rFont val="Gill Sans"/>
      </rPr>
      <t>Cooling Towel</t>
    </r>
  </si>
  <si>
    <t>Misty Grey</t>
  </si>
  <si>
    <t>Lime Splash</t>
  </si>
  <si>
    <t>CUSTOM LOGO IMPRINT-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</si>
</sst>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[$£-809]#,##0.00;\-[$£-809]#,##0.00"/>
    <numFmt numFmtId="166" formatCode="m/d/yy"/>
    <numFmt numFmtId="167" formatCode="m/d/yy;@"/>
    <numFmt numFmtId="168" formatCode="&quot;$&quot;#,##0.00"/>
  </numFmts>
  <fonts count="58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6"/>
      <name val="Gill Sans"/>
    </font>
    <font>
      <sz val="20"/>
      <name val="Gill Sans"/>
    </font>
    <font>
      <b/>
      <sz val="18"/>
      <name val="Gill Sans"/>
    </font>
    <font>
      <b/>
      <sz val="20"/>
      <name val="Gill Sans"/>
    </font>
    <font>
      <sz val="34"/>
      <name val="Gill Sans"/>
    </font>
    <font>
      <b/>
      <sz val="28"/>
      <name val="Gill Sans"/>
    </font>
    <font>
      <sz val="24"/>
      <name val="Gill Sans"/>
    </font>
    <font>
      <sz val="12"/>
      <name val="Calibri"/>
      <family val="2"/>
    </font>
    <font>
      <b/>
      <sz val="36"/>
      <name val="Gill Sans"/>
    </font>
    <font>
      <sz val="20"/>
      <color rgb="FF000000"/>
      <name val="Gill Sans"/>
    </font>
    <font>
      <sz val="18"/>
      <name val="Gill Sans"/>
    </font>
    <font>
      <b/>
      <sz val="16"/>
      <name val="Gill Sans"/>
    </font>
    <font>
      <b/>
      <sz val="16"/>
      <color rgb="FFFF0000"/>
      <name val="Gill Sans"/>
    </font>
    <font>
      <b/>
      <sz val="24"/>
      <name val="Gill Sans"/>
    </font>
    <font>
      <b/>
      <sz val="20"/>
      <color rgb="FFFF0000"/>
      <name val="Gill Sans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Gill Sans"/>
    </font>
    <font>
      <sz val="12"/>
      <color rgb="FF000000"/>
      <name val="Calibri"/>
      <family val="2"/>
    </font>
    <font>
      <b/>
      <sz val="24"/>
      <color rgb="FFFF0000"/>
      <name val="Gill Sans"/>
    </font>
    <font>
      <b/>
      <sz val="28"/>
      <color rgb="FFFF0000"/>
      <name val="Gill Sans"/>
    </font>
    <font>
      <b/>
      <sz val="28"/>
      <color rgb="FF00B050"/>
      <name val="Gill Sans"/>
    </font>
    <font>
      <u/>
      <sz val="12"/>
      <color theme="10"/>
      <name val="Calibri"/>
      <family val="2"/>
    </font>
    <font>
      <sz val="24"/>
      <color rgb="FFFF0000"/>
      <name val="Gill Sans"/>
    </font>
    <font>
      <b/>
      <sz val="11"/>
      <color theme="1"/>
      <name val="Calibri"/>
      <family val="2"/>
      <scheme val="minor"/>
    </font>
    <font>
      <b/>
      <sz val="22"/>
      <color rgb="FFFF0000"/>
      <name val="Gill Sans"/>
    </font>
    <font>
      <sz val="22"/>
      <name val="Calibri"/>
      <family val="2"/>
    </font>
    <font>
      <b/>
      <sz val="24"/>
      <name val="Calibri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129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charset val="129"/>
      <scheme val="minor"/>
    </font>
    <font>
      <u/>
      <sz val="14"/>
      <color theme="10"/>
      <name val="Calibri"/>
      <family val="2"/>
      <charset val="129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8"/>
      <color theme="1"/>
      <name val="Calibri"/>
      <family val="2"/>
      <scheme val="minor"/>
    </font>
    <font>
      <u/>
      <sz val="24"/>
      <color theme="10"/>
      <name val="Calibri"/>
      <family val="2"/>
    </font>
    <font>
      <sz val="8"/>
      <name val="Calibri"/>
      <family val="2"/>
    </font>
    <font>
      <b/>
      <sz val="22"/>
      <name val="Gill Sans"/>
    </font>
    <font>
      <b/>
      <sz val="26"/>
      <name val="Gill Sans"/>
    </font>
    <font>
      <b/>
      <sz val="20"/>
      <color rgb="FF0070C0"/>
      <name val="Gill Sans"/>
    </font>
    <font>
      <b/>
      <sz val="24"/>
      <color rgb="FF0070C0"/>
      <name val="Gill Sans"/>
    </font>
    <font>
      <u/>
      <sz val="22"/>
      <color theme="1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b/>
      <sz val="18"/>
      <color rgb="FFFF0000"/>
      <name val="Gill Sans"/>
    </font>
    <font>
      <b/>
      <sz val="20"/>
      <color rgb="FF08ADE8"/>
      <name val="Gill Sans"/>
    </font>
    <font>
      <b/>
      <sz val="14"/>
      <name val="Gill Sans"/>
    </font>
    <font>
      <sz val="14"/>
      <name val="Gill Sans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76D7FA"/>
        <bgColor rgb="FF00B0F0"/>
      </patternFill>
    </fill>
    <fill>
      <patternFill patternType="solid">
        <fgColor rgb="FF76D7FA"/>
        <bgColor rgb="FFFFFFFF"/>
      </patternFill>
    </fill>
    <fill>
      <patternFill patternType="solid">
        <fgColor rgb="FF76D7FA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34998626667073579"/>
        <bgColor indexed="64"/>
      </patternFill>
    </fill>
  </fills>
  <borders count="10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516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/>
    <xf numFmtId="0" fontId="5" fillId="2" borderId="1" xfId="0" applyFont="1" applyFill="1" applyBorder="1"/>
    <xf numFmtId="0" fontId="6" fillId="2" borderId="1" xfId="0" applyFont="1" applyFill="1" applyBorder="1" applyAlignment="1">
      <alignment shrinkToFit="1"/>
    </xf>
    <xf numFmtId="165" fontId="3" fillId="2" borderId="1" xfId="0" applyNumberFormat="1" applyFont="1" applyFill="1" applyBorder="1"/>
    <xf numFmtId="0" fontId="7" fillId="2" borderId="1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0" fontId="17" fillId="0" borderId="0" xfId="0" applyFont="1"/>
    <xf numFmtId="0" fontId="2" fillId="2" borderId="19" xfId="0" applyFont="1" applyFill="1" applyBorder="1" applyAlignment="1">
      <alignment horizontal="left"/>
    </xf>
    <xf numFmtId="0" fontId="3" fillId="2" borderId="19" xfId="0" applyFont="1" applyFill="1" applyBorder="1"/>
    <xf numFmtId="0" fontId="6" fillId="2" borderId="19" xfId="0" applyFont="1" applyFill="1" applyBorder="1" applyAlignment="1">
      <alignment shrinkToFit="1"/>
    </xf>
    <xf numFmtId="165" fontId="3" fillId="2" borderId="19" xfId="0" applyNumberFormat="1" applyFont="1" applyFill="1" applyBorder="1"/>
    <xf numFmtId="0" fontId="5" fillId="2" borderId="19" xfId="0" applyFont="1" applyFill="1" applyBorder="1"/>
    <xf numFmtId="0" fontId="19" fillId="2" borderId="1" xfId="0" applyFont="1" applyFill="1" applyBorder="1" applyAlignment="1">
      <alignment shrinkToFit="1"/>
    </xf>
    <xf numFmtId="0" fontId="18" fillId="0" borderId="0" xfId="0" applyFont="1"/>
    <xf numFmtId="0" fontId="9" fillId="0" borderId="19" xfId="0" applyFont="1" applyBorder="1"/>
    <xf numFmtId="3" fontId="3" fillId="2" borderId="19" xfId="0" applyNumberFormat="1" applyFont="1" applyFill="1" applyBorder="1" applyAlignment="1">
      <alignment horizontal="right"/>
    </xf>
    <xf numFmtId="0" fontId="3" fillId="2" borderId="19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right"/>
    </xf>
    <xf numFmtId="3" fontId="3" fillId="2" borderId="19" xfId="0" applyNumberFormat="1" applyFont="1" applyFill="1" applyBorder="1"/>
    <xf numFmtId="0" fontId="5" fillId="7" borderId="19" xfId="0" applyFont="1" applyFill="1" applyBorder="1" applyAlignment="1">
      <alignment horizontal="center" vertical="center" wrapText="1"/>
    </xf>
    <xf numFmtId="164" fontId="3" fillId="2" borderId="33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4" fontId="3" fillId="3" borderId="33" xfId="0" applyNumberFormat="1" applyFont="1" applyFill="1" applyBorder="1" applyAlignment="1">
      <alignment horizontal="center" vertical="center"/>
    </xf>
    <xf numFmtId="164" fontId="3" fillId="2" borderId="34" xfId="0" applyNumberFormat="1" applyFont="1" applyFill="1" applyBorder="1" applyAlignment="1">
      <alignment horizontal="center" vertical="center"/>
    </xf>
    <xf numFmtId="164" fontId="3" fillId="3" borderId="34" xfId="0" applyNumberFormat="1" applyFont="1" applyFill="1" applyBorder="1" applyAlignment="1">
      <alignment horizontal="center" vertical="center"/>
    </xf>
    <xf numFmtId="44" fontId="5" fillId="2" borderId="15" xfId="0" applyNumberFormat="1" applyFont="1" applyFill="1" applyBorder="1" applyAlignment="1">
      <alignment horizontal="center" vertical="center"/>
    </xf>
    <xf numFmtId="1" fontId="5" fillId="8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vertical="center"/>
    </xf>
    <xf numFmtId="164" fontId="4" fillId="2" borderId="1" xfId="0" applyNumberFormat="1" applyFont="1" applyFill="1" applyBorder="1"/>
    <xf numFmtId="165" fontId="3" fillId="7" borderId="19" xfId="0" applyNumberFormat="1" applyFont="1" applyFill="1" applyBorder="1"/>
    <xf numFmtId="165" fontId="3" fillId="7" borderId="19" xfId="0" applyNumberFormat="1" applyFont="1" applyFill="1" applyBorder="1" applyAlignment="1">
      <alignment horizontal="center" vertical="center"/>
    </xf>
    <xf numFmtId="165" fontId="3" fillId="7" borderId="19" xfId="0" applyNumberFormat="1" applyFont="1" applyFill="1" applyBorder="1" applyAlignment="1">
      <alignment vertical="center"/>
    </xf>
    <xf numFmtId="0" fontId="3" fillId="7" borderId="19" xfId="0" applyFont="1" applyFill="1" applyBorder="1"/>
    <xf numFmtId="164" fontId="3" fillId="9" borderId="19" xfId="0" applyNumberFormat="1" applyFont="1" applyFill="1" applyBorder="1" applyAlignment="1">
      <alignment horizontal="center"/>
    </xf>
    <xf numFmtId="164" fontId="3" fillId="7" borderId="19" xfId="0" applyNumberFormat="1" applyFont="1" applyFill="1" applyBorder="1" applyAlignment="1">
      <alignment horizontal="center"/>
    </xf>
    <xf numFmtId="1" fontId="8" fillId="6" borderId="19" xfId="0" applyNumberFormat="1" applyFont="1" applyFill="1" applyBorder="1" applyAlignment="1">
      <alignment horizontal="center"/>
    </xf>
    <xf numFmtId="1" fontId="8" fillId="8" borderId="19" xfId="0" applyNumberFormat="1" applyFont="1" applyFill="1" applyBorder="1" applyAlignment="1">
      <alignment horizontal="center"/>
    </xf>
    <xf numFmtId="44" fontId="15" fillId="2" borderId="73" xfId="1" applyFont="1" applyFill="1" applyBorder="1" applyAlignment="1">
      <alignment horizontal="center" vertical="center"/>
    </xf>
    <xf numFmtId="44" fontId="15" fillId="2" borderId="22" xfId="1" applyFont="1" applyFill="1" applyBorder="1" applyAlignment="1">
      <alignment horizontal="center" vertical="center"/>
    </xf>
    <xf numFmtId="1" fontId="15" fillId="2" borderId="23" xfId="0" applyNumberFormat="1" applyFont="1" applyFill="1" applyBorder="1" applyAlignment="1">
      <alignment horizontal="center" vertical="center"/>
    </xf>
    <xf numFmtId="44" fontId="15" fillId="2" borderId="23" xfId="1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32" fillId="0" borderId="26" xfId="0" applyFont="1" applyBorder="1" applyAlignment="1">
      <alignment vertical="center"/>
    </xf>
    <xf numFmtId="0" fontId="26" fillId="0" borderId="72" xfId="0" applyFont="1" applyBorder="1"/>
    <xf numFmtId="0" fontId="35" fillId="0" borderId="49" xfId="0" applyFont="1" applyBorder="1" applyAlignment="1">
      <alignment vertical="center"/>
    </xf>
    <xf numFmtId="168" fontId="38" fillId="0" borderId="59" xfId="0" applyNumberFormat="1" applyFont="1" applyBorder="1" applyAlignment="1">
      <alignment horizontal="center"/>
    </xf>
    <xf numFmtId="168" fontId="38" fillId="0" borderId="55" xfId="0" applyNumberFormat="1" applyFont="1" applyBorder="1" applyAlignment="1">
      <alignment horizontal="center"/>
    </xf>
    <xf numFmtId="0" fontId="26" fillId="0" borderId="67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6" fillId="0" borderId="49" xfId="0" applyFont="1" applyBorder="1" applyAlignment="1">
      <alignment vertical="center"/>
    </xf>
    <xf numFmtId="168" fontId="38" fillId="0" borderId="69" xfId="0" applyNumberFormat="1" applyFont="1" applyBorder="1" applyAlignment="1">
      <alignment horizontal="center"/>
    </xf>
    <xf numFmtId="168" fontId="38" fillId="0" borderId="65" xfId="0" applyNumberFormat="1" applyFont="1" applyBorder="1" applyAlignment="1">
      <alignment horizontal="center"/>
    </xf>
    <xf numFmtId="0" fontId="26" fillId="0" borderId="69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0" fillId="0" borderId="19" xfId="0" applyBorder="1"/>
    <xf numFmtId="0" fontId="3" fillId="12" borderId="1" xfId="0" applyFont="1" applyFill="1" applyBorder="1" applyAlignment="1">
      <alignment horizontal="left"/>
    </xf>
    <xf numFmtId="3" fontId="11" fillId="12" borderId="1" xfId="0" applyNumberFormat="1" applyFont="1" applyFill="1" applyBorder="1" applyAlignment="1">
      <alignment horizontal="left"/>
    </xf>
    <xf numFmtId="3" fontId="11" fillId="12" borderId="1" xfId="0" applyNumberFormat="1" applyFont="1" applyFill="1" applyBorder="1"/>
    <xf numFmtId="1" fontId="7" fillId="2" borderId="15" xfId="0" applyNumberFormat="1" applyFont="1" applyFill="1" applyBorder="1" applyAlignment="1">
      <alignment horizontal="center" vertical="center"/>
    </xf>
    <xf numFmtId="44" fontId="7" fillId="2" borderId="15" xfId="0" applyNumberFormat="1" applyFont="1" applyFill="1" applyBorder="1" applyAlignment="1">
      <alignment horizontal="center" vertical="center"/>
    </xf>
    <xf numFmtId="164" fontId="8" fillId="2" borderId="33" xfId="0" applyNumberFormat="1" applyFont="1" applyFill="1" applyBorder="1" applyAlignment="1">
      <alignment horizontal="center"/>
    </xf>
    <xf numFmtId="164" fontId="8" fillId="2" borderId="24" xfId="0" applyNumberFormat="1" applyFont="1" applyFill="1" applyBorder="1" applyAlignment="1">
      <alignment horizontal="center"/>
    </xf>
    <xf numFmtId="164" fontId="8" fillId="2" borderId="34" xfId="0" applyNumberFormat="1" applyFont="1" applyFill="1" applyBorder="1" applyAlignment="1">
      <alignment horizontal="center"/>
    </xf>
    <xf numFmtId="164" fontId="3" fillId="2" borderId="62" xfId="0" applyNumberFormat="1" applyFont="1" applyFill="1" applyBorder="1" applyAlignment="1">
      <alignment horizontal="center" vertical="center"/>
    </xf>
    <xf numFmtId="164" fontId="3" fillId="3" borderId="62" xfId="0" applyNumberFormat="1" applyFont="1" applyFill="1" applyBorder="1" applyAlignment="1">
      <alignment horizontal="center" vertical="center"/>
    </xf>
    <xf numFmtId="1" fontId="8" fillId="2" borderId="33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/>
    </xf>
    <xf numFmtId="0" fontId="13" fillId="2" borderId="19" xfId="0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 vertical="center"/>
    </xf>
    <xf numFmtId="44" fontId="50" fillId="2" borderId="11" xfId="0" applyNumberFormat="1" applyFont="1" applyFill="1" applyBorder="1" applyAlignment="1">
      <alignment vertical="center"/>
    </xf>
    <xf numFmtId="44" fontId="5" fillId="2" borderId="11" xfId="1" applyFont="1" applyFill="1" applyBorder="1" applyAlignment="1">
      <alignment horizontal="center" vertical="center"/>
    </xf>
    <xf numFmtId="0" fontId="28" fillId="0" borderId="19" xfId="0" applyFont="1" applyBorder="1" applyAlignment="1">
      <alignment vertical="top"/>
    </xf>
    <xf numFmtId="0" fontId="52" fillId="0" borderId="19" xfId="0" applyFont="1" applyBorder="1" applyAlignment="1">
      <alignment vertical="top"/>
    </xf>
    <xf numFmtId="0" fontId="0" fillId="0" borderId="0" xfId="0" applyAlignment="1">
      <alignment horizontal="center"/>
    </xf>
    <xf numFmtId="0" fontId="3" fillId="2" borderId="79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164" fontId="3" fillId="2" borderId="56" xfId="0" applyNumberFormat="1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vertical="center"/>
    </xf>
    <xf numFmtId="0" fontId="3" fillId="2" borderId="78" xfId="0" applyFont="1" applyFill="1" applyBorder="1" applyAlignment="1">
      <alignment vertical="center"/>
    </xf>
    <xf numFmtId="0" fontId="3" fillId="2" borderId="76" xfId="0" applyFont="1" applyFill="1" applyBorder="1" applyAlignment="1">
      <alignment vertical="center"/>
    </xf>
    <xf numFmtId="0" fontId="3" fillId="2" borderId="77" xfId="0" applyFont="1" applyFill="1" applyBorder="1" applyAlignment="1">
      <alignment vertical="center"/>
    </xf>
    <xf numFmtId="0" fontId="3" fillId="7" borderId="33" xfId="0" applyFont="1" applyFill="1" applyBorder="1" applyAlignment="1">
      <alignment vertical="center"/>
    </xf>
    <xf numFmtId="0" fontId="3" fillId="7" borderId="24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164" fontId="3" fillId="2" borderId="57" xfId="0" applyNumberFormat="1" applyFont="1" applyFill="1" applyBorder="1" applyAlignment="1">
      <alignment horizontal="center" vertical="center"/>
    </xf>
    <xf numFmtId="1" fontId="8" fillId="2" borderId="2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wrapText="1"/>
    </xf>
    <xf numFmtId="1" fontId="8" fillId="2" borderId="3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44" fontId="15" fillId="2" borderId="62" xfId="1" applyFont="1" applyFill="1" applyBorder="1" applyAlignment="1">
      <alignment horizontal="center" vertical="center"/>
    </xf>
    <xf numFmtId="1" fontId="8" fillId="8" borderId="28" xfId="0" applyNumberFormat="1" applyFont="1" applyFill="1" applyBorder="1" applyAlignment="1" applyProtection="1">
      <alignment horizontal="center" vertical="center"/>
      <protection locked="0"/>
    </xf>
    <xf numFmtId="1" fontId="8" fillId="8" borderId="29" xfId="0" applyNumberFormat="1" applyFont="1" applyFill="1" applyBorder="1" applyAlignment="1" applyProtection="1">
      <alignment horizontal="center" vertical="center"/>
      <protection locked="0"/>
    </xf>
    <xf numFmtId="1" fontId="8" fillId="0" borderId="28" xfId="0" applyNumberFormat="1" applyFont="1" applyBorder="1" applyAlignment="1" applyProtection="1">
      <alignment horizontal="center" vertical="center"/>
      <protection locked="0"/>
    </xf>
    <xf numFmtId="1" fontId="8" fillId="0" borderId="29" xfId="0" applyNumberFormat="1" applyFont="1" applyBorder="1" applyAlignment="1" applyProtection="1">
      <alignment horizontal="center" vertical="center"/>
      <protection locked="0"/>
    </xf>
    <xf numFmtId="44" fontId="21" fillId="2" borderId="15" xfId="1" applyFont="1" applyFill="1" applyBorder="1" applyAlignment="1">
      <alignment vertical="center"/>
    </xf>
    <xf numFmtId="1" fontId="8" fillId="6" borderId="37" xfId="0" applyNumberFormat="1" applyFont="1" applyFill="1" applyBorder="1" applyAlignment="1" applyProtection="1">
      <alignment horizontal="center" vertical="center"/>
      <protection locked="0"/>
    </xf>
    <xf numFmtId="1" fontId="8" fillId="8" borderId="25" xfId="0" applyNumberFormat="1" applyFont="1" applyFill="1" applyBorder="1" applyAlignment="1" applyProtection="1">
      <alignment horizontal="center" vertical="center"/>
      <protection locked="0"/>
    </xf>
    <xf numFmtId="1" fontId="8" fillId="8" borderId="31" xfId="0" applyNumberFormat="1" applyFont="1" applyFill="1" applyBorder="1" applyAlignment="1" applyProtection="1">
      <alignment horizontal="center" vertical="center"/>
      <protection locked="0"/>
    </xf>
    <xf numFmtId="1" fontId="8" fillId="8" borderId="32" xfId="0" applyNumberFormat="1" applyFont="1" applyFill="1" applyBorder="1" applyAlignment="1" applyProtection="1">
      <alignment horizontal="center" vertical="center"/>
      <protection locked="0"/>
    </xf>
    <xf numFmtId="1" fontId="8" fillId="8" borderId="28" xfId="0" applyNumberFormat="1" applyFont="1" applyFill="1" applyBorder="1" applyAlignment="1" applyProtection="1">
      <alignment horizontal="center"/>
      <protection locked="0"/>
    </xf>
    <xf numFmtId="1" fontId="8" fillId="8" borderId="29" xfId="0" applyNumberFormat="1" applyFont="1" applyFill="1" applyBorder="1" applyAlignment="1" applyProtection="1">
      <alignment horizontal="center"/>
      <protection locked="0"/>
    </xf>
    <xf numFmtId="1" fontId="8" fillId="8" borderId="30" xfId="0" applyNumberFormat="1" applyFont="1" applyFill="1" applyBorder="1" applyAlignment="1" applyProtection="1">
      <alignment horizontal="center" vertical="center"/>
      <protection locked="0"/>
    </xf>
    <xf numFmtId="1" fontId="8" fillId="8" borderId="80" xfId="0" applyNumberFormat="1" applyFont="1" applyFill="1" applyBorder="1" applyAlignment="1" applyProtection="1">
      <alignment horizontal="center" vertical="center"/>
      <protection locked="0"/>
    </xf>
    <xf numFmtId="1" fontId="8" fillId="8" borderId="67" xfId="0" applyNumberFormat="1" applyFont="1" applyFill="1" applyBorder="1" applyAlignment="1" applyProtection="1">
      <alignment horizontal="center" vertical="center"/>
      <protection locked="0"/>
    </xf>
    <xf numFmtId="1" fontId="8" fillId="6" borderId="28" xfId="0" applyNumberFormat="1" applyFont="1" applyFill="1" applyBorder="1" applyAlignment="1" applyProtection="1">
      <alignment horizontal="center"/>
      <protection locked="0"/>
    </xf>
    <xf numFmtId="1" fontId="8" fillId="6" borderId="29" xfId="0" applyNumberFormat="1" applyFont="1" applyFill="1" applyBorder="1" applyAlignment="1" applyProtection="1">
      <alignment horizontal="center"/>
      <protection locked="0"/>
    </xf>
    <xf numFmtId="1" fontId="8" fillId="0" borderId="28" xfId="0" applyNumberFormat="1" applyFont="1" applyBorder="1" applyAlignment="1" applyProtection="1">
      <alignment horizontal="center"/>
      <protection locked="0"/>
    </xf>
    <xf numFmtId="1" fontId="8" fillId="0" borderId="30" xfId="0" applyNumberFormat="1" applyFont="1" applyBorder="1" applyAlignment="1" applyProtection="1">
      <alignment horizontal="center"/>
      <protection locked="0"/>
    </xf>
    <xf numFmtId="1" fontId="8" fillId="0" borderId="29" xfId="0" applyNumberFormat="1" applyFont="1" applyBorder="1" applyAlignment="1" applyProtection="1">
      <alignment horizontal="center"/>
      <protection locked="0"/>
    </xf>
    <xf numFmtId="1" fontId="8" fillId="0" borderId="32" xfId="0" applyNumberFormat="1" applyFont="1" applyBorder="1" applyAlignment="1" applyProtection="1">
      <alignment horizontal="center"/>
      <protection locked="0"/>
    </xf>
    <xf numFmtId="1" fontId="8" fillId="8" borderId="60" xfId="0" applyNumberFormat="1" applyFont="1" applyFill="1" applyBorder="1" applyAlignment="1" applyProtection="1">
      <alignment horizontal="center"/>
      <protection locked="0"/>
    </xf>
    <xf numFmtId="1" fontId="8" fillId="8" borderId="43" xfId="0" applyNumberFormat="1" applyFont="1" applyFill="1" applyBorder="1" applyAlignment="1" applyProtection="1">
      <alignment horizontal="center"/>
      <protection locked="0"/>
    </xf>
    <xf numFmtId="1" fontId="8" fillId="8" borderId="61" xfId="0" applyNumberFormat="1" applyFont="1" applyFill="1" applyBorder="1" applyAlignment="1" applyProtection="1">
      <alignment horizontal="center"/>
      <protection locked="0"/>
    </xf>
    <xf numFmtId="1" fontId="8" fillId="8" borderId="82" xfId="0" applyNumberFormat="1" applyFont="1" applyFill="1" applyBorder="1" applyAlignment="1" applyProtection="1">
      <alignment horizontal="center"/>
      <protection locked="0"/>
    </xf>
    <xf numFmtId="1" fontId="8" fillId="8" borderId="83" xfId="0" applyNumberFormat="1" applyFont="1" applyFill="1" applyBorder="1" applyAlignment="1" applyProtection="1">
      <alignment horizontal="center"/>
      <protection locked="0"/>
    </xf>
    <xf numFmtId="1" fontId="8" fillId="8" borderId="42" xfId="0" applyNumberFormat="1" applyFont="1" applyFill="1" applyBorder="1" applyAlignment="1" applyProtection="1">
      <alignment horizontal="center"/>
      <protection locked="0"/>
    </xf>
    <xf numFmtId="1" fontId="21" fillId="2" borderId="15" xfId="0" applyNumberFormat="1" applyFont="1" applyFill="1" applyBorder="1" applyAlignment="1" applyProtection="1">
      <alignment horizontal="center" vertical="center"/>
      <protection locked="0"/>
    </xf>
    <xf numFmtId="9" fontId="21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10" borderId="21" xfId="0" applyNumberFormat="1" applyFont="1" applyFill="1" applyBorder="1" applyAlignment="1" applyProtection="1">
      <alignment horizontal="center" vertical="center"/>
      <protection locked="0"/>
    </xf>
    <xf numFmtId="0" fontId="18" fillId="5" borderId="40" xfId="0" applyFon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1" fontId="8" fillId="8" borderId="25" xfId="0" applyNumberFormat="1" applyFont="1" applyFill="1" applyBorder="1" applyAlignment="1" applyProtection="1">
      <alignment horizontal="center"/>
      <protection locked="0"/>
    </xf>
    <xf numFmtId="1" fontId="47" fillId="8" borderId="19" xfId="0" applyNumberFormat="1" applyFont="1" applyFill="1" applyBorder="1" applyAlignment="1">
      <alignment horizontal="right" vertical="center"/>
    </xf>
    <xf numFmtId="0" fontId="3" fillId="2" borderId="89" xfId="0" applyFont="1" applyFill="1" applyBorder="1" applyAlignment="1">
      <alignment vertical="center"/>
    </xf>
    <xf numFmtId="1" fontId="48" fillId="2" borderId="15" xfId="0" applyNumberFormat="1" applyFont="1" applyFill="1" applyBorder="1" applyAlignment="1" applyProtection="1">
      <alignment horizontal="center" vertical="center"/>
      <protection locked="0"/>
    </xf>
    <xf numFmtId="164" fontId="3" fillId="2" borderId="48" xfId="0" applyNumberFormat="1" applyFont="1" applyFill="1" applyBorder="1" applyAlignment="1">
      <alignment horizontal="center" vertical="center"/>
    </xf>
    <xf numFmtId="164" fontId="8" fillId="7" borderId="62" xfId="0" applyNumberFormat="1" applyFont="1" applyFill="1" applyBorder="1" applyAlignment="1">
      <alignment horizontal="center"/>
    </xf>
    <xf numFmtId="164" fontId="8" fillId="2" borderId="56" xfId="0" applyNumberFormat="1" applyFont="1" applyFill="1" applyBorder="1" applyAlignment="1">
      <alignment horizontal="center" vertical="center"/>
    </xf>
    <xf numFmtId="164" fontId="8" fillId="2" borderId="90" xfId="0" applyNumberFormat="1" applyFont="1" applyFill="1" applyBorder="1" applyAlignment="1">
      <alignment horizontal="center" vertical="center"/>
    </xf>
    <xf numFmtId="164" fontId="8" fillId="2" borderId="57" xfId="0" applyNumberFormat="1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center" vertical="center"/>
    </xf>
    <xf numFmtId="1" fontId="8" fillId="2" borderId="34" xfId="0" applyNumberFormat="1" applyFont="1" applyFill="1" applyBorder="1" applyAlignment="1">
      <alignment horizontal="center" vertical="center"/>
    </xf>
    <xf numFmtId="164" fontId="8" fillId="2" borderId="56" xfId="0" applyNumberFormat="1" applyFont="1" applyFill="1" applyBorder="1" applyAlignment="1">
      <alignment horizontal="center"/>
    </xf>
    <xf numFmtId="164" fontId="8" fillId="2" borderId="90" xfId="0" applyNumberFormat="1" applyFont="1" applyFill="1" applyBorder="1" applyAlignment="1">
      <alignment horizontal="center"/>
    </xf>
    <xf numFmtId="164" fontId="8" fillId="2" borderId="57" xfId="0" applyNumberFormat="1" applyFont="1" applyFill="1" applyBorder="1" applyAlignment="1">
      <alignment horizontal="center"/>
    </xf>
    <xf numFmtId="1" fontId="15" fillId="2" borderId="21" xfId="0" applyNumberFormat="1" applyFont="1" applyFill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1" fontId="15" fillId="2" borderId="22" xfId="1" applyNumberFormat="1" applyFont="1" applyFill="1" applyBorder="1" applyAlignment="1">
      <alignment horizontal="center" vertical="center"/>
    </xf>
    <xf numFmtId="164" fontId="8" fillId="2" borderId="92" xfId="0" applyNumberFormat="1" applyFont="1" applyFill="1" applyBorder="1" applyAlignment="1">
      <alignment horizontal="center"/>
    </xf>
    <xf numFmtId="164" fontId="8" fillId="2" borderId="73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 vertical="center"/>
    </xf>
    <xf numFmtId="1" fontId="8" fillId="0" borderId="25" xfId="0" applyNumberFormat="1" applyFont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164" fontId="5" fillId="2" borderId="33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64" fontId="5" fillId="2" borderId="34" xfId="0" applyNumberFormat="1" applyFont="1" applyFill="1" applyBorder="1" applyAlignment="1">
      <alignment horizontal="center" vertical="center"/>
    </xf>
    <xf numFmtId="1" fontId="8" fillId="2" borderId="93" xfId="0" applyNumberFormat="1" applyFont="1" applyFill="1" applyBorder="1" applyAlignment="1">
      <alignment horizontal="center" vertical="center"/>
    </xf>
    <xf numFmtId="1" fontId="8" fillId="2" borderId="36" xfId="0" applyNumberFormat="1" applyFont="1" applyFill="1" applyBorder="1" applyAlignment="1">
      <alignment horizontal="center" vertical="center"/>
    </xf>
    <xf numFmtId="164" fontId="8" fillId="2" borderId="48" xfId="0" applyNumberFormat="1" applyFont="1" applyFill="1" applyBorder="1" applyAlignment="1">
      <alignment horizontal="center"/>
    </xf>
    <xf numFmtId="1" fontId="8" fillId="8" borderId="28" xfId="0" applyNumberFormat="1" applyFont="1" applyFill="1" applyBorder="1" applyAlignment="1">
      <alignment horizontal="center"/>
    </xf>
    <xf numFmtId="1" fontId="8" fillId="8" borderId="25" xfId="0" applyNumberFormat="1" applyFont="1" applyFill="1" applyBorder="1" applyAlignment="1">
      <alignment horizontal="center"/>
    </xf>
    <xf numFmtId="1" fontId="8" fillId="8" borderId="29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vertical="center"/>
    </xf>
    <xf numFmtId="0" fontId="5" fillId="7" borderId="19" xfId="0" applyFont="1" applyFill="1" applyBorder="1" applyAlignment="1">
      <alignment horizontal="left" vertical="center" wrapText="1"/>
    </xf>
    <xf numFmtId="1" fontId="15" fillId="2" borderId="19" xfId="0" applyNumberFormat="1" applyFont="1" applyFill="1" applyBorder="1" applyAlignment="1">
      <alignment horizontal="center" vertical="center"/>
    </xf>
    <xf numFmtId="44" fontId="15" fillId="2" borderId="19" xfId="1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vertical="center"/>
    </xf>
    <xf numFmtId="1" fontId="8" fillId="6" borderId="95" xfId="0" applyNumberFormat="1" applyFont="1" applyFill="1" applyBorder="1" applyAlignment="1" applyProtection="1">
      <alignment horizontal="center" vertical="center"/>
      <protection locked="0"/>
    </xf>
    <xf numFmtId="1" fontId="8" fillId="6" borderId="85" xfId="0" applyNumberFormat="1" applyFont="1" applyFill="1" applyBorder="1" applyAlignment="1" applyProtection="1">
      <alignment horizontal="center" vertical="center"/>
      <protection locked="0"/>
    </xf>
    <xf numFmtId="1" fontId="8" fillId="8" borderId="87" xfId="0" applyNumberFormat="1" applyFont="1" applyFill="1" applyBorder="1" applyAlignment="1" applyProtection="1">
      <alignment horizontal="center" vertical="center"/>
      <protection locked="0"/>
    </xf>
    <xf numFmtId="1" fontId="8" fillId="8" borderId="88" xfId="0" applyNumberFormat="1" applyFont="1" applyFill="1" applyBorder="1" applyAlignment="1" applyProtection="1">
      <alignment horizontal="center" vertical="center"/>
      <protection locked="0"/>
    </xf>
    <xf numFmtId="164" fontId="3" fillId="2" borderId="91" xfId="0" applyNumberFormat="1" applyFont="1" applyFill="1" applyBorder="1" applyAlignment="1">
      <alignment horizontal="center" vertical="center"/>
    </xf>
    <xf numFmtId="164" fontId="3" fillId="3" borderId="91" xfId="0" applyNumberFormat="1" applyFont="1" applyFill="1" applyBorder="1" applyAlignment="1">
      <alignment horizontal="center" vertical="center"/>
    </xf>
    <xf numFmtId="1" fontId="8" fillId="8" borderId="86" xfId="0" applyNumberFormat="1" applyFont="1" applyFill="1" applyBorder="1" applyAlignment="1" applyProtection="1">
      <alignment horizontal="center"/>
      <protection locked="0"/>
    </xf>
    <xf numFmtId="1" fontId="8" fillId="8" borderId="88" xfId="0" applyNumberFormat="1" applyFont="1" applyFill="1" applyBorder="1" applyAlignment="1" applyProtection="1">
      <alignment horizontal="center"/>
      <protection locked="0"/>
    </xf>
    <xf numFmtId="164" fontId="3" fillId="3" borderId="35" xfId="0" applyNumberFormat="1" applyFont="1" applyFill="1" applyBorder="1" applyAlignment="1">
      <alignment horizontal="center" vertical="center"/>
    </xf>
    <xf numFmtId="164" fontId="3" fillId="3" borderId="93" xfId="0" applyNumberFormat="1" applyFont="1" applyFill="1" applyBorder="1" applyAlignment="1">
      <alignment horizontal="center" vertical="center"/>
    </xf>
    <xf numFmtId="164" fontId="3" fillId="3" borderId="36" xfId="0" applyNumberFormat="1" applyFont="1" applyFill="1" applyBorder="1" applyAlignment="1">
      <alignment horizontal="center" vertical="center"/>
    </xf>
    <xf numFmtId="1" fontId="8" fillId="2" borderId="56" xfId="0" applyNumberFormat="1" applyFont="1" applyFill="1" applyBorder="1" applyAlignment="1">
      <alignment horizontal="center" vertical="center"/>
    </xf>
    <xf numFmtId="1" fontId="8" fillId="2" borderId="57" xfId="0" applyNumberFormat="1" applyFont="1" applyFill="1" applyBorder="1" applyAlignment="1">
      <alignment horizontal="center" vertical="center"/>
    </xf>
    <xf numFmtId="44" fontId="15" fillId="2" borderId="49" xfId="1" applyFont="1" applyFill="1" applyBorder="1" applyAlignment="1">
      <alignment horizontal="center" vertical="center"/>
    </xf>
    <xf numFmtId="1" fontId="8" fillId="2" borderId="9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1" fontId="8" fillId="2" borderId="28" xfId="0" applyNumberFormat="1" applyFont="1" applyFill="1" applyBorder="1" applyAlignment="1">
      <alignment horizontal="center" vertical="center"/>
    </xf>
    <xf numFmtId="164" fontId="8" fillId="2" borderId="86" xfId="0" applyNumberFormat="1" applyFont="1" applyFill="1" applyBorder="1" applyAlignment="1">
      <alignment horizontal="center" vertical="center"/>
    </xf>
    <xf numFmtId="1" fontId="8" fillId="2" borderId="25" xfId="0" applyNumberFormat="1" applyFont="1" applyFill="1" applyBorder="1" applyAlignment="1">
      <alignment horizontal="center" vertical="center"/>
    </xf>
    <xf numFmtId="164" fontId="8" fillId="2" borderId="87" xfId="0" applyNumberFormat="1" applyFont="1" applyFill="1" applyBorder="1" applyAlignment="1">
      <alignment horizontal="center" vertical="center"/>
    </xf>
    <xf numFmtId="164" fontId="8" fillId="7" borderId="87" xfId="0" applyNumberFormat="1" applyFont="1" applyFill="1" applyBorder="1" applyAlignment="1">
      <alignment horizontal="center"/>
    </xf>
    <xf numFmtId="1" fontId="8" fillId="2" borderId="29" xfId="0" applyNumberFormat="1" applyFont="1" applyFill="1" applyBorder="1" applyAlignment="1">
      <alignment horizontal="center" vertical="center"/>
    </xf>
    <xf numFmtId="164" fontId="8" fillId="7" borderId="88" xfId="0" applyNumberFormat="1" applyFont="1" applyFill="1" applyBorder="1" applyAlignment="1">
      <alignment horizontal="center"/>
    </xf>
    <xf numFmtId="1" fontId="15" fillId="2" borderId="62" xfId="0" applyNumberFormat="1" applyFont="1" applyFill="1" applyBorder="1" applyAlignment="1">
      <alignment horizontal="center" vertical="center"/>
    </xf>
    <xf numFmtId="44" fontId="15" fillId="2" borderId="64" xfId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1" fontId="8" fillId="15" borderId="85" xfId="0" applyNumberFormat="1" applyFont="1" applyFill="1" applyBorder="1" applyAlignment="1" applyProtection="1">
      <alignment horizontal="center" vertical="center"/>
      <protection locked="0"/>
    </xf>
    <xf numFmtId="1" fontId="8" fillId="15" borderId="97" xfId="0" applyNumberFormat="1" applyFont="1" applyFill="1" applyBorder="1" applyAlignment="1" applyProtection="1">
      <alignment horizontal="center" vertical="center"/>
      <protection locked="0"/>
    </xf>
    <xf numFmtId="1" fontId="8" fillId="15" borderId="37" xfId="0" applyNumberFormat="1" applyFont="1" applyFill="1" applyBorder="1" applyAlignment="1" applyProtection="1">
      <alignment horizontal="center"/>
      <protection locked="0"/>
    </xf>
    <xf numFmtId="1" fontId="8" fillId="15" borderId="99" xfId="0" applyNumberFormat="1" applyFont="1" applyFill="1" applyBorder="1" applyAlignment="1" applyProtection="1">
      <alignment horizontal="center" vertical="center"/>
      <protection locked="0"/>
    </xf>
    <xf numFmtId="1" fontId="8" fillId="16" borderId="25" xfId="0" applyNumberFormat="1" applyFont="1" applyFill="1" applyBorder="1" applyAlignment="1" applyProtection="1">
      <alignment horizontal="center" vertical="center"/>
      <protection locked="0"/>
    </xf>
    <xf numFmtId="1" fontId="8" fillId="16" borderId="25" xfId="0" applyNumberFormat="1" applyFont="1" applyFill="1" applyBorder="1" applyAlignment="1" applyProtection="1">
      <alignment horizontal="center"/>
      <protection locked="0"/>
    </xf>
    <xf numFmtId="1" fontId="8" fillId="16" borderId="29" xfId="0" applyNumberFormat="1" applyFont="1" applyFill="1" applyBorder="1" applyAlignment="1" applyProtection="1">
      <alignment horizontal="center"/>
      <protection locked="0"/>
    </xf>
    <xf numFmtId="1" fontId="8" fillId="16" borderId="28" xfId="0" applyNumberFormat="1" applyFont="1" applyFill="1" applyBorder="1" applyAlignment="1" applyProtection="1">
      <alignment horizontal="center" vertical="center"/>
      <protection locked="0"/>
    </xf>
    <xf numFmtId="1" fontId="8" fillId="16" borderId="29" xfId="0" applyNumberFormat="1" applyFont="1" applyFill="1" applyBorder="1" applyAlignment="1" applyProtection="1">
      <alignment horizontal="center" vertical="center"/>
      <protection locked="0"/>
    </xf>
    <xf numFmtId="1" fontId="8" fillId="2" borderId="55" xfId="0" applyNumberFormat="1" applyFont="1" applyFill="1" applyBorder="1" applyAlignment="1">
      <alignment horizontal="center" vertical="center"/>
    </xf>
    <xf numFmtId="1" fontId="8" fillId="2" borderId="94" xfId="0" applyNumberFormat="1" applyFont="1" applyFill="1" applyBorder="1" applyAlignment="1">
      <alignment horizontal="center" vertical="center"/>
    </xf>
    <xf numFmtId="1" fontId="8" fillId="2" borderId="65" xfId="0" applyNumberFormat="1" applyFont="1" applyFill="1" applyBorder="1" applyAlignment="1">
      <alignment horizontal="center" vertical="center"/>
    </xf>
    <xf numFmtId="164" fontId="8" fillId="7" borderId="33" xfId="0" applyNumberFormat="1" applyFont="1" applyFill="1" applyBorder="1" applyAlignment="1">
      <alignment horizontal="center"/>
    </xf>
    <xf numFmtId="164" fontId="8" fillId="7" borderId="91" xfId="0" applyNumberFormat="1" applyFont="1" applyFill="1" applyBorder="1" applyAlignment="1">
      <alignment horizontal="center"/>
    </xf>
    <xf numFmtId="164" fontId="8" fillId="7" borderId="24" xfId="0" applyNumberFormat="1" applyFont="1" applyFill="1" applyBorder="1" applyAlignment="1">
      <alignment horizontal="center"/>
    </xf>
    <xf numFmtId="164" fontId="8" fillId="7" borderId="34" xfId="0" applyNumberFormat="1" applyFont="1" applyFill="1" applyBorder="1" applyAlignment="1">
      <alignment horizontal="center"/>
    </xf>
    <xf numFmtId="44" fontId="21" fillId="2" borderId="15" xfId="1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1" fontId="8" fillId="15" borderId="61" xfId="0" applyNumberFormat="1" applyFont="1" applyFill="1" applyBorder="1" applyAlignment="1" applyProtection="1">
      <alignment horizontal="center"/>
      <protection locked="0"/>
    </xf>
    <xf numFmtId="1" fontId="8" fillId="15" borderId="14" xfId="0" applyNumberFormat="1" applyFont="1" applyFill="1" applyBorder="1" applyAlignment="1" applyProtection="1">
      <alignment horizontal="center"/>
      <protection locked="0"/>
    </xf>
    <xf numFmtId="1" fontId="8" fillId="15" borderId="42" xfId="0" applyNumberFormat="1" applyFont="1" applyFill="1" applyBorder="1" applyAlignment="1" applyProtection="1">
      <alignment horizontal="center"/>
      <protection locked="0"/>
    </xf>
    <xf numFmtId="1" fontId="8" fillId="15" borderId="81" xfId="0" applyNumberFormat="1" applyFont="1" applyFill="1" applyBorder="1" applyAlignment="1" applyProtection="1">
      <alignment horizontal="center"/>
      <protection locked="0"/>
    </xf>
    <xf numFmtId="1" fontId="8" fillId="16" borderId="28" xfId="0" applyNumberFormat="1" applyFont="1" applyFill="1" applyBorder="1" applyAlignment="1" applyProtection="1">
      <alignment horizontal="center"/>
      <protection locked="0"/>
    </xf>
    <xf numFmtId="1" fontId="8" fillId="15" borderId="39" xfId="0" applyNumberFormat="1" applyFont="1" applyFill="1" applyBorder="1" applyAlignment="1" applyProtection="1">
      <alignment horizontal="center"/>
      <protection locked="0"/>
    </xf>
    <xf numFmtId="1" fontId="8" fillId="15" borderId="30" xfId="0" applyNumberFormat="1" applyFont="1" applyFill="1" applyBorder="1" applyAlignment="1" applyProtection="1">
      <alignment horizontal="center"/>
      <protection locked="0"/>
    </xf>
    <xf numFmtId="1" fontId="8" fillId="15" borderId="32" xfId="0" applyNumberFormat="1" applyFont="1" applyFill="1" applyBorder="1" applyAlignment="1" applyProtection="1">
      <alignment horizontal="center"/>
      <protection locked="0"/>
    </xf>
    <xf numFmtId="1" fontId="8" fillId="16" borderId="30" xfId="0" applyNumberFormat="1" applyFont="1" applyFill="1" applyBorder="1" applyAlignment="1" applyProtection="1">
      <alignment horizontal="center"/>
      <protection locked="0"/>
    </xf>
    <xf numFmtId="1" fontId="8" fillId="16" borderId="32" xfId="0" applyNumberFormat="1" applyFont="1" applyFill="1" applyBorder="1" applyAlignment="1" applyProtection="1">
      <alignment horizontal="center"/>
      <protection locked="0"/>
    </xf>
    <xf numFmtId="1" fontId="8" fillId="16" borderId="60" xfId="0" applyNumberFormat="1" applyFont="1" applyFill="1" applyBorder="1" applyAlignment="1" applyProtection="1">
      <alignment horizontal="center"/>
      <protection locked="0"/>
    </xf>
    <xf numFmtId="1" fontId="8" fillId="16" borderId="82" xfId="0" applyNumberFormat="1" applyFont="1" applyFill="1" applyBorder="1" applyAlignment="1" applyProtection="1">
      <alignment horizontal="center"/>
      <protection locked="0"/>
    </xf>
    <xf numFmtId="1" fontId="8" fillId="15" borderId="74" xfId="0" applyNumberFormat="1" applyFont="1" applyFill="1" applyBorder="1" applyAlignment="1" applyProtection="1">
      <alignment horizontal="center"/>
      <protection locked="0"/>
    </xf>
    <xf numFmtId="1" fontId="8" fillId="15" borderId="84" xfId="0" applyNumberFormat="1" applyFont="1" applyFill="1" applyBorder="1" applyAlignment="1" applyProtection="1">
      <alignment horizontal="center"/>
      <protection locked="0"/>
    </xf>
    <xf numFmtId="1" fontId="8" fillId="15" borderId="37" xfId="0" applyNumberFormat="1" applyFont="1" applyFill="1" applyBorder="1" applyAlignment="1">
      <alignment horizontal="center"/>
    </xf>
    <xf numFmtId="1" fontId="8" fillId="15" borderId="38" xfId="0" applyNumberFormat="1" applyFont="1" applyFill="1" applyBorder="1" applyAlignment="1">
      <alignment horizontal="center"/>
    </xf>
    <xf numFmtId="1" fontId="8" fillId="15" borderId="39" xfId="0" applyNumberFormat="1" applyFont="1" applyFill="1" applyBorder="1" applyAlignment="1">
      <alignment horizontal="center"/>
    </xf>
    <xf numFmtId="1" fontId="8" fillId="15" borderId="30" xfId="0" applyNumberFormat="1" applyFont="1" applyFill="1" applyBorder="1" applyAlignment="1">
      <alignment horizontal="center"/>
    </xf>
    <xf numFmtId="1" fontId="8" fillId="15" borderId="31" xfId="0" applyNumberFormat="1" applyFont="1" applyFill="1" applyBorder="1" applyAlignment="1">
      <alignment horizontal="center"/>
    </xf>
    <xf numFmtId="1" fontId="8" fillId="15" borderId="32" xfId="0" applyNumberFormat="1" applyFont="1" applyFill="1" applyBorder="1" applyAlignment="1">
      <alignment horizontal="center"/>
    </xf>
    <xf numFmtId="1" fontId="3" fillId="15" borderId="95" xfId="0" applyNumberFormat="1" applyFont="1" applyFill="1" applyBorder="1" applyAlignment="1">
      <alignment horizontal="center" vertical="center"/>
    </xf>
    <xf numFmtId="1" fontId="3" fillId="16" borderId="28" xfId="0" applyNumberFormat="1" applyFont="1" applyFill="1" applyBorder="1" applyAlignment="1">
      <alignment horizontal="center" vertical="center"/>
    </xf>
    <xf numFmtId="1" fontId="3" fillId="15" borderId="85" xfId="0" applyNumberFormat="1" applyFont="1" applyFill="1" applyBorder="1" applyAlignment="1">
      <alignment horizontal="center" vertical="center"/>
    </xf>
    <xf numFmtId="1" fontId="3" fillId="16" borderId="25" xfId="0" applyNumberFormat="1" applyFont="1" applyFill="1" applyBorder="1" applyAlignment="1">
      <alignment horizontal="center" vertical="center"/>
    </xf>
    <xf numFmtId="1" fontId="3" fillId="15" borderId="97" xfId="0" applyNumberFormat="1" applyFont="1" applyFill="1" applyBorder="1" applyAlignment="1">
      <alignment horizontal="center" vertical="center"/>
    </xf>
    <xf numFmtId="1" fontId="3" fillId="16" borderId="29" xfId="0" applyNumberFormat="1" applyFont="1" applyFill="1" applyBorder="1" applyAlignment="1">
      <alignment horizontal="center" vertical="center"/>
    </xf>
    <xf numFmtId="1" fontId="8" fillId="16" borderId="28" xfId="0" applyNumberFormat="1" applyFont="1" applyFill="1" applyBorder="1" applyAlignment="1">
      <alignment horizontal="center" vertical="center"/>
    </xf>
    <xf numFmtId="1" fontId="8" fillId="16" borderId="25" xfId="0" applyNumberFormat="1" applyFont="1" applyFill="1" applyBorder="1" applyAlignment="1">
      <alignment horizontal="center" vertical="center"/>
    </xf>
    <xf numFmtId="1" fontId="8" fillId="16" borderId="29" xfId="0" applyNumberFormat="1" applyFont="1" applyFill="1" applyBorder="1" applyAlignment="1">
      <alignment horizontal="center" vertical="center"/>
    </xf>
    <xf numFmtId="1" fontId="8" fillId="16" borderId="30" xfId="0" applyNumberFormat="1" applyFont="1" applyFill="1" applyBorder="1" applyAlignment="1">
      <alignment horizontal="center" vertical="center"/>
    </xf>
    <xf numFmtId="1" fontId="8" fillId="16" borderId="31" xfId="0" applyNumberFormat="1" applyFont="1" applyFill="1" applyBorder="1" applyAlignment="1">
      <alignment horizontal="center" vertical="center"/>
    </xf>
    <xf numFmtId="1" fontId="8" fillId="16" borderId="32" xfId="0" applyNumberFormat="1" applyFont="1" applyFill="1" applyBorder="1" applyAlignment="1">
      <alignment horizontal="center" vertical="center"/>
    </xf>
    <xf numFmtId="1" fontId="8" fillId="16" borderId="86" xfId="0" applyNumberFormat="1" applyFont="1" applyFill="1" applyBorder="1" applyAlignment="1">
      <alignment horizontal="center" vertical="center"/>
    </xf>
    <xf numFmtId="1" fontId="8" fillId="16" borderId="87" xfId="0" applyNumberFormat="1" applyFont="1" applyFill="1" applyBorder="1" applyAlignment="1">
      <alignment horizontal="center" vertical="center"/>
    </xf>
    <xf numFmtId="1" fontId="8" fillId="16" borderId="88" xfId="0" applyNumberFormat="1" applyFont="1" applyFill="1" applyBorder="1" applyAlignment="1">
      <alignment horizontal="center" vertical="center"/>
    </xf>
    <xf numFmtId="164" fontId="8" fillId="7" borderId="89" xfId="0" applyNumberFormat="1" applyFont="1" applyFill="1" applyBorder="1" applyAlignment="1">
      <alignment horizontal="center"/>
    </xf>
    <xf numFmtId="1" fontId="8" fillId="15" borderId="35" xfId="0" applyNumberFormat="1" applyFont="1" applyFill="1" applyBorder="1" applyAlignment="1" applyProtection="1">
      <alignment horizontal="center"/>
      <protection locked="0"/>
    </xf>
    <xf numFmtId="1" fontId="8" fillId="15" borderId="40" xfId="0" applyNumberFormat="1" applyFont="1" applyFill="1" applyBorder="1" applyAlignment="1" applyProtection="1">
      <alignment horizontal="center"/>
      <protection locked="0"/>
    </xf>
    <xf numFmtId="1" fontId="8" fillId="8" borderId="95" xfId="0" applyNumberFormat="1" applyFont="1" applyFill="1" applyBorder="1" applyAlignment="1" applyProtection="1">
      <alignment horizontal="center"/>
      <protection locked="0"/>
    </xf>
    <xf numFmtId="1" fontId="8" fillId="8" borderId="85" xfId="0" applyNumberFormat="1" applyFont="1" applyFill="1" applyBorder="1" applyAlignment="1" applyProtection="1">
      <alignment horizontal="center"/>
      <protection locked="0"/>
    </xf>
    <xf numFmtId="1" fontId="8" fillId="8" borderId="87" xfId="0" applyNumberFormat="1" applyFont="1" applyFill="1" applyBorder="1" applyAlignment="1" applyProtection="1">
      <alignment horizontal="center"/>
      <protection locked="0"/>
    </xf>
    <xf numFmtId="1" fontId="8" fillId="8" borderId="97" xfId="0" applyNumberFormat="1" applyFont="1" applyFill="1" applyBorder="1" applyAlignment="1" applyProtection="1">
      <alignment horizontal="center"/>
      <protection locked="0"/>
    </xf>
    <xf numFmtId="1" fontId="8" fillId="8" borderId="68" xfId="0" applyNumberFormat="1" applyFont="1" applyFill="1" applyBorder="1" applyAlignment="1" applyProtection="1">
      <alignment horizontal="center"/>
      <protection locked="0"/>
    </xf>
    <xf numFmtId="1" fontId="8" fillId="8" borderId="71" xfId="0" applyNumberFormat="1" applyFont="1" applyFill="1" applyBorder="1" applyAlignment="1" applyProtection="1">
      <alignment horizontal="center"/>
      <protection locked="0"/>
    </xf>
    <xf numFmtId="1" fontId="8" fillId="8" borderId="96" xfId="0" applyNumberFormat="1" applyFont="1" applyFill="1" applyBorder="1" applyAlignment="1" applyProtection="1">
      <alignment horizontal="center"/>
      <protection locked="0"/>
    </xf>
    <xf numFmtId="164" fontId="3" fillId="2" borderId="89" xfId="0" applyNumberFormat="1" applyFon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1" fontId="8" fillId="6" borderId="63" xfId="0" applyNumberFormat="1" applyFont="1" applyFill="1" applyBorder="1" applyAlignment="1">
      <alignment horizontal="center"/>
    </xf>
    <xf numFmtId="1" fontId="8" fillId="8" borderId="63" xfId="0" applyNumberFormat="1" applyFont="1" applyFill="1" applyBorder="1" applyAlignment="1">
      <alignment horizontal="center"/>
    </xf>
    <xf numFmtId="0" fontId="3" fillId="7" borderId="26" xfId="0" applyFont="1" applyFill="1" applyBorder="1"/>
    <xf numFmtId="0" fontId="3" fillId="7" borderId="72" xfId="0" applyFont="1" applyFill="1" applyBorder="1"/>
    <xf numFmtId="164" fontId="3" fillId="7" borderId="72" xfId="0" applyNumberFormat="1" applyFont="1" applyFill="1" applyBorder="1" applyAlignment="1">
      <alignment horizontal="center"/>
    </xf>
    <xf numFmtId="164" fontId="3" fillId="9" borderId="72" xfId="0" applyNumberFormat="1" applyFont="1" applyFill="1" applyBorder="1" applyAlignment="1">
      <alignment horizontal="center"/>
    </xf>
    <xf numFmtId="44" fontId="15" fillId="2" borderId="21" xfId="1" applyFont="1" applyFill="1" applyBorder="1" applyAlignment="1">
      <alignment horizontal="center" vertical="center"/>
    </xf>
    <xf numFmtId="1" fontId="8" fillId="15" borderId="72" xfId="0" applyNumberFormat="1" applyFont="1" applyFill="1" applyBorder="1" applyAlignment="1" applyProtection="1">
      <alignment horizontal="center"/>
      <protection locked="0"/>
    </xf>
    <xf numFmtId="1" fontId="8" fillId="8" borderId="98" xfId="0" applyNumberFormat="1" applyFont="1" applyFill="1" applyBorder="1" applyAlignment="1" applyProtection="1">
      <alignment horizontal="center"/>
      <protection locked="0"/>
    </xf>
    <xf numFmtId="1" fontId="8" fillId="8" borderId="99" xfId="0" applyNumberFormat="1" applyFont="1" applyFill="1" applyBorder="1" applyAlignment="1" applyProtection="1">
      <alignment horizontal="center"/>
      <protection locked="0"/>
    </xf>
    <xf numFmtId="1" fontId="8" fillId="8" borderId="100" xfId="0" applyNumberFormat="1" applyFont="1" applyFill="1" applyBorder="1" applyAlignment="1" applyProtection="1">
      <alignment horizontal="center"/>
      <protection locked="0"/>
    </xf>
    <xf numFmtId="1" fontId="8" fillId="15" borderId="41" xfId="0" applyNumberFormat="1" applyFont="1" applyFill="1" applyBorder="1" applyAlignment="1" applyProtection="1">
      <alignment horizontal="center"/>
      <protection locked="0"/>
    </xf>
    <xf numFmtId="1" fontId="8" fillId="2" borderId="101" xfId="0" applyNumberFormat="1" applyFont="1" applyFill="1" applyBorder="1" applyAlignment="1">
      <alignment horizontal="center" vertical="center"/>
    </xf>
    <xf numFmtId="1" fontId="47" fillId="8" borderId="41" xfId="0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12" fillId="2" borderId="33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93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93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horizontal="center" vertical="center"/>
    </xf>
    <xf numFmtId="1" fontId="8" fillId="6" borderId="102" xfId="0" applyNumberFormat="1" applyFont="1" applyFill="1" applyBorder="1" applyAlignment="1" applyProtection="1">
      <alignment horizontal="center" vertical="center"/>
      <protection locked="0"/>
    </xf>
    <xf numFmtId="1" fontId="8" fillId="6" borderId="38" xfId="0" applyNumberFormat="1" applyFont="1" applyFill="1" applyBorder="1" applyAlignment="1" applyProtection="1">
      <alignment horizontal="center" vertical="center"/>
      <protection locked="0"/>
    </xf>
    <xf numFmtId="1" fontId="8" fillId="6" borderId="39" xfId="0" applyNumberFormat="1" applyFont="1" applyFill="1" applyBorder="1" applyAlignment="1" applyProtection="1">
      <alignment horizontal="center"/>
      <protection locked="0"/>
    </xf>
    <xf numFmtId="0" fontId="3" fillId="7" borderId="24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7" borderId="89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1" fontId="8" fillId="6" borderId="38" xfId="0" applyNumberFormat="1" applyFont="1" applyFill="1" applyBorder="1" applyAlignment="1" applyProtection="1">
      <alignment horizontal="center"/>
      <protection locked="0"/>
    </xf>
    <xf numFmtId="1" fontId="8" fillId="6" borderId="39" xfId="0" applyNumberFormat="1" applyFont="1" applyFill="1" applyBorder="1" applyAlignment="1" applyProtection="1">
      <alignment horizontal="center" vertical="center"/>
      <protection locked="0"/>
    </xf>
    <xf numFmtId="1" fontId="8" fillId="15" borderId="103" xfId="0" applyNumberFormat="1" applyFont="1" applyFill="1" applyBorder="1" applyAlignment="1" applyProtection="1">
      <alignment horizontal="center" vertical="center"/>
      <protection locked="0"/>
    </xf>
    <xf numFmtId="1" fontId="8" fillId="16" borderId="31" xfId="0" applyNumberFormat="1" applyFont="1" applyFill="1" applyBorder="1" applyAlignment="1" applyProtection="1">
      <alignment horizontal="center" vertical="center"/>
      <protection locked="0"/>
    </xf>
    <xf numFmtId="1" fontId="8" fillId="16" borderId="31" xfId="0" applyNumberFormat="1" applyFont="1" applyFill="1" applyBorder="1" applyAlignment="1" applyProtection="1">
      <alignment horizontal="center"/>
      <protection locked="0"/>
    </xf>
    <xf numFmtId="164" fontId="8" fillId="2" borderId="24" xfId="0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3" fontId="5" fillId="2" borderId="75" xfId="0" applyNumberFormat="1" applyFont="1" applyFill="1" applyBorder="1" applyAlignment="1">
      <alignment horizontal="center" vertical="center"/>
    </xf>
    <xf numFmtId="3" fontId="13" fillId="3" borderId="26" xfId="0" applyNumberFormat="1" applyFont="1" applyFill="1" applyBorder="1" applyAlignment="1">
      <alignment horizontal="center" vertical="center" wrapText="1"/>
    </xf>
    <xf numFmtId="164" fontId="5" fillId="2" borderId="5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/>
    </xf>
    <xf numFmtId="164" fontId="3" fillId="3" borderId="104" xfId="0" applyNumberFormat="1" applyFont="1" applyFill="1" applyBorder="1" applyAlignment="1">
      <alignment horizontal="center" vertical="center"/>
    </xf>
    <xf numFmtId="1" fontId="3" fillId="15" borderId="68" xfId="0" applyNumberFormat="1" applyFont="1" applyFill="1" applyBorder="1" applyAlignment="1">
      <alignment horizontal="center" vertical="center"/>
    </xf>
    <xf numFmtId="1" fontId="3" fillId="16" borderId="71" xfId="0" applyNumberFormat="1" applyFont="1" applyFill="1" applyBorder="1" applyAlignment="1">
      <alignment horizontal="center" vertical="center"/>
    </xf>
    <xf numFmtId="1" fontId="8" fillId="16" borderId="71" xfId="0" applyNumberFormat="1" applyFont="1" applyFill="1" applyBorder="1" applyAlignment="1">
      <alignment horizontal="center" vertical="center"/>
    </xf>
    <xf numFmtId="1" fontId="8" fillId="0" borderId="71" xfId="0" applyNumberFormat="1" applyFont="1" applyBorder="1" applyAlignment="1" applyProtection="1">
      <alignment horizontal="center" vertical="center"/>
      <protection locked="0"/>
    </xf>
    <xf numFmtId="1" fontId="8" fillId="16" borderId="69" xfId="0" applyNumberFormat="1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70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1" fontId="8" fillId="16" borderId="71" xfId="0" applyNumberFormat="1" applyFont="1" applyFill="1" applyBorder="1" applyAlignment="1" applyProtection="1">
      <alignment horizontal="center" vertical="center"/>
      <protection locked="0"/>
    </xf>
    <xf numFmtId="165" fontId="5" fillId="2" borderId="26" xfId="0" applyNumberFormat="1" applyFont="1" applyFill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 vertical="center"/>
    </xf>
    <xf numFmtId="165" fontId="5" fillId="0" borderId="52" xfId="0" applyNumberFormat="1" applyFont="1" applyBorder="1" applyAlignment="1">
      <alignment horizontal="center" vertical="center"/>
    </xf>
    <xf numFmtId="165" fontId="5" fillId="0" borderId="50" xfId="0" applyNumberFormat="1" applyFont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1" fontId="8" fillId="6" borderId="28" xfId="0" applyNumberFormat="1" applyFont="1" applyFill="1" applyBorder="1" applyAlignment="1" applyProtection="1">
      <alignment horizontal="center" vertical="center"/>
      <protection locked="0"/>
    </xf>
    <xf numFmtId="1" fontId="8" fillId="6" borderId="86" xfId="0" applyNumberFormat="1" applyFont="1" applyFill="1" applyBorder="1" applyAlignment="1" applyProtection="1">
      <alignment horizontal="center" vertical="center"/>
      <protection locked="0"/>
    </xf>
    <xf numFmtId="1" fontId="8" fillId="8" borderId="30" xfId="0" applyNumberFormat="1" applyFont="1" applyFill="1" applyBorder="1" applyAlignment="1" applyProtection="1">
      <alignment horizontal="center"/>
      <protection locked="0"/>
    </xf>
    <xf numFmtId="1" fontId="8" fillId="8" borderId="32" xfId="0" applyNumberFormat="1" applyFont="1" applyFill="1" applyBorder="1" applyAlignment="1" applyProtection="1">
      <alignment horizontal="center"/>
      <protection locked="0"/>
    </xf>
    <xf numFmtId="1" fontId="8" fillId="6" borderId="74" xfId="0" applyNumberFormat="1" applyFont="1" applyFill="1" applyBorder="1" applyAlignment="1" applyProtection="1">
      <alignment horizontal="center"/>
      <protection locked="0"/>
    </xf>
    <xf numFmtId="1" fontId="8" fillId="6" borderId="84" xfId="0" applyNumberFormat="1" applyFont="1" applyFill="1" applyBorder="1" applyAlignment="1" applyProtection="1">
      <alignment horizontal="center"/>
      <protection locked="0"/>
    </xf>
    <xf numFmtId="0" fontId="4" fillId="4" borderId="26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1" fontId="47" fillId="8" borderId="19" xfId="0" applyNumberFormat="1" applyFont="1" applyFill="1" applyBorder="1" applyAlignment="1">
      <alignment horizontal="right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1" fontId="47" fillId="8" borderId="63" xfId="0" applyNumberFormat="1" applyFont="1" applyFill="1" applyBorder="1" applyAlignment="1">
      <alignment horizontal="right" vertical="center"/>
    </xf>
    <xf numFmtId="1" fontId="47" fillId="8" borderId="64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/>
    </xf>
    <xf numFmtId="0" fontId="9" fillId="0" borderId="3" xfId="0" applyFont="1" applyBorder="1"/>
    <xf numFmtId="14" fontId="7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/>
      <protection locked="0"/>
    </xf>
    <xf numFmtId="0" fontId="5" fillId="10" borderId="26" xfId="0" applyFont="1" applyFill="1" applyBorder="1" applyAlignment="1" applyProtection="1">
      <alignment horizontal="center" vertical="center"/>
      <protection locked="0"/>
    </xf>
    <xf numFmtId="0" fontId="5" fillId="10" borderId="72" xfId="0" applyFont="1" applyFill="1" applyBorder="1" applyAlignment="1" applyProtection="1">
      <alignment horizontal="center" vertical="center"/>
      <protection locked="0"/>
    </xf>
    <xf numFmtId="0" fontId="5" fillId="10" borderId="48" xfId="0" applyFont="1" applyFill="1" applyBorder="1" applyAlignment="1" applyProtection="1">
      <alignment horizontal="center" vertical="center"/>
      <protection locked="0"/>
    </xf>
    <xf numFmtId="0" fontId="51" fillId="2" borderId="6" xfId="2" applyFont="1" applyFill="1" applyBorder="1" applyAlignment="1" applyProtection="1">
      <alignment horizontal="center"/>
      <protection locked="0"/>
    </xf>
    <xf numFmtId="0" fontId="27" fillId="2" borderId="6" xfId="0" applyFont="1" applyFill="1" applyBorder="1" applyAlignment="1" applyProtection="1">
      <alignment horizontal="center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center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3" fontId="8" fillId="2" borderId="13" xfId="0" applyNumberFormat="1" applyFont="1" applyFill="1" applyBorder="1" applyAlignment="1" applyProtection="1">
      <alignment horizontal="center"/>
      <protection locked="0"/>
    </xf>
    <xf numFmtId="3" fontId="45" fillId="2" borderId="13" xfId="2" applyNumberFormat="1" applyFont="1" applyFill="1" applyBorder="1" applyAlignment="1" applyProtection="1">
      <alignment horizontal="center"/>
      <protection locked="0"/>
    </xf>
    <xf numFmtId="3" fontId="25" fillId="2" borderId="13" xfId="0" applyNumberFormat="1" applyFont="1" applyFill="1" applyBorder="1" applyAlignment="1" applyProtection="1">
      <alignment horizont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3" fontId="15" fillId="2" borderId="4" xfId="0" applyNumberFormat="1" applyFont="1" applyFill="1" applyBorder="1" applyAlignment="1" applyProtection="1">
      <alignment horizontal="center"/>
      <protection locked="0"/>
    </xf>
    <xf numFmtId="0" fontId="29" fillId="0" borderId="5" xfId="0" applyFont="1" applyBorder="1" applyProtection="1">
      <protection locked="0"/>
    </xf>
    <xf numFmtId="0" fontId="29" fillId="0" borderId="6" xfId="0" applyFont="1" applyBorder="1" applyProtection="1">
      <protection locked="0"/>
    </xf>
    <xf numFmtId="0" fontId="29" fillId="0" borderId="8" xfId="0" applyFont="1" applyBorder="1" applyProtection="1">
      <protection locked="0"/>
    </xf>
    <xf numFmtId="0" fontId="29" fillId="0" borderId="9" xfId="0" applyFont="1" applyBorder="1" applyProtection="1">
      <protection locked="0"/>
    </xf>
    <xf numFmtId="0" fontId="29" fillId="0" borderId="10" xfId="0" applyFont="1" applyBorder="1" applyProtection="1">
      <protection locked="0"/>
    </xf>
    <xf numFmtId="0" fontId="27" fillId="2" borderId="26" xfId="0" applyFont="1" applyFill="1" applyBorder="1" applyAlignment="1" applyProtection="1">
      <alignment horizontal="center" vertical="top" wrapText="1"/>
      <protection locked="0"/>
    </xf>
    <xf numFmtId="0" fontId="27" fillId="2" borderId="72" xfId="0" applyFont="1" applyFill="1" applyBorder="1" applyAlignment="1" applyProtection="1">
      <alignment horizontal="center" vertical="top" wrapText="1"/>
      <protection locked="0"/>
    </xf>
    <xf numFmtId="0" fontId="27" fillId="2" borderId="48" xfId="0" applyFont="1" applyFill="1" applyBorder="1" applyAlignment="1" applyProtection="1">
      <alignment horizontal="center" vertical="top" wrapText="1"/>
      <protection locked="0"/>
    </xf>
    <xf numFmtId="0" fontId="27" fillId="2" borderId="40" xfId="0" applyFont="1" applyFill="1" applyBorder="1" applyAlignment="1" applyProtection="1">
      <alignment horizontal="center" vertical="top" wrapText="1"/>
      <protection locked="0"/>
    </xf>
    <xf numFmtId="0" fontId="27" fillId="2" borderId="19" xfId="0" applyFont="1" applyFill="1" applyBorder="1" applyAlignment="1" applyProtection="1">
      <alignment horizontal="center" vertical="top" wrapText="1"/>
      <protection locked="0"/>
    </xf>
    <xf numFmtId="0" fontId="27" fillId="2" borderId="49" xfId="0" applyFont="1" applyFill="1" applyBorder="1" applyAlignment="1" applyProtection="1">
      <alignment horizontal="center" vertical="top" wrapText="1"/>
      <protection locked="0"/>
    </xf>
    <xf numFmtId="0" fontId="27" fillId="2" borderId="27" xfId="0" applyFont="1" applyFill="1" applyBorder="1" applyAlignment="1" applyProtection="1">
      <alignment horizontal="center" vertical="top" wrapText="1"/>
      <protection locked="0"/>
    </xf>
    <xf numFmtId="0" fontId="27" fillId="2" borderId="41" xfId="0" applyFont="1" applyFill="1" applyBorder="1" applyAlignment="1" applyProtection="1">
      <alignment horizontal="center" vertical="top" wrapText="1"/>
      <protection locked="0"/>
    </xf>
    <xf numFmtId="0" fontId="27" fillId="2" borderId="73" xfId="0" applyFont="1" applyFill="1" applyBorder="1" applyAlignment="1" applyProtection="1">
      <alignment horizontal="center" vertical="top" wrapText="1"/>
      <protection locked="0"/>
    </xf>
    <xf numFmtId="0" fontId="53" fillId="0" borderId="66" xfId="0" applyFont="1" applyBorder="1" applyAlignment="1">
      <alignment horizontal="center" vertical="center"/>
    </xf>
    <xf numFmtId="0" fontId="53" fillId="0" borderId="64" xfId="0" applyFont="1" applyBorder="1" applyAlignment="1">
      <alignment horizontal="center" vertical="center"/>
    </xf>
    <xf numFmtId="3" fontId="8" fillId="2" borderId="10" xfId="0" applyNumberFormat="1" applyFont="1" applyFill="1" applyBorder="1" applyAlignment="1" applyProtection="1">
      <alignment horizontal="center"/>
      <protection locked="0"/>
    </xf>
    <xf numFmtId="0" fontId="5" fillId="13" borderId="26" xfId="0" applyFont="1" applyFill="1" applyBorder="1" applyAlignment="1" applyProtection="1">
      <alignment horizontal="center" vertical="center"/>
      <protection locked="0"/>
    </xf>
    <xf numFmtId="0" fontId="3" fillId="13" borderId="48" xfId="0" applyFont="1" applyFill="1" applyBorder="1" applyAlignment="1" applyProtection="1">
      <alignment horizontal="center" vertical="center"/>
      <protection locked="0"/>
    </xf>
    <xf numFmtId="3" fontId="15" fillId="2" borderId="6" xfId="0" applyNumberFormat="1" applyFont="1" applyFill="1" applyBorder="1" applyAlignment="1" applyProtection="1">
      <alignment horizontal="center"/>
      <protection locked="0"/>
    </xf>
    <xf numFmtId="3" fontId="15" fillId="2" borderId="10" xfId="0" applyNumberFormat="1" applyFont="1" applyFill="1" applyBorder="1" applyAlignment="1" applyProtection="1">
      <alignment horizontal="center"/>
      <protection locked="0"/>
    </xf>
    <xf numFmtId="0" fontId="15" fillId="2" borderId="19" xfId="0" applyFont="1" applyFill="1" applyBorder="1" applyAlignment="1" applyProtection="1">
      <alignment horizontal="center"/>
      <protection locked="0"/>
    </xf>
    <xf numFmtId="0" fontId="15" fillId="2" borderId="10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166" fontId="15" fillId="2" borderId="19" xfId="0" applyNumberFormat="1" applyFont="1" applyFill="1" applyBorder="1" applyAlignment="1" applyProtection="1">
      <alignment horizontal="center"/>
      <protection locked="0"/>
    </xf>
    <xf numFmtId="166" fontId="15" fillId="2" borderId="10" xfId="0" applyNumberFormat="1" applyFont="1" applyFill="1" applyBorder="1" applyAlignment="1" applyProtection="1">
      <alignment horizontal="center"/>
      <protection locked="0"/>
    </xf>
    <xf numFmtId="165" fontId="8" fillId="2" borderId="6" xfId="0" applyNumberFormat="1" applyFont="1" applyFill="1" applyBorder="1" applyAlignment="1" applyProtection="1">
      <alignment horizontal="center"/>
      <protection locked="0"/>
    </xf>
    <xf numFmtId="165" fontId="8" fillId="2" borderId="10" xfId="0" applyNumberFormat="1" applyFont="1" applyFill="1" applyBorder="1" applyAlignment="1" applyProtection="1">
      <alignment horizontal="center"/>
      <protection locked="0"/>
    </xf>
    <xf numFmtId="0" fontId="23" fillId="2" borderId="19" xfId="0" applyFont="1" applyFill="1" applyBorder="1" applyAlignment="1" applyProtection="1">
      <alignment horizontal="center"/>
      <protection locked="0"/>
    </xf>
    <xf numFmtId="0" fontId="23" fillId="2" borderId="55" xfId="0" applyFont="1" applyFill="1" applyBorder="1" applyAlignment="1" applyProtection="1">
      <alignment horizontal="center"/>
      <protection locked="0"/>
    </xf>
    <xf numFmtId="0" fontId="3" fillId="2" borderId="65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3" fontId="22" fillId="2" borderId="19" xfId="0" applyNumberFormat="1" applyFont="1" applyFill="1" applyBorder="1" applyAlignment="1" applyProtection="1">
      <alignment horizontal="center"/>
      <protection locked="0"/>
    </xf>
    <xf numFmtId="3" fontId="22" fillId="2" borderId="55" xfId="0" applyNumberFormat="1" applyFont="1" applyFill="1" applyBorder="1" applyAlignment="1" applyProtection="1">
      <alignment horizontal="center"/>
      <protection locked="0"/>
    </xf>
    <xf numFmtId="167" fontId="8" fillId="2" borderId="10" xfId="0" applyNumberFormat="1" applyFont="1" applyFill="1" applyBorder="1" applyAlignment="1" applyProtection="1">
      <alignment horizontal="center"/>
      <protection locked="0"/>
    </xf>
    <xf numFmtId="44" fontId="7" fillId="2" borderId="11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10" fillId="2" borderId="19" xfId="0" applyFont="1" applyFill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49" fillId="2" borderId="19" xfId="0" applyFont="1" applyFill="1" applyBorder="1" applyAlignment="1">
      <alignment horizontal="right" vertical="center"/>
    </xf>
    <xf numFmtId="0" fontId="49" fillId="2" borderId="16" xfId="0" applyFont="1" applyFill="1" applyBorder="1" applyAlignment="1">
      <alignment horizontal="right" vertical="center"/>
    </xf>
    <xf numFmtId="0" fontId="16" fillId="2" borderId="19" xfId="0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40" xfId="0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horizontal="right" vertical="center"/>
    </xf>
    <xf numFmtId="0" fontId="13" fillId="2" borderId="16" xfId="0" applyFont="1" applyFill="1" applyBorder="1" applyAlignment="1">
      <alignment horizontal="right" vertical="center"/>
    </xf>
    <xf numFmtId="0" fontId="54" fillId="2" borderId="19" xfId="0" applyFont="1" applyFill="1" applyBorder="1" applyAlignment="1">
      <alignment horizontal="right" vertical="center"/>
    </xf>
    <xf numFmtId="0" fontId="54" fillId="2" borderId="16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15" fillId="2" borderId="19" xfId="0" applyFont="1" applyFill="1" applyBorder="1" applyAlignment="1">
      <alignment horizontal="right" vertical="center"/>
    </xf>
    <xf numFmtId="0" fontId="15" fillId="2" borderId="16" xfId="0" applyFont="1" applyFill="1" applyBorder="1" applyAlignment="1">
      <alignment horizontal="right" vertical="center"/>
    </xf>
    <xf numFmtId="1" fontId="47" fillId="8" borderId="49" xfId="0" applyNumberFormat="1" applyFont="1" applyFill="1" applyBorder="1" applyAlignment="1">
      <alignment horizontal="right" vertical="center"/>
    </xf>
    <xf numFmtId="1" fontId="47" fillId="8" borderId="63" xfId="0" applyNumberFormat="1" applyFont="1" applyFill="1" applyBorder="1" applyAlignment="1">
      <alignment horizontal="center" vertical="center"/>
    </xf>
    <xf numFmtId="1" fontId="47" fillId="8" borderId="64" xfId="0" applyNumberFormat="1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73" xfId="0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26" fillId="0" borderId="66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63" xfId="0" applyFont="1" applyBorder="1" applyAlignment="1">
      <alignment horizontal="left" vertical="center"/>
    </xf>
    <xf numFmtId="0" fontId="26" fillId="0" borderId="64" xfId="0" applyFont="1" applyBorder="1" applyAlignment="1">
      <alignment horizontal="left" vertical="center"/>
    </xf>
    <xf numFmtId="0" fontId="41" fillId="0" borderId="66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39" fillId="11" borderId="26" xfId="0" applyFont="1" applyFill="1" applyBorder="1" applyAlignment="1">
      <alignment horizontal="center" vertical="center"/>
    </xf>
    <xf numFmtId="0" fontId="39" fillId="11" borderId="72" xfId="0" applyFont="1" applyFill="1" applyBorder="1" applyAlignment="1">
      <alignment horizontal="center" vertical="center"/>
    </xf>
    <xf numFmtId="0" fontId="39" fillId="11" borderId="48" xfId="0" applyFont="1" applyFill="1" applyBorder="1" applyAlignment="1">
      <alignment horizontal="center" vertical="center"/>
    </xf>
    <xf numFmtId="0" fontId="39" fillId="14" borderId="66" xfId="0" applyFont="1" applyFill="1" applyBorder="1" applyAlignment="1">
      <alignment horizontal="center"/>
    </xf>
    <xf numFmtId="0" fontId="39" fillId="14" borderId="63" xfId="0" applyFont="1" applyFill="1" applyBorder="1" applyAlignment="1">
      <alignment horizontal="center"/>
    </xf>
    <xf numFmtId="0" fontId="39" fillId="14" borderId="64" xfId="0" applyFont="1" applyFill="1" applyBorder="1" applyAlignment="1">
      <alignment horizontal="center"/>
    </xf>
    <xf numFmtId="0" fontId="37" fillId="0" borderId="27" xfId="2" applyFont="1" applyBorder="1" applyAlignment="1">
      <alignment horizontal="left" vertical="top"/>
    </xf>
    <xf numFmtId="0" fontId="36" fillId="0" borderId="41" xfId="0" applyFont="1" applyBorder="1" applyAlignment="1">
      <alignment horizontal="left" vertical="top"/>
    </xf>
    <xf numFmtId="0" fontId="36" fillId="0" borderId="73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  <xf numFmtId="0" fontId="31" fillId="14" borderId="66" xfId="0" applyFont="1" applyFill="1" applyBorder="1" applyAlignment="1">
      <alignment horizontal="center" vertical="center"/>
    </xf>
    <xf numFmtId="0" fontId="31" fillId="14" borderId="63" xfId="0" applyFont="1" applyFill="1" applyBorder="1" applyAlignment="1">
      <alignment horizontal="center" vertical="center"/>
    </xf>
    <xf numFmtId="0" fontId="31" fillId="14" borderId="64" xfId="0" applyFont="1" applyFill="1" applyBorder="1" applyAlignment="1">
      <alignment horizontal="center" vertical="center"/>
    </xf>
    <xf numFmtId="0" fontId="0" fillId="5" borderId="58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18" fillId="5" borderId="8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8" borderId="66" xfId="0" applyFont="1" applyFill="1" applyBorder="1" applyAlignment="1">
      <alignment horizontal="center"/>
    </xf>
    <xf numFmtId="0" fontId="0" fillId="8" borderId="63" xfId="0" applyFill="1" applyBorder="1" applyAlignment="1">
      <alignment horizontal="center"/>
    </xf>
    <xf numFmtId="0" fontId="0" fillId="8" borderId="64" xfId="0" applyFill="1" applyBorder="1" applyAlignment="1">
      <alignment horizontal="center"/>
    </xf>
    <xf numFmtId="0" fontId="0" fillId="5" borderId="68" xfId="0" applyFill="1" applyBorder="1" applyAlignment="1">
      <alignment horizontal="center"/>
    </xf>
    <xf numFmtId="0" fontId="0" fillId="5" borderId="71" xfId="0" applyFill="1" applyBorder="1" applyAlignment="1">
      <alignment horizontal="center"/>
    </xf>
    <xf numFmtId="0" fontId="0" fillId="5" borderId="69" xfId="0" applyFill="1" applyBorder="1" applyAlignment="1">
      <alignment horizontal="center"/>
    </xf>
    <xf numFmtId="168" fontId="40" fillId="0" borderId="26" xfId="0" applyNumberFormat="1" applyFont="1" applyBorder="1" applyAlignment="1">
      <alignment horizontal="center"/>
    </xf>
    <xf numFmtId="168" fontId="40" fillId="0" borderId="48" xfId="0" applyNumberFormat="1" applyFont="1" applyBorder="1" applyAlignment="1">
      <alignment horizontal="center"/>
    </xf>
    <xf numFmtId="0" fontId="0" fillId="8" borderId="66" xfId="0" applyFill="1" applyBorder="1" applyAlignment="1">
      <alignment horizontal="center"/>
    </xf>
    <xf numFmtId="0" fontId="32" fillId="0" borderId="26" xfId="0" applyFont="1" applyBorder="1" applyAlignment="1">
      <alignment horizontal="left" vertical="top"/>
    </xf>
    <xf numFmtId="0" fontId="32" fillId="0" borderId="72" xfId="0" applyFont="1" applyBorder="1" applyAlignment="1">
      <alignment horizontal="left" vertical="top"/>
    </xf>
    <xf numFmtId="0" fontId="32" fillId="0" borderId="48" xfId="0" applyFont="1" applyBorder="1" applyAlignment="1">
      <alignment horizontal="left" vertical="top"/>
    </xf>
    <xf numFmtId="0" fontId="36" fillId="0" borderId="27" xfId="0" applyFont="1" applyBorder="1" applyAlignment="1">
      <alignment horizontal="center" vertical="top"/>
    </xf>
    <xf numFmtId="0" fontId="36" fillId="0" borderId="41" xfId="0" applyFont="1" applyBorder="1" applyAlignment="1">
      <alignment horizontal="center" vertical="top"/>
    </xf>
    <xf numFmtId="0" fontId="36" fillId="0" borderId="73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/>
    </xf>
    <xf numFmtId="0" fontId="33" fillId="0" borderId="41" xfId="0" applyFont="1" applyBorder="1" applyAlignment="1">
      <alignment horizontal="center" vertical="top"/>
    </xf>
    <xf numFmtId="0" fontId="33" fillId="0" borderId="73" xfId="0" applyFont="1" applyBorder="1" applyAlignment="1">
      <alignment horizontal="center" vertical="top"/>
    </xf>
    <xf numFmtId="0" fontId="34" fillId="0" borderId="41" xfId="0" applyFont="1" applyBorder="1" applyAlignment="1">
      <alignment horizontal="left" vertical="top"/>
    </xf>
    <xf numFmtId="0" fontId="34" fillId="0" borderId="73" xfId="0" applyFont="1" applyBorder="1" applyAlignment="1">
      <alignment horizontal="left" vertical="top"/>
    </xf>
    <xf numFmtId="0" fontId="44" fillId="0" borderId="26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/>
    </xf>
    <xf numFmtId="0" fontId="26" fillId="0" borderId="72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35" fillId="0" borderId="27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35" fillId="0" borderId="73" xfId="0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73" xfId="0" applyNumberForma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0" fillId="0" borderId="19" xfId="0" applyFont="1" applyBorder="1" applyAlignment="1">
      <alignment horizontal="left"/>
    </xf>
    <xf numFmtId="0" fontId="18" fillId="0" borderId="19" xfId="0" applyFont="1" applyBorder="1" applyAlignment="1">
      <alignment horizontal="right"/>
    </xf>
    <xf numFmtId="0" fontId="1" fillId="0" borderId="19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8ADE8"/>
      <color rgb="FF76D7FA"/>
      <color rgb="FF66FF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1</xdr:row>
      <xdr:rowOff>161925</xdr:rowOff>
    </xdr:from>
    <xdr:ext cx="3000375" cy="1666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352425"/>
          <a:ext cx="3000375" cy="1666875"/>
        </a:xfrm>
        <a:prstGeom prst="rect">
          <a:avLst/>
        </a:prstGeom>
        <a:noFill/>
      </xdr:spPr>
    </xdr:pic>
    <xdr:clientData fLocksWithSheet="0"/>
  </xdr:oneCellAnchor>
  <xdr:twoCellAnchor>
    <xdr:from>
      <xdr:col>2</xdr:col>
      <xdr:colOff>2079625</xdr:colOff>
      <xdr:row>2</xdr:row>
      <xdr:rowOff>31750</xdr:rowOff>
    </xdr:from>
    <xdr:to>
      <xdr:col>7</xdr:col>
      <xdr:colOff>269875</xdr:colOff>
      <xdr:row>3</xdr:row>
      <xdr:rowOff>396875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23275" y="539750"/>
          <a:ext cx="4762500" cy="898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4400" b="1"/>
            <a:t>ORDER FORM</a:t>
          </a:r>
        </a:p>
      </xdr:txBody>
    </xdr:sp>
    <xdr:clientData/>
  </xdr:twoCellAnchor>
  <xdr:twoCellAnchor>
    <xdr:from>
      <xdr:col>1</xdr:col>
      <xdr:colOff>1906688</xdr:colOff>
      <xdr:row>0</xdr:row>
      <xdr:rowOff>57082</xdr:rowOff>
    </xdr:from>
    <xdr:to>
      <xdr:col>2</xdr:col>
      <xdr:colOff>2364362</xdr:colOff>
      <xdr:row>6</xdr:row>
      <xdr:rowOff>141862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22539" y="57082"/>
          <a:ext cx="7104908" cy="25166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SParms America Inc.</a:t>
          </a:r>
        </a:p>
        <a:p>
          <a:r>
            <a:rPr lang="en-US" sz="2400" b="0"/>
            <a:t>727</a:t>
          </a:r>
          <a:r>
            <a:rPr lang="en-US" sz="2400" b="0" baseline="0"/>
            <a:t> S. State College Blvd. Unit J</a:t>
          </a:r>
          <a:endParaRPr lang="en-US" sz="2400" b="0"/>
        </a:p>
        <a:p>
          <a:r>
            <a:rPr lang="en-US" sz="2400" b="0"/>
            <a:t>Fullerton,</a:t>
          </a:r>
          <a:r>
            <a:rPr lang="en-US" sz="2400" b="0" baseline="0"/>
            <a:t> CA  92831</a:t>
          </a:r>
          <a:endParaRPr lang="en-US" sz="2400" b="0"/>
        </a:p>
        <a:p>
          <a:r>
            <a:rPr lang="en-US" sz="2400" b="0"/>
            <a:t>888-266-3404</a:t>
          </a:r>
        </a:p>
        <a:p>
          <a:r>
            <a:rPr lang="en-US" sz="2400" b="0"/>
            <a:t>Fax-714-278-3099</a:t>
          </a:r>
        </a:p>
        <a:p>
          <a:r>
            <a:rPr lang="en-US" sz="2400" b="0"/>
            <a:t>orders@sparmsamerica.com</a:t>
          </a:r>
        </a:p>
        <a:p>
          <a:endParaRPr lang="en-US" sz="2400" b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63500</xdr:rowOff>
    </xdr:from>
    <xdr:to>
      <xdr:col>2</xdr:col>
      <xdr:colOff>463552</xdr:colOff>
      <xdr:row>2</xdr:row>
      <xdr:rowOff>125732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63500"/>
          <a:ext cx="1219202" cy="79248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5</xdr:row>
          <xdr:rowOff>219075</xdr:rowOff>
        </xdr:from>
        <xdr:to>
          <xdr:col>4</xdr:col>
          <xdr:colOff>180975</xdr:colOff>
          <xdr:row>7</xdr:row>
          <xdr:rowOff>104775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5</xdr:row>
          <xdr:rowOff>219075</xdr:rowOff>
        </xdr:from>
        <xdr:to>
          <xdr:col>3</xdr:col>
          <xdr:colOff>85725</xdr:colOff>
          <xdr:row>7</xdr:row>
          <xdr:rowOff>104775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12</xdr:row>
          <xdr:rowOff>152400</xdr:rowOff>
        </xdr:from>
        <xdr:to>
          <xdr:col>8</xdr:col>
          <xdr:colOff>409575</xdr:colOff>
          <xdr:row>14</xdr:row>
          <xdr:rowOff>85725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13</xdr:row>
          <xdr:rowOff>104775</xdr:rowOff>
        </xdr:from>
        <xdr:to>
          <xdr:col>8</xdr:col>
          <xdr:colOff>409575</xdr:colOff>
          <xdr:row>15</xdr:row>
          <xdr:rowOff>95250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12</xdr:row>
          <xdr:rowOff>152400</xdr:rowOff>
        </xdr:from>
        <xdr:to>
          <xdr:col>9</xdr:col>
          <xdr:colOff>638175</xdr:colOff>
          <xdr:row>14</xdr:row>
          <xdr:rowOff>85725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13</xdr:row>
          <xdr:rowOff>104775</xdr:rowOff>
        </xdr:from>
        <xdr:to>
          <xdr:col>9</xdr:col>
          <xdr:colOff>638175</xdr:colOff>
          <xdr:row>15</xdr:row>
          <xdr:rowOff>85725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123825</xdr:rowOff>
        </xdr:from>
        <xdr:to>
          <xdr:col>6</xdr:col>
          <xdr:colOff>76200</xdr:colOff>
          <xdr:row>25</xdr:row>
          <xdr:rowOff>85725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23</xdr:row>
          <xdr:rowOff>114300</xdr:rowOff>
        </xdr:from>
        <xdr:to>
          <xdr:col>7</xdr:col>
          <xdr:colOff>228600</xdr:colOff>
          <xdr:row>25</xdr:row>
          <xdr:rowOff>85725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17</xdr:row>
          <xdr:rowOff>114300</xdr:rowOff>
        </xdr:from>
        <xdr:to>
          <xdr:col>8</xdr:col>
          <xdr:colOff>409575</xdr:colOff>
          <xdr:row>19</xdr:row>
          <xdr:rowOff>85725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17</xdr:row>
          <xdr:rowOff>114300</xdr:rowOff>
        </xdr:from>
        <xdr:to>
          <xdr:col>9</xdr:col>
          <xdr:colOff>628650</xdr:colOff>
          <xdr:row>19</xdr:row>
          <xdr:rowOff>85725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18</xdr:row>
          <xdr:rowOff>104775</xdr:rowOff>
        </xdr:from>
        <xdr:to>
          <xdr:col>8</xdr:col>
          <xdr:colOff>409575</xdr:colOff>
          <xdr:row>20</xdr:row>
          <xdr:rowOff>76200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18</xdr:row>
          <xdr:rowOff>104775</xdr:rowOff>
        </xdr:from>
        <xdr:to>
          <xdr:col>9</xdr:col>
          <xdr:colOff>628650</xdr:colOff>
          <xdr:row>20</xdr:row>
          <xdr:rowOff>76200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104775</xdr:rowOff>
        </xdr:from>
        <xdr:to>
          <xdr:col>8</xdr:col>
          <xdr:colOff>409575</xdr:colOff>
          <xdr:row>16</xdr:row>
          <xdr:rowOff>85725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14</xdr:row>
          <xdr:rowOff>104775</xdr:rowOff>
        </xdr:from>
        <xdr:to>
          <xdr:col>9</xdr:col>
          <xdr:colOff>638175</xdr:colOff>
          <xdr:row>16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C892F-02A2-4FDB-A082-3060EC1B4E15}">
  <sheetPr codeName="Sheet2">
    <pageSetUpPr fitToPage="1"/>
  </sheetPr>
  <dimension ref="A2:Q1053"/>
  <sheetViews>
    <sheetView tabSelected="1" topLeftCell="A83" zoomScale="47" zoomScaleNormal="47" workbookViewId="0">
      <selection activeCell="M96" sqref="M96"/>
    </sheetView>
  </sheetViews>
  <sheetFormatPr defaultColWidth="11.25" defaultRowHeight="15" customHeight="1"/>
  <cols>
    <col min="1" max="1" width="22.5" customWidth="1"/>
    <col min="2" max="2" width="87.20703125" customWidth="1"/>
    <col min="3" max="3" width="31.875" customWidth="1"/>
    <col min="4" max="4" width="21.625" customWidth="1"/>
    <col min="5" max="5" width="18.375" customWidth="1"/>
    <col min="6" max="8" width="10.625" customWidth="1"/>
    <col min="9" max="9" width="11.375" customWidth="1"/>
    <col min="10" max="11" width="12.5" customWidth="1"/>
    <col min="12" max="12" width="11.9140625" customWidth="1"/>
    <col min="13" max="13" width="22.625" style="113" customWidth="1"/>
    <col min="14" max="14" width="37.875" customWidth="1"/>
    <col min="15" max="27" width="10.625" customWidth="1"/>
  </cols>
  <sheetData>
    <row r="2" spans="1:14" ht="25.25">
      <c r="A2" s="1"/>
      <c r="B2" s="2"/>
      <c r="C2" s="2"/>
      <c r="D2" s="3"/>
      <c r="E2" s="4"/>
      <c r="F2" s="2"/>
      <c r="G2" s="2"/>
      <c r="H2" s="2"/>
      <c r="I2" s="2"/>
      <c r="J2" s="2"/>
      <c r="K2" s="16"/>
      <c r="L2" s="2"/>
      <c r="M2" s="107"/>
      <c r="N2" s="5"/>
    </row>
    <row r="3" spans="1:14" ht="42" customHeight="1">
      <c r="A3" s="1"/>
      <c r="B3" s="2"/>
      <c r="C3" s="2"/>
      <c r="D3" s="20"/>
      <c r="E3" s="6"/>
      <c r="F3" s="7"/>
      <c r="G3" s="2"/>
      <c r="H3" s="2"/>
      <c r="I3" s="2"/>
      <c r="J3" s="2"/>
      <c r="K3" s="16"/>
      <c r="L3" s="2"/>
      <c r="M3" s="107"/>
      <c r="N3" s="5"/>
    </row>
    <row r="4" spans="1:14" ht="32.15" customHeight="1">
      <c r="A4" s="15"/>
      <c r="B4" s="16"/>
      <c r="C4" s="16"/>
      <c r="D4" s="17"/>
      <c r="E4" s="17"/>
      <c r="F4" s="18"/>
      <c r="G4" s="16"/>
      <c r="H4" s="16"/>
      <c r="I4" s="16"/>
      <c r="J4" s="16"/>
      <c r="K4" s="16"/>
      <c r="L4" s="16"/>
      <c r="M4" s="108"/>
      <c r="N4" s="19"/>
    </row>
    <row r="5" spans="1:14" ht="48.65" customHeight="1">
      <c r="A5" s="1"/>
      <c r="B5" s="8"/>
      <c r="C5" s="2"/>
      <c r="D5" s="331" t="s">
        <v>0</v>
      </c>
      <c r="E5" s="398"/>
      <c r="F5" s="398"/>
      <c r="G5" s="398"/>
      <c r="H5" s="398"/>
      <c r="I5" s="2"/>
      <c r="J5" s="9" t="s">
        <v>1</v>
      </c>
      <c r="K5" s="23"/>
      <c r="L5" s="416"/>
      <c r="M5" s="416"/>
      <c r="N5" s="416"/>
    </row>
    <row r="6" spans="1:14" ht="29.25" customHeight="1">
      <c r="A6" s="1"/>
      <c r="B6" s="2"/>
      <c r="C6" s="2"/>
      <c r="D6" s="4"/>
      <c r="E6" s="401"/>
      <c r="F6" s="401"/>
      <c r="G6" s="401"/>
      <c r="H6" s="401"/>
      <c r="I6" s="2"/>
      <c r="J6" s="2"/>
      <c r="K6" s="16"/>
      <c r="L6" s="365"/>
      <c r="M6" s="366"/>
      <c r="N6" s="366"/>
    </row>
    <row r="7" spans="1:14" ht="30.75" customHeight="1">
      <c r="A7" s="10"/>
      <c r="B7" s="403"/>
      <c r="C7" s="403"/>
      <c r="D7" s="4" t="s">
        <v>2</v>
      </c>
      <c r="E7" s="402"/>
      <c r="F7" s="402"/>
      <c r="G7" s="402"/>
      <c r="H7" s="402"/>
      <c r="I7" s="363" t="s">
        <v>3</v>
      </c>
      <c r="J7" s="364"/>
      <c r="K7" s="22"/>
      <c r="L7" s="367"/>
      <c r="M7" s="367"/>
      <c r="N7" s="367"/>
    </row>
    <row r="8" spans="1:14" ht="24.75" customHeight="1">
      <c r="A8" s="11" t="s">
        <v>4</v>
      </c>
      <c r="B8" s="404"/>
      <c r="C8" s="404"/>
      <c r="D8" s="9"/>
      <c r="E8" s="401"/>
      <c r="F8" s="401"/>
      <c r="G8" s="401"/>
      <c r="H8" s="401"/>
      <c r="I8" s="2"/>
      <c r="J8" s="2"/>
      <c r="K8" s="16"/>
      <c r="L8" s="372"/>
      <c r="M8" s="373"/>
      <c r="N8" s="373"/>
    </row>
    <row r="9" spans="1:14" ht="24.75" customHeight="1">
      <c r="A9" s="11"/>
      <c r="B9" s="2"/>
      <c r="C9" s="12"/>
      <c r="D9" s="4" t="s">
        <v>5</v>
      </c>
      <c r="E9" s="402"/>
      <c r="F9" s="402"/>
      <c r="G9" s="402"/>
      <c r="H9" s="402"/>
      <c r="I9" s="363" t="s">
        <v>6</v>
      </c>
      <c r="J9" s="364"/>
      <c r="K9" s="22"/>
      <c r="L9" s="374"/>
      <c r="M9" s="374"/>
      <c r="N9" s="374"/>
    </row>
    <row r="10" spans="1:14" ht="25.25">
      <c r="A10" s="68" t="s">
        <v>7</v>
      </c>
      <c r="B10" s="405"/>
      <c r="C10" s="405"/>
      <c r="D10" s="69" t="s">
        <v>8</v>
      </c>
      <c r="E10" s="406"/>
      <c r="F10" s="406"/>
      <c r="G10" s="406"/>
      <c r="H10" s="406"/>
      <c r="I10" s="406"/>
      <c r="J10" s="406"/>
      <c r="K10" s="406"/>
      <c r="L10" s="406"/>
      <c r="M10" s="107"/>
      <c r="N10" s="5"/>
    </row>
    <row r="11" spans="1:14" ht="25">
      <c r="A11" s="68" t="s">
        <v>9</v>
      </c>
      <c r="B11" s="376"/>
      <c r="C11" s="376"/>
      <c r="D11" s="70" t="s">
        <v>9</v>
      </c>
      <c r="E11" s="407"/>
      <c r="F11" s="407"/>
      <c r="G11" s="407"/>
      <c r="H11" s="407"/>
      <c r="I11" s="407"/>
      <c r="J11" s="407"/>
      <c r="K11" s="407"/>
      <c r="L11" s="407"/>
      <c r="M11" s="109"/>
      <c r="N11" s="36"/>
    </row>
    <row r="12" spans="1:14" ht="48.95" customHeight="1">
      <c r="A12" s="11"/>
      <c r="B12" s="368"/>
      <c r="C12" s="368"/>
      <c r="D12" s="4"/>
      <c r="E12" s="377"/>
      <c r="F12" s="377"/>
      <c r="G12" s="377"/>
      <c r="H12" s="377"/>
      <c r="I12" s="377"/>
      <c r="J12" s="377"/>
      <c r="K12" s="377"/>
      <c r="L12" s="377"/>
      <c r="M12" s="109"/>
      <c r="N12" s="36"/>
    </row>
    <row r="13" spans="1:14" ht="48.95" customHeight="1">
      <c r="A13" s="11"/>
      <c r="B13" s="368"/>
      <c r="C13" s="368"/>
      <c r="D13" s="9"/>
      <c r="E13" s="377"/>
      <c r="F13" s="377"/>
      <c r="G13" s="377"/>
      <c r="H13" s="377"/>
      <c r="I13" s="377"/>
      <c r="J13" s="377"/>
      <c r="K13" s="377"/>
      <c r="L13" s="377"/>
      <c r="M13" s="109"/>
      <c r="N13" s="36"/>
    </row>
    <row r="14" spans="1:14" ht="48.95" customHeight="1">
      <c r="A14" s="11"/>
      <c r="B14" s="368"/>
      <c r="C14" s="368"/>
      <c r="D14" s="13"/>
      <c r="E14" s="378"/>
      <c r="F14" s="379"/>
      <c r="G14" s="379"/>
      <c r="H14" s="379"/>
      <c r="I14" s="379"/>
      <c r="J14" s="379"/>
      <c r="K14" s="379"/>
      <c r="L14" s="379"/>
      <c r="M14" s="109"/>
      <c r="N14" s="36"/>
    </row>
    <row r="15" spans="1:14" ht="25">
      <c r="A15" s="11"/>
      <c r="B15" s="408"/>
      <c r="C15" s="408"/>
      <c r="D15" s="4"/>
      <c r="E15" s="381"/>
      <c r="F15" s="382"/>
      <c r="G15" s="382"/>
      <c r="H15" s="383"/>
      <c r="I15" s="2"/>
      <c r="J15" s="2"/>
      <c r="K15" s="16"/>
      <c r="L15" s="410"/>
      <c r="M15" s="410"/>
      <c r="N15" s="410"/>
    </row>
    <row r="16" spans="1:14" ht="25">
      <c r="A16" s="11" t="s">
        <v>10</v>
      </c>
      <c r="B16" s="409"/>
      <c r="C16" s="409"/>
      <c r="D16" s="9" t="s">
        <v>12</v>
      </c>
      <c r="E16" s="384"/>
      <c r="F16" s="385"/>
      <c r="G16" s="385"/>
      <c r="H16" s="386"/>
      <c r="I16" s="2"/>
      <c r="J16" s="2" t="s">
        <v>13</v>
      </c>
      <c r="K16" s="16"/>
      <c r="L16" s="411"/>
      <c r="M16" s="411"/>
      <c r="N16" s="411"/>
    </row>
    <row r="17" spans="1:14" ht="25">
      <c r="A17" s="1"/>
      <c r="B17" s="375"/>
      <c r="C17" s="2"/>
      <c r="D17" s="414"/>
      <c r="E17" s="414"/>
      <c r="F17" s="414"/>
      <c r="G17" s="414"/>
      <c r="H17" s="414"/>
      <c r="I17" s="2"/>
      <c r="J17" s="2"/>
      <c r="K17" s="16"/>
      <c r="L17" s="412"/>
      <c r="M17" s="412"/>
      <c r="N17" s="412"/>
    </row>
    <row r="18" spans="1:14" ht="25">
      <c r="A18" s="11" t="s">
        <v>14</v>
      </c>
      <c r="B18" s="376"/>
      <c r="C18" s="12" t="s">
        <v>15</v>
      </c>
      <c r="D18" s="415"/>
      <c r="E18" s="415"/>
      <c r="F18" s="415"/>
      <c r="G18" s="415"/>
      <c r="H18" s="415"/>
      <c r="I18" s="363" t="s">
        <v>16</v>
      </c>
      <c r="J18" s="364"/>
      <c r="K18" s="22"/>
      <c r="L18" s="413"/>
      <c r="M18" s="413"/>
      <c r="N18" s="413"/>
    </row>
    <row r="19" spans="1:14" ht="26" thickBot="1">
      <c r="A19" s="24"/>
      <c r="B19" s="16"/>
      <c r="C19" s="25"/>
      <c r="D19" s="23"/>
      <c r="E19" s="26"/>
      <c r="F19" s="37"/>
      <c r="G19" s="37"/>
      <c r="H19" s="37"/>
      <c r="I19" s="37"/>
      <c r="J19" s="37"/>
      <c r="K19" s="37"/>
      <c r="L19" s="16"/>
      <c r="M19" s="108"/>
      <c r="N19" s="19"/>
    </row>
    <row r="20" spans="1:14" ht="42.95" customHeight="1" thickBot="1">
      <c r="A20" s="50" t="s">
        <v>44</v>
      </c>
      <c r="B20" s="399"/>
      <c r="C20" s="400"/>
      <c r="D20" s="380" t="s">
        <v>155</v>
      </c>
      <c r="E20" s="380"/>
      <c r="F20" s="38" t="s">
        <v>40</v>
      </c>
      <c r="G20" s="38" t="s">
        <v>43</v>
      </c>
      <c r="H20" s="38" t="s">
        <v>41</v>
      </c>
      <c r="I20" s="143"/>
      <c r="J20" s="39"/>
      <c r="K20" s="39" t="s">
        <v>42</v>
      </c>
      <c r="L20" s="369"/>
      <c r="M20" s="370"/>
      <c r="N20" s="371"/>
    </row>
    <row r="21" spans="1:14" ht="41.75" thickBot="1">
      <c r="A21" s="326" t="s">
        <v>120</v>
      </c>
      <c r="B21" s="327" t="s">
        <v>17</v>
      </c>
      <c r="C21" s="327" t="s">
        <v>121</v>
      </c>
      <c r="D21" s="328" t="s">
        <v>18</v>
      </c>
      <c r="E21" s="329" t="s">
        <v>19</v>
      </c>
      <c r="F21" s="343" t="s">
        <v>20</v>
      </c>
      <c r="G21" s="344" t="s">
        <v>21</v>
      </c>
      <c r="H21" s="345" t="s">
        <v>22</v>
      </c>
      <c r="I21" s="346" t="s">
        <v>23</v>
      </c>
      <c r="J21" s="346" t="s">
        <v>24</v>
      </c>
      <c r="K21" s="346" t="s">
        <v>25</v>
      </c>
      <c r="L21" s="347" t="s">
        <v>35</v>
      </c>
      <c r="M21" s="110" t="s">
        <v>26</v>
      </c>
      <c r="N21" s="330" t="s">
        <v>27</v>
      </c>
    </row>
    <row r="22" spans="1:14" ht="45.95" customHeight="1">
      <c r="A22" s="358" t="s">
        <v>123</v>
      </c>
      <c r="B22" s="51" t="s">
        <v>140</v>
      </c>
      <c r="C22" s="227" t="s">
        <v>28</v>
      </c>
      <c r="D22" s="28">
        <v>32.99</v>
      </c>
      <c r="E22" s="192">
        <v>16.5</v>
      </c>
      <c r="F22" s="184"/>
      <c r="G22" s="348"/>
      <c r="H22" s="348"/>
      <c r="I22" s="348"/>
      <c r="J22" s="348"/>
      <c r="K22" s="348"/>
      <c r="L22" s="349"/>
      <c r="M22" s="195">
        <f>SUM(F22:L22)</f>
        <v>0</v>
      </c>
      <c r="N22" s="152">
        <f>M22*E22</f>
        <v>0</v>
      </c>
    </row>
    <row r="23" spans="1:14" ht="45" customHeight="1">
      <c r="A23" s="359"/>
      <c r="B23" s="79" t="s">
        <v>140</v>
      </c>
      <c r="C23" s="228" t="s">
        <v>29</v>
      </c>
      <c r="D23" s="29">
        <v>32.99</v>
      </c>
      <c r="E23" s="193">
        <v>16.5</v>
      </c>
      <c r="F23" s="185"/>
      <c r="G23" s="121"/>
      <c r="H23" s="121"/>
      <c r="I23" s="121"/>
      <c r="J23" s="121"/>
      <c r="K23" s="121"/>
      <c r="L23" s="186"/>
      <c r="M23" s="198">
        <f t="shared" ref="M23:M27" si="0">SUM(F23:L23)</f>
        <v>0</v>
      </c>
      <c r="N23" s="153">
        <f t="shared" ref="N23:N27" si="1">M23*E23</f>
        <v>0</v>
      </c>
    </row>
    <row r="24" spans="1:14" ht="45" customHeight="1">
      <c r="A24" s="359"/>
      <c r="B24" s="79" t="s">
        <v>140</v>
      </c>
      <c r="C24" s="228" t="s">
        <v>30</v>
      </c>
      <c r="D24" s="29">
        <v>32.99</v>
      </c>
      <c r="E24" s="193">
        <v>16.5</v>
      </c>
      <c r="F24" s="210"/>
      <c r="G24" s="121"/>
      <c r="H24" s="121"/>
      <c r="I24" s="121"/>
      <c r="J24" s="121"/>
      <c r="K24" s="121"/>
      <c r="L24" s="186"/>
      <c r="M24" s="198">
        <f t="shared" si="0"/>
        <v>0</v>
      </c>
      <c r="N24" s="153">
        <f t="shared" si="1"/>
        <v>0</v>
      </c>
    </row>
    <row r="25" spans="1:14" ht="45" customHeight="1">
      <c r="A25" s="359"/>
      <c r="B25" s="79" t="s">
        <v>140</v>
      </c>
      <c r="C25" s="228" t="s">
        <v>31</v>
      </c>
      <c r="D25" s="29">
        <v>32.99</v>
      </c>
      <c r="E25" s="193">
        <v>16.5</v>
      </c>
      <c r="F25" s="185"/>
      <c r="G25" s="121"/>
      <c r="H25" s="121"/>
      <c r="I25" s="121"/>
      <c r="J25" s="121"/>
      <c r="K25" s="121"/>
      <c r="L25" s="186"/>
      <c r="M25" s="198">
        <f t="shared" si="0"/>
        <v>0</v>
      </c>
      <c r="N25" s="153">
        <f t="shared" si="1"/>
        <v>0</v>
      </c>
    </row>
    <row r="26" spans="1:14" ht="45" customHeight="1">
      <c r="A26" s="359"/>
      <c r="B26" s="79" t="s">
        <v>140</v>
      </c>
      <c r="C26" s="315" t="s">
        <v>32</v>
      </c>
      <c r="D26" s="29">
        <v>32.99</v>
      </c>
      <c r="E26" s="193">
        <v>16.5</v>
      </c>
      <c r="F26" s="185"/>
      <c r="G26" s="121"/>
      <c r="H26" s="121"/>
      <c r="I26" s="121"/>
      <c r="J26" s="121"/>
      <c r="K26" s="121"/>
      <c r="L26" s="186"/>
      <c r="M26" s="198">
        <f t="shared" si="0"/>
        <v>0</v>
      </c>
      <c r="N26" s="153">
        <f t="shared" si="1"/>
        <v>0</v>
      </c>
    </row>
    <row r="27" spans="1:14" ht="45" customHeight="1" thickBot="1">
      <c r="A27" s="359"/>
      <c r="B27" s="52" t="s">
        <v>141</v>
      </c>
      <c r="C27" s="229" t="s">
        <v>96</v>
      </c>
      <c r="D27" s="31">
        <v>32.99</v>
      </c>
      <c r="E27" s="194">
        <v>16.5</v>
      </c>
      <c r="F27" s="211"/>
      <c r="G27" s="116"/>
      <c r="H27" s="116"/>
      <c r="I27" s="116"/>
      <c r="J27" s="116"/>
      <c r="K27" s="116"/>
      <c r="L27" s="187"/>
      <c r="M27" s="196">
        <f t="shared" si="0"/>
        <v>0</v>
      </c>
      <c r="N27" s="154">
        <f t="shared" si="1"/>
        <v>0</v>
      </c>
    </row>
    <row r="28" spans="1:14" ht="45" customHeight="1" thickBot="1">
      <c r="A28" s="359"/>
      <c r="B28" s="40"/>
      <c r="C28" s="40"/>
      <c r="D28" s="42"/>
      <c r="E28" s="41"/>
      <c r="F28" s="43"/>
      <c r="G28" s="44"/>
      <c r="H28" s="44"/>
      <c r="I28" s="44"/>
      <c r="J28" s="44"/>
      <c r="K28" s="357" t="s">
        <v>94</v>
      </c>
      <c r="L28" s="357"/>
      <c r="M28" s="207">
        <f>SUM(M22:M27)</f>
        <v>0</v>
      </c>
      <c r="N28" s="114">
        <f>SUM(N22:N27)</f>
        <v>0</v>
      </c>
    </row>
    <row r="29" spans="1:14" ht="45" customHeight="1" thickBot="1">
      <c r="A29" s="359"/>
      <c r="B29" s="102" t="s">
        <v>139</v>
      </c>
      <c r="C29" s="316" t="s">
        <v>28</v>
      </c>
      <c r="D29" s="76">
        <v>39.99</v>
      </c>
      <c r="E29" s="77">
        <v>20</v>
      </c>
      <c r="F29" s="212"/>
      <c r="G29" s="115"/>
      <c r="H29" s="115"/>
      <c r="I29" s="115"/>
      <c r="J29" s="115"/>
      <c r="K29" s="115"/>
      <c r="L29" s="126"/>
      <c r="M29" s="292">
        <f>SUM(F29:L29)</f>
        <v>0</v>
      </c>
      <c r="N29" s="151">
        <f>+M29*E29</f>
        <v>0</v>
      </c>
    </row>
    <row r="30" spans="1:14" ht="45" customHeight="1">
      <c r="A30" s="359"/>
      <c r="B30" s="100" t="s">
        <v>142</v>
      </c>
      <c r="C30" s="317" t="s">
        <v>78</v>
      </c>
      <c r="D30" s="28">
        <v>39.99</v>
      </c>
      <c r="E30" s="30">
        <v>20</v>
      </c>
      <c r="F30" s="269"/>
      <c r="G30" s="271"/>
      <c r="H30" s="124"/>
      <c r="I30" s="124"/>
      <c r="J30" s="124"/>
      <c r="K30" s="124"/>
      <c r="L30" s="190"/>
      <c r="M30" s="219">
        <f t="shared" ref="M30:M35" si="2">SUM(F30:L30)</f>
        <v>0</v>
      </c>
      <c r="N30" s="223">
        <f>+M30*E30</f>
        <v>0</v>
      </c>
    </row>
    <row r="31" spans="1:14" ht="45" customHeight="1">
      <c r="A31" s="359"/>
      <c r="B31" s="101" t="s">
        <v>142</v>
      </c>
      <c r="C31" s="314" t="s">
        <v>79</v>
      </c>
      <c r="D31" s="188">
        <v>39.99</v>
      </c>
      <c r="E31" s="189">
        <v>20</v>
      </c>
      <c r="F31" s="270"/>
      <c r="G31" s="272"/>
      <c r="H31" s="146"/>
      <c r="I31" s="146"/>
      <c r="J31" s="146"/>
      <c r="K31" s="146"/>
      <c r="L31" s="273"/>
      <c r="M31" s="220">
        <f t="shared" si="2"/>
        <v>0</v>
      </c>
      <c r="N31" s="224">
        <f>+M31*E31</f>
        <v>0</v>
      </c>
    </row>
    <row r="32" spans="1:14" ht="45" customHeight="1" thickBot="1">
      <c r="A32" s="359"/>
      <c r="B32" s="148" t="s">
        <v>141</v>
      </c>
      <c r="C32" s="318" t="s">
        <v>80</v>
      </c>
      <c r="D32" s="278">
        <v>39.99</v>
      </c>
      <c r="E32" s="279">
        <v>20</v>
      </c>
      <c r="F32" s="270"/>
      <c r="G32" s="275"/>
      <c r="H32" s="276"/>
      <c r="I32" s="276"/>
      <c r="J32" s="276"/>
      <c r="K32" s="276"/>
      <c r="L32" s="277"/>
      <c r="M32" s="220">
        <f t="shared" si="2"/>
        <v>0</v>
      </c>
      <c r="N32" s="224">
        <f>+M32*E32</f>
        <v>0</v>
      </c>
    </row>
    <row r="33" spans="1:14" ht="45" customHeight="1" thickBot="1">
      <c r="A33" s="359"/>
      <c r="B33" s="282" t="s">
        <v>11</v>
      </c>
      <c r="C33" s="283"/>
      <c r="D33" s="284"/>
      <c r="E33" s="285"/>
      <c r="F33" s="280"/>
      <c r="G33" s="281"/>
      <c r="H33" s="281"/>
      <c r="I33" s="281"/>
      <c r="J33" s="281"/>
      <c r="K33" s="361" t="s">
        <v>94</v>
      </c>
      <c r="L33" s="362"/>
      <c r="M33" s="207">
        <f>SUM(M27:M32)</f>
        <v>0</v>
      </c>
      <c r="N33" s="286">
        <f>SUM(N27:N32)</f>
        <v>0</v>
      </c>
    </row>
    <row r="34" spans="1:14" ht="45" customHeight="1">
      <c r="A34" s="359"/>
      <c r="B34" s="89" t="s">
        <v>122</v>
      </c>
      <c r="C34" s="317" t="s">
        <v>28</v>
      </c>
      <c r="D34" s="28">
        <v>39.99</v>
      </c>
      <c r="E34" s="30">
        <v>20</v>
      </c>
      <c r="F34" s="287"/>
      <c r="G34" s="288"/>
      <c r="H34" s="289"/>
      <c r="I34" s="289"/>
      <c r="J34" s="289"/>
      <c r="K34" s="289"/>
      <c r="L34" s="290"/>
      <c r="M34" s="221">
        <f t="shared" si="2"/>
        <v>0</v>
      </c>
      <c r="N34" s="222">
        <f t="shared" ref="N34:N35" si="3">+M34*E34</f>
        <v>0</v>
      </c>
    </row>
    <row r="35" spans="1:14" ht="45" customHeight="1" thickBot="1">
      <c r="A35" s="360"/>
      <c r="B35" s="104" t="s">
        <v>122</v>
      </c>
      <c r="C35" s="319" t="s">
        <v>29</v>
      </c>
      <c r="D35" s="31">
        <v>39.99</v>
      </c>
      <c r="E35" s="32">
        <v>20</v>
      </c>
      <c r="F35" s="291"/>
      <c r="G35" s="274"/>
      <c r="H35" s="125"/>
      <c r="I35" s="125"/>
      <c r="J35" s="125"/>
      <c r="K35" s="125"/>
      <c r="L35" s="191"/>
      <c r="M35" s="221">
        <f t="shared" si="2"/>
        <v>0</v>
      </c>
      <c r="N35" s="268">
        <f t="shared" si="3"/>
        <v>0</v>
      </c>
    </row>
    <row r="36" spans="1:14" ht="45" customHeight="1" thickBot="1">
      <c r="A36" s="49"/>
      <c r="B36" s="40"/>
      <c r="C36" s="40"/>
      <c r="D36" s="42"/>
      <c r="E36" s="41"/>
      <c r="F36" s="43"/>
      <c r="G36" s="44"/>
      <c r="H36" s="44"/>
      <c r="I36" s="44"/>
      <c r="J36" s="44"/>
      <c r="K36" s="357" t="s">
        <v>94</v>
      </c>
      <c r="L36" s="357"/>
      <c r="M36" s="160">
        <f>SUM(M29:M35)</f>
        <v>0</v>
      </c>
      <c r="N36" s="114">
        <f>SUM(N30:N35)</f>
        <v>0</v>
      </c>
    </row>
    <row r="37" spans="1:14" ht="45" customHeight="1">
      <c r="A37" s="354" t="s">
        <v>125</v>
      </c>
      <c r="B37" s="93" t="s">
        <v>113</v>
      </c>
      <c r="C37" s="227" t="s">
        <v>28</v>
      </c>
      <c r="D37" s="310">
        <v>19.989999999999998</v>
      </c>
      <c r="E37" s="165">
        <v>10</v>
      </c>
      <c r="F37" s="311"/>
      <c r="G37" s="213"/>
      <c r="H37" s="213"/>
      <c r="I37" s="213"/>
      <c r="J37" s="213"/>
      <c r="K37" s="213"/>
      <c r="L37" s="322"/>
      <c r="M37" s="106">
        <f>SUM(F37:L37)</f>
        <v>0</v>
      </c>
      <c r="N37" s="209">
        <f>M37*E37</f>
        <v>0</v>
      </c>
    </row>
    <row r="38" spans="1:14" ht="45" customHeight="1">
      <c r="A38" s="355"/>
      <c r="B38" s="309" t="s">
        <v>113</v>
      </c>
      <c r="C38" s="228" t="s">
        <v>29</v>
      </c>
      <c r="D38" s="29">
        <v>19.989999999999998</v>
      </c>
      <c r="E38" s="80">
        <v>10</v>
      </c>
      <c r="F38" s="312"/>
      <c r="G38" s="214"/>
      <c r="H38" s="214"/>
      <c r="I38" s="214"/>
      <c r="J38" s="214"/>
      <c r="K38" s="214"/>
      <c r="L38" s="323"/>
      <c r="M38" s="155">
        <f t="shared" ref="M38:M42" si="4">SUM(F38:L38)</f>
        <v>0</v>
      </c>
      <c r="N38" s="325">
        <f t="shared" ref="N38:N42" si="5">M38*E38</f>
        <v>0</v>
      </c>
    </row>
    <row r="39" spans="1:14" ht="45" customHeight="1">
      <c r="A39" s="355"/>
      <c r="B39" s="309" t="s">
        <v>113</v>
      </c>
      <c r="C39" s="228" t="s">
        <v>104</v>
      </c>
      <c r="D39" s="29">
        <v>19.989999999999998</v>
      </c>
      <c r="E39" s="80">
        <v>10</v>
      </c>
      <c r="F39" s="312"/>
      <c r="G39" s="214"/>
      <c r="H39" s="214"/>
      <c r="I39" s="214"/>
      <c r="J39" s="214"/>
      <c r="K39" s="214"/>
      <c r="L39" s="323"/>
      <c r="M39" s="155">
        <f t="shared" si="4"/>
        <v>0</v>
      </c>
      <c r="N39" s="325">
        <f t="shared" si="5"/>
        <v>0</v>
      </c>
    </row>
    <row r="40" spans="1:14" ht="45" customHeight="1">
      <c r="A40" s="355"/>
      <c r="B40" s="309" t="s">
        <v>113</v>
      </c>
      <c r="C40" s="228" t="s">
        <v>105</v>
      </c>
      <c r="D40" s="29">
        <v>19.989999999999998</v>
      </c>
      <c r="E40" s="80">
        <v>10</v>
      </c>
      <c r="F40" s="312"/>
      <c r="G40" s="214"/>
      <c r="H40" s="214"/>
      <c r="I40" s="214"/>
      <c r="J40" s="214"/>
      <c r="K40" s="214"/>
      <c r="L40" s="323"/>
      <c r="M40" s="155">
        <f t="shared" si="4"/>
        <v>0</v>
      </c>
      <c r="N40" s="325">
        <f t="shared" si="5"/>
        <v>0</v>
      </c>
    </row>
    <row r="41" spans="1:14" ht="45" customHeight="1">
      <c r="A41" s="355"/>
      <c r="B41" s="309" t="s">
        <v>113</v>
      </c>
      <c r="C41" s="228" t="s">
        <v>112</v>
      </c>
      <c r="D41" s="29">
        <v>19.989999999999998</v>
      </c>
      <c r="E41" s="80">
        <v>10</v>
      </c>
      <c r="F41" s="312"/>
      <c r="G41" s="214"/>
      <c r="H41" s="214"/>
      <c r="I41" s="214"/>
      <c r="J41" s="214"/>
      <c r="K41" s="214"/>
      <c r="L41" s="323"/>
      <c r="M41" s="155">
        <f t="shared" si="4"/>
        <v>0</v>
      </c>
      <c r="N41" s="325">
        <f t="shared" si="5"/>
        <v>0</v>
      </c>
    </row>
    <row r="42" spans="1:14" ht="45" customHeight="1">
      <c r="A42" s="355"/>
      <c r="B42" s="309" t="s">
        <v>113</v>
      </c>
      <c r="C42" s="228" t="s">
        <v>106</v>
      </c>
      <c r="D42" s="29">
        <v>19.989999999999998</v>
      </c>
      <c r="E42" s="80">
        <v>10</v>
      </c>
      <c r="F42" s="312"/>
      <c r="G42" s="214"/>
      <c r="H42" s="214"/>
      <c r="I42" s="214"/>
      <c r="J42" s="214"/>
      <c r="K42" s="214"/>
      <c r="L42" s="323"/>
      <c r="M42" s="155">
        <f t="shared" si="4"/>
        <v>0</v>
      </c>
      <c r="N42" s="325">
        <f t="shared" si="5"/>
        <v>0</v>
      </c>
    </row>
    <row r="43" spans="1:14" ht="45" customHeight="1">
      <c r="A43" s="355"/>
      <c r="B43" s="309" t="s">
        <v>113</v>
      </c>
      <c r="C43" s="314" t="s">
        <v>107</v>
      </c>
      <c r="D43" s="29">
        <v>19.989999999999998</v>
      </c>
      <c r="E43" s="80">
        <v>10</v>
      </c>
      <c r="F43" s="312"/>
      <c r="G43" s="214"/>
      <c r="H43" s="214"/>
      <c r="I43" s="214"/>
      <c r="J43" s="214"/>
      <c r="K43" s="214"/>
      <c r="L43" s="323"/>
      <c r="M43" s="155">
        <f>SUM(F43:L43)</f>
        <v>0</v>
      </c>
      <c r="N43" s="224">
        <f>+M43*E43</f>
        <v>0</v>
      </c>
    </row>
    <row r="44" spans="1:14" ht="45" customHeight="1">
      <c r="A44" s="355"/>
      <c r="B44" s="309" t="s">
        <v>113</v>
      </c>
      <c r="C44" s="314" t="s">
        <v>108</v>
      </c>
      <c r="D44" s="29">
        <v>19.989999999999998</v>
      </c>
      <c r="E44" s="80">
        <v>10</v>
      </c>
      <c r="F44" s="312"/>
      <c r="G44" s="215"/>
      <c r="H44" s="215"/>
      <c r="I44" s="215"/>
      <c r="J44" s="215"/>
      <c r="K44" s="215"/>
      <c r="L44" s="324"/>
      <c r="M44" s="155">
        <f t="shared" ref="M44:M47" si="6">SUM(F44:L44)</f>
        <v>0</v>
      </c>
      <c r="N44" s="224">
        <f>+M44*E44</f>
        <v>0</v>
      </c>
    </row>
    <row r="45" spans="1:14" ht="45" customHeight="1">
      <c r="A45" s="355"/>
      <c r="B45" s="309" t="s">
        <v>113</v>
      </c>
      <c r="C45" s="314" t="s">
        <v>109</v>
      </c>
      <c r="D45" s="29">
        <v>19.989999999999998</v>
      </c>
      <c r="E45" s="80">
        <v>10</v>
      </c>
      <c r="F45" s="312"/>
      <c r="G45" s="215"/>
      <c r="H45" s="215"/>
      <c r="I45" s="215"/>
      <c r="J45" s="215"/>
      <c r="K45" s="215"/>
      <c r="L45" s="324"/>
      <c r="M45" s="155">
        <f t="shared" si="6"/>
        <v>0</v>
      </c>
      <c r="N45" s="224">
        <f>+M45*E45</f>
        <v>0</v>
      </c>
    </row>
    <row r="46" spans="1:14" ht="45" customHeight="1">
      <c r="A46" s="355"/>
      <c r="B46" s="309" t="s">
        <v>113</v>
      </c>
      <c r="C46" s="314" t="s">
        <v>110</v>
      </c>
      <c r="D46" s="29">
        <v>19.989999999999998</v>
      </c>
      <c r="E46" s="80">
        <v>10</v>
      </c>
      <c r="F46" s="312"/>
      <c r="G46" s="215"/>
      <c r="H46" s="215"/>
      <c r="I46" s="215"/>
      <c r="J46" s="215"/>
      <c r="K46" s="215"/>
      <c r="L46" s="324"/>
      <c r="M46" s="155">
        <f t="shared" si="6"/>
        <v>0</v>
      </c>
      <c r="N46" s="224">
        <f>+M46*E46</f>
        <v>0</v>
      </c>
    </row>
    <row r="47" spans="1:14" ht="45" customHeight="1" thickBot="1">
      <c r="A47" s="356"/>
      <c r="B47" s="103" t="s">
        <v>114</v>
      </c>
      <c r="C47" s="229" t="s">
        <v>111</v>
      </c>
      <c r="D47" s="31">
        <v>19.989999999999998</v>
      </c>
      <c r="E47" s="32">
        <v>10</v>
      </c>
      <c r="F47" s="313"/>
      <c r="G47" s="216"/>
      <c r="H47" s="216"/>
      <c r="I47" s="216"/>
      <c r="J47" s="216"/>
      <c r="K47" s="216"/>
      <c r="L47" s="242"/>
      <c r="M47" s="156">
        <f t="shared" si="6"/>
        <v>0</v>
      </c>
      <c r="N47" s="225">
        <f>+M47*E47</f>
        <v>0</v>
      </c>
    </row>
    <row r="48" spans="1:14" ht="45" customHeight="1" thickBot="1">
      <c r="A48" s="49"/>
      <c r="B48" s="40"/>
      <c r="C48" s="40"/>
      <c r="D48" s="42"/>
      <c r="E48" s="41"/>
      <c r="F48" s="43"/>
      <c r="G48" s="44"/>
      <c r="H48" s="44"/>
      <c r="I48" s="44"/>
      <c r="J48" s="44"/>
      <c r="K48" s="357" t="s">
        <v>94</v>
      </c>
      <c r="L48" s="357"/>
      <c r="M48" s="161">
        <f>SUM(M43:M47)</f>
        <v>0</v>
      </c>
      <c r="N48" s="46">
        <f>SUM(N44:N47)</f>
        <v>0</v>
      </c>
    </row>
    <row r="49" spans="1:14" ht="45" customHeight="1">
      <c r="A49" s="354" t="s">
        <v>124</v>
      </c>
      <c r="B49" s="94" t="s">
        <v>115</v>
      </c>
      <c r="C49" s="51" t="s">
        <v>28</v>
      </c>
      <c r="D49" s="28">
        <v>19.989999999999998</v>
      </c>
      <c r="E49" s="30">
        <v>10</v>
      </c>
      <c r="F49" s="120"/>
      <c r="G49" s="217"/>
      <c r="H49" s="217"/>
      <c r="I49" s="217"/>
      <c r="J49" s="217"/>
      <c r="K49" s="217"/>
      <c r="L49" s="217"/>
      <c r="M49" s="200">
        <f t="shared" ref="M49:M53" si="7">SUM(F49:L49)</f>
        <v>0</v>
      </c>
      <c r="N49" s="201">
        <f t="shared" ref="N49:N53" si="8">M49*E49</f>
        <v>0</v>
      </c>
    </row>
    <row r="50" spans="1:14" ht="45" customHeight="1">
      <c r="A50" s="355"/>
      <c r="B50" s="309" t="s">
        <v>115</v>
      </c>
      <c r="C50" s="79" t="s">
        <v>29</v>
      </c>
      <c r="D50" s="29">
        <v>19.989999999999998</v>
      </c>
      <c r="E50" s="80">
        <v>10</v>
      </c>
      <c r="F50" s="312"/>
      <c r="G50" s="214"/>
      <c r="H50" s="214"/>
      <c r="I50" s="214"/>
      <c r="J50" s="214"/>
      <c r="K50" s="214"/>
      <c r="L50" s="214"/>
      <c r="M50" s="202">
        <f t="shared" si="7"/>
        <v>0</v>
      </c>
      <c r="N50" s="203">
        <f t="shared" si="8"/>
        <v>0</v>
      </c>
    </row>
    <row r="51" spans="1:14" ht="45" customHeight="1">
      <c r="A51" s="355"/>
      <c r="B51" s="309" t="s">
        <v>115</v>
      </c>
      <c r="C51" s="79" t="s">
        <v>104</v>
      </c>
      <c r="D51" s="29">
        <v>19.989999999999998</v>
      </c>
      <c r="E51" s="80">
        <v>10</v>
      </c>
      <c r="F51" s="312"/>
      <c r="G51" s="214"/>
      <c r="H51" s="214"/>
      <c r="I51" s="214"/>
      <c r="J51" s="214"/>
      <c r="K51" s="214"/>
      <c r="L51" s="214"/>
      <c r="M51" s="202">
        <f t="shared" si="7"/>
        <v>0</v>
      </c>
      <c r="N51" s="203">
        <f t="shared" si="8"/>
        <v>0</v>
      </c>
    </row>
    <row r="52" spans="1:14" ht="45" customHeight="1">
      <c r="A52" s="355"/>
      <c r="B52" s="309" t="s">
        <v>115</v>
      </c>
      <c r="C52" s="79" t="s">
        <v>105</v>
      </c>
      <c r="D52" s="29">
        <v>19.989999999999998</v>
      </c>
      <c r="E52" s="80">
        <v>10</v>
      </c>
      <c r="F52" s="312"/>
      <c r="G52" s="214"/>
      <c r="H52" s="214"/>
      <c r="I52" s="214"/>
      <c r="J52" s="214"/>
      <c r="K52" s="214"/>
      <c r="L52" s="214"/>
      <c r="M52" s="202">
        <f t="shared" si="7"/>
        <v>0</v>
      </c>
      <c r="N52" s="203">
        <f t="shared" si="8"/>
        <v>0</v>
      </c>
    </row>
    <row r="53" spans="1:14" ht="45" customHeight="1">
      <c r="A53" s="355"/>
      <c r="B53" s="309" t="s">
        <v>115</v>
      </c>
      <c r="C53" s="79" t="s">
        <v>112</v>
      </c>
      <c r="D53" s="29">
        <v>19.989999999999998</v>
      </c>
      <c r="E53" s="80">
        <v>10</v>
      </c>
      <c r="F53" s="312"/>
      <c r="G53" s="214"/>
      <c r="H53" s="214"/>
      <c r="I53" s="214"/>
      <c r="J53" s="214"/>
      <c r="K53" s="214"/>
      <c r="L53" s="214"/>
      <c r="M53" s="202">
        <f t="shared" si="7"/>
        <v>0</v>
      </c>
      <c r="N53" s="203">
        <f t="shared" si="8"/>
        <v>0</v>
      </c>
    </row>
    <row r="54" spans="1:14" ht="45" customHeight="1">
      <c r="A54" s="355"/>
      <c r="B54" s="309" t="s">
        <v>115</v>
      </c>
      <c r="C54" s="79" t="s">
        <v>106</v>
      </c>
      <c r="D54" s="29">
        <v>19.989999999999998</v>
      </c>
      <c r="E54" s="80">
        <v>10</v>
      </c>
      <c r="F54" s="312"/>
      <c r="G54" s="214"/>
      <c r="H54" s="214"/>
      <c r="I54" s="214"/>
      <c r="J54" s="214"/>
      <c r="K54" s="214"/>
      <c r="L54" s="214"/>
      <c r="M54" s="202">
        <f>SUM(F54:L54)</f>
        <v>0</v>
      </c>
      <c r="N54" s="204">
        <f t="shared" ref="N54:N59" si="9">+M54*E54</f>
        <v>0</v>
      </c>
    </row>
    <row r="55" spans="1:14" ht="45" customHeight="1">
      <c r="A55" s="355"/>
      <c r="B55" s="309" t="s">
        <v>115</v>
      </c>
      <c r="C55" s="101" t="s">
        <v>107</v>
      </c>
      <c r="D55" s="29">
        <v>19.989999999999998</v>
      </c>
      <c r="E55" s="80">
        <v>10</v>
      </c>
      <c r="F55" s="312"/>
      <c r="G55" s="215"/>
      <c r="H55" s="215"/>
      <c r="I55" s="215"/>
      <c r="J55" s="215"/>
      <c r="K55" s="215"/>
      <c r="L55" s="215"/>
      <c r="M55" s="202">
        <f t="shared" ref="M55:M58" si="10">SUM(F55:L55)</f>
        <v>0</v>
      </c>
      <c r="N55" s="204">
        <f t="shared" si="9"/>
        <v>0</v>
      </c>
    </row>
    <row r="56" spans="1:14" ht="45" customHeight="1">
      <c r="A56" s="355"/>
      <c r="B56" s="309" t="s">
        <v>115</v>
      </c>
      <c r="C56" s="101" t="s">
        <v>108</v>
      </c>
      <c r="D56" s="29">
        <v>19.989999999999998</v>
      </c>
      <c r="E56" s="80">
        <v>10</v>
      </c>
      <c r="F56" s="312"/>
      <c r="G56" s="215"/>
      <c r="H56" s="215"/>
      <c r="I56" s="215"/>
      <c r="J56" s="215"/>
      <c r="K56" s="215"/>
      <c r="L56" s="215"/>
      <c r="M56" s="202">
        <f t="shared" si="10"/>
        <v>0</v>
      </c>
      <c r="N56" s="204">
        <f t="shared" si="9"/>
        <v>0</v>
      </c>
    </row>
    <row r="57" spans="1:14" ht="45" customHeight="1">
      <c r="A57" s="355"/>
      <c r="B57" s="309" t="s">
        <v>115</v>
      </c>
      <c r="C57" s="101" t="s">
        <v>109</v>
      </c>
      <c r="D57" s="29">
        <v>19.989999999999998</v>
      </c>
      <c r="E57" s="80">
        <v>10</v>
      </c>
      <c r="F57" s="312"/>
      <c r="G57" s="215"/>
      <c r="H57" s="215"/>
      <c r="I57" s="215"/>
      <c r="J57" s="215"/>
      <c r="K57" s="215"/>
      <c r="L57" s="215"/>
      <c r="M57" s="202">
        <f t="shared" si="10"/>
        <v>0</v>
      </c>
      <c r="N57" s="204">
        <f t="shared" si="9"/>
        <v>0</v>
      </c>
    </row>
    <row r="58" spans="1:14" ht="45" customHeight="1">
      <c r="A58" s="355"/>
      <c r="B58" s="309" t="s">
        <v>115</v>
      </c>
      <c r="C58" s="101" t="s">
        <v>110</v>
      </c>
      <c r="D58" s="29">
        <v>19.989999999999998</v>
      </c>
      <c r="E58" s="80">
        <v>10</v>
      </c>
      <c r="F58" s="320"/>
      <c r="G58" s="215"/>
      <c r="H58" s="215"/>
      <c r="I58" s="215"/>
      <c r="J58" s="215"/>
      <c r="K58" s="215"/>
      <c r="L58" s="215"/>
      <c r="M58" s="202">
        <f t="shared" si="10"/>
        <v>0</v>
      </c>
      <c r="N58" s="204">
        <f t="shared" si="9"/>
        <v>0</v>
      </c>
    </row>
    <row r="59" spans="1:14" ht="45" customHeight="1" thickBot="1">
      <c r="A59" s="356"/>
      <c r="B59" s="103" t="s">
        <v>116</v>
      </c>
      <c r="C59" s="52" t="s">
        <v>111</v>
      </c>
      <c r="D59" s="31">
        <v>19.989999999999998</v>
      </c>
      <c r="E59" s="32">
        <v>10</v>
      </c>
      <c r="F59" s="321"/>
      <c r="G59" s="218"/>
      <c r="H59" s="218"/>
      <c r="I59" s="218"/>
      <c r="J59" s="218"/>
      <c r="K59" s="218"/>
      <c r="L59" s="218"/>
      <c r="M59" s="205">
        <f>SUM(F59:L59)</f>
        <v>0</v>
      </c>
      <c r="N59" s="206">
        <f t="shared" si="9"/>
        <v>0</v>
      </c>
    </row>
    <row r="60" spans="1:14" ht="45" customHeight="1" thickBot="1">
      <c r="A60" s="27"/>
      <c r="B60" s="40"/>
      <c r="C60" s="40"/>
      <c r="D60" s="42"/>
      <c r="E60" s="41"/>
      <c r="F60" s="43"/>
      <c r="G60" s="44"/>
      <c r="H60" s="44"/>
      <c r="I60" s="34"/>
      <c r="J60" s="44"/>
      <c r="K60" s="357" t="s">
        <v>94</v>
      </c>
      <c r="L60" s="357"/>
      <c r="M60" s="207">
        <f>SUM(M49:M59)</f>
        <v>0</v>
      </c>
      <c r="N60" s="208">
        <f>SUM(N49:N59)</f>
        <v>0</v>
      </c>
    </row>
    <row r="61" spans="1:14" ht="45" customHeight="1">
      <c r="A61" s="358" t="s">
        <v>126</v>
      </c>
      <c r="B61" s="90" t="s">
        <v>144</v>
      </c>
      <c r="C61" s="306" t="s">
        <v>28</v>
      </c>
      <c r="D61" s="28">
        <v>44.99</v>
      </c>
      <c r="E61" s="30">
        <v>22.5</v>
      </c>
      <c r="F61" s="233"/>
      <c r="G61" s="115"/>
      <c r="H61" s="115"/>
      <c r="I61" s="115"/>
      <c r="J61" s="115"/>
      <c r="K61" s="115"/>
      <c r="L61" s="126"/>
      <c r="M61" s="78">
        <f>SUM(F61:L61)</f>
        <v>0</v>
      </c>
      <c r="N61" s="157">
        <f>M61*E61</f>
        <v>0</v>
      </c>
    </row>
    <row r="62" spans="1:14" ht="45" customHeight="1">
      <c r="A62" s="359"/>
      <c r="B62" s="91" t="s">
        <v>144</v>
      </c>
      <c r="C62" s="307" t="s">
        <v>29</v>
      </c>
      <c r="D62" s="29">
        <v>44.99</v>
      </c>
      <c r="E62" s="80">
        <v>22.5</v>
      </c>
      <c r="F62" s="234"/>
      <c r="G62" s="121"/>
      <c r="H62" s="121"/>
      <c r="I62" s="121"/>
      <c r="J62" s="121"/>
      <c r="K62" s="121"/>
      <c r="L62" s="122"/>
      <c r="M62" s="155">
        <f t="shared" ref="M62:M65" si="11">SUM(F62:L62)</f>
        <v>0</v>
      </c>
      <c r="N62" s="158">
        <f t="shared" ref="N62:N65" si="12">M62*E62</f>
        <v>0</v>
      </c>
    </row>
    <row r="63" spans="1:14" ht="45" customHeight="1">
      <c r="A63" s="359"/>
      <c r="B63" s="91" t="s">
        <v>144</v>
      </c>
      <c r="C63" s="307" t="s">
        <v>30</v>
      </c>
      <c r="D63" s="29">
        <v>44.99</v>
      </c>
      <c r="E63" s="80">
        <v>22.5</v>
      </c>
      <c r="F63" s="234"/>
      <c r="G63" s="121"/>
      <c r="H63" s="121"/>
      <c r="I63" s="121"/>
      <c r="J63" s="121"/>
      <c r="K63" s="121"/>
      <c r="L63" s="122"/>
      <c r="M63" s="155">
        <f t="shared" si="11"/>
        <v>0</v>
      </c>
      <c r="N63" s="158">
        <f t="shared" si="12"/>
        <v>0</v>
      </c>
    </row>
    <row r="64" spans="1:14" ht="45" customHeight="1">
      <c r="A64" s="359"/>
      <c r="B64" s="91" t="s">
        <v>144</v>
      </c>
      <c r="C64" s="307" t="s">
        <v>31</v>
      </c>
      <c r="D64" s="29">
        <v>44.99</v>
      </c>
      <c r="E64" s="80">
        <v>22.5</v>
      </c>
      <c r="F64" s="234"/>
      <c r="G64" s="121"/>
      <c r="H64" s="121"/>
      <c r="I64" s="121"/>
      <c r="J64" s="121"/>
      <c r="K64" s="121"/>
      <c r="L64" s="122"/>
      <c r="M64" s="155">
        <f t="shared" si="11"/>
        <v>0</v>
      </c>
      <c r="N64" s="158">
        <f t="shared" si="12"/>
        <v>0</v>
      </c>
    </row>
    <row r="65" spans="1:17" ht="45" customHeight="1" thickBot="1">
      <c r="A65" s="359"/>
      <c r="B65" s="92" t="s">
        <v>144</v>
      </c>
      <c r="C65" s="308" t="s">
        <v>32</v>
      </c>
      <c r="D65" s="31">
        <v>44.99</v>
      </c>
      <c r="E65" s="32">
        <v>22.5</v>
      </c>
      <c r="F65" s="235"/>
      <c r="G65" s="116"/>
      <c r="H65" s="116"/>
      <c r="I65" s="116"/>
      <c r="J65" s="116"/>
      <c r="K65" s="116"/>
      <c r="L65" s="123"/>
      <c r="M65" s="156">
        <f t="shared" si="11"/>
        <v>0</v>
      </c>
      <c r="N65" s="159">
        <f t="shared" si="12"/>
        <v>0</v>
      </c>
    </row>
    <row r="66" spans="1:17" ht="45" customHeight="1" thickBot="1">
      <c r="A66" s="359"/>
      <c r="B66" s="40"/>
      <c r="C66" s="40"/>
      <c r="D66" s="42"/>
      <c r="E66" s="41"/>
      <c r="F66" s="43"/>
      <c r="G66" s="44"/>
      <c r="H66" s="44"/>
      <c r="I66" s="44"/>
      <c r="J66" s="44"/>
      <c r="K66" s="357" t="s">
        <v>94</v>
      </c>
      <c r="L66" s="357"/>
      <c r="M66" s="161">
        <f>SUM(M61:M65)</f>
        <v>0</v>
      </c>
      <c r="N66" s="46">
        <f>SUM(N61:N65)</f>
        <v>0</v>
      </c>
    </row>
    <row r="67" spans="1:17" ht="45" customHeight="1" thickBot="1">
      <c r="A67" s="359"/>
      <c r="B67" s="98" t="s">
        <v>143</v>
      </c>
      <c r="C67" s="300" t="s">
        <v>28</v>
      </c>
      <c r="D67" s="150">
        <v>49.99</v>
      </c>
      <c r="E67" s="165">
        <v>25</v>
      </c>
      <c r="F67" s="233"/>
      <c r="G67" s="115"/>
      <c r="H67" s="115"/>
      <c r="I67" s="115"/>
      <c r="J67" s="115"/>
      <c r="K67" s="115"/>
      <c r="L67" s="126"/>
      <c r="M67" s="106">
        <f>SUM(F67:L67)</f>
        <v>0</v>
      </c>
      <c r="N67" s="175">
        <f t="shared" ref="N67" si="13">+M67*E67</f>
        <v>0</v>
      </c>
    </row>
    <row r="68" spans="1:17" ht="45" customHeight="1" thickBot="1">
      <c r="A68" s="359"/>
      <c r="B68" s="98" t="s">
        <v>144</v>
      </c>
      <c r="C68" s="301" t="s">
        <v>81</v>
      </c>
      <c r="D68" s="28">
        <v>49.99</v>
      </c>
      <c r="E68" s="30">
        <v>25</v>
      </c>
      <c r="F68" s="233"/>
      <c r="G68" s="115"/>
      <c r="H68" s="115"/>
      <c r="I68" s="115"/>
      <c r="J68" s="115"/>
      <c r="K68" s="115"/>
      <c r="L68" s="126"/>
      <c r="M68" s="111">
        <f t="shared" ref="M68:M70" si="14">SUM(F68:L68)</f>
        <v>0</v>
      </c>
      <c r="N68" s="73">
        <f t="shared" ref="N68:N70" si="15">+M68*E68</f>
        <v>0</v>
      </c>
    </row>
    <row r="69" spans="1:17" ht="45" customHeight="1">
      <c r="A69" s="359"/>
      <c r="B69" s="98" t="s">
        <v>144</v>
      </c>
      <c r="C69" s="302" t="s">
        <v>82</v>
      </c>
      <c r="D69" s="29">
        <v>49.99</v>
      </c>
      <c r="E69" s="80">
        <v>25</v>
      </c>
      <c r="F69" s="236"/>
      <c r="G69" s="127"/>
      <c r="H69" s="127"/>
      <c r="I69" s="127"/>
      <c r="J69" s="127"/>
      <c r="K69" s="127"/>
      <c r="L69" s="128"/>
      <c r="M69" s="173">
        <f t="shared" si="14"/>
        <v>0</v>
      </c>
      <c r="N69" s="74">
        <f t="shared" si="15"/>
        <v>0</v>
      </c>
    </row>
    <row r="70" spans="1:17" ht="45" customHeight="1" thickBot="1">
      <c r="A70" s="360"/>
      <c r="B70" s="99" t="s">
        <v>138</v>
      </c>
      <c r="C70" s="303" t="s">
        <v>83</v>
      </c>
      <c r="D70" s="31">
        <v>49.99</v>
      </c>
      <c r="E70" s="32">
        <v>25</v>
      </c>
      <c r="F70" s="235"/>
      <c r="G70" s="116"/>
      <c r="H70" s="116"/>
      <c r="I70" s="116"/>
      <c r="J70" s="116"/>
      <c r="K70" s="116"/>
      <c r="L70" s="123"/>
      <c r="M70" s="174">
        <f t="shared" si="14"/>
        <v>0</v>
      </c>
      <c r="N70" s="75">
        <f t="shared" si="15"/>
        <v>0</v>
      </c>
    </row>
    <row r="71" spans="1:17" ht="45" customHeight="1" thickBot="1">
      <c r="A71" s="27"/>
      <c r="B71" s="40"/>
      <c r="C71" s="40"/>
      <c r="D71" s="42"/>
      <c r="E71" s="41"/>
      <c r="F71" s="43"/>
      <c r="G71" s="44"/>
      <c r="H71" s="44"/>
      <c r="I71" s="44"/>
      <c r="J71" s="44"/>
      <c r="K71" s="357" t="s">
        <v>94</v>
      </c>
      <c r="L71" s="357"/>
      <c r="M71" s="161">
        <f>SUM(M67:M70)</f>
        <v>0</v>
      </c>
      <c r="N71" s="46">
        <f>SUM(N68:N70)</f>
        <v>0</v>
      </c>
    </row>
    <row r="72" spans="1:17" ht="46" customHeight="1">
      <c r="A72" s="358" t="s">
        <v>127</v>
      </c>
      <c r="B72" s="96" t="s">
        <v>136</v>
      </c>
      <c r="C72" s="304" t="s">
        <v>28</v>
      </c>
      <c r="D72" s="28">
        <v>34.99</v>
      </c>
      <c r="E72" s="30">
        <v>17.5</v>
      </c>
      <c r="F72" s="212"/>
      <c r="G72" s="237"/>
      <c r="H72" s="129"/>
      <c r="I72" s="129"/>
      <c r="J72" s="129"/>
      <c r="K72" s="239"/>
      <c r="L72" s="239"/>
      <c r="M72" s="78">
        <f>SUM(H72:J72)</f>
        <v>0</v>
      </c>
      <c r="N72" s="157">
        <f t="shared" ref="N72:N76" si="16">+M72*E72</f>
        <v>0</v>
      </c>
    </row>
    <row r="73" spans="1:17" ht="45.5" customHeight="1" thickBot="1">
      <c r="A73" s="360"/>
      <c r="B73" s="97" t="s">
        <v>137</v>
      </c>
      <c r="C73" s="305" t="s">
        <v>34</v>
      </c>
      <c r="D73" s="31">
        <v>34.99</v>
      </c>
      <c r="E73" s="32">
        <v>17.5</v>
      </c>
      <c r="F73" s="238"/>
      <c r="G73" s="216"/>
      <c r="H73" s="130"/>
      <c r="I73" s="130"/>
      <c r="J73" s="130"/>
      <c r="K73" s="240"/>
      <c r="L73" s="240"/>
      <c r="M73" s="156">
        <f>SUM(H73:J73)</f>
        <v>0</v>
      </c>
      <c r="N73" s="159">
        <f t="shared" si="16"/>
        <v>0</v>
      </c>
    </row>
    <row r="74" spans="1:17" ht="45" customHeight="1" thickBot="1">
      <c r="A74" s="27"/>
      <c r="B74" s="40"/>
      <c r="C74" s="40"/>
      <c r="D74" s="42"/>
      <c r="E74" s="41"/>
      <c r="F74" s="43"/>
      <c r="G74" s="44"/>
      <c r="H74" s="44"/>
      <c r="I74" s="44"/>
      <c r="J74" s="44"/>
      <c r="K74" s="357" t="s">
        <v>94</v>
      </c>
      <c r="L74" s="357"/>
      <c r="M74" s="162">
        <f>SUM(M72:M73)</f>
        <v>0</v>
      </c>
      <c r="N74" s="48">
        <f>SUM(N72:N73)</f>
        <v>0</v>
      </c>
    </row>
    <row r="75" spans="1:17" ht="45" customHeight="1">
      <c r="A75" s="358" t="s">
        <v>129</v>
      </c>
      <c r="B75" s="93" t="s">
        <v>128</v>
      </c>
      <c r="C75" s="298" t="s">
        <v>28</v>
      </c>
      <c r="D75" s="28">
        <v>74.989999999999995</v>
      </c>
      <c r="E75" s="30">
        <v>37.5</v>
      </c>
      <c r="F75" s="212"/>
      <c r="G75" s="124"/>
      <c r="H75" s="131"/>
      <c r="I75" s="131"/>
      <c r="J75" s="131"/>
      <c r="K75" s="132"/>
      <c r="L75" s="241"/>
      <c r="M75" s="78">
        <f>SUM(G75:K75)</f>
        <v>0</v>
      </c>
      <c r="N75" s="157">
        <f>+M75*E75</f>
        <v>0</v>
      </c>
    </row>
    <row r="76" spans="1:17" ht="45" customHeight="1" thickBot="1">
      <c r="A76" s="359"/>
      <c r="B76" s="103" t="s">
        <v>128</v>
      </c>
      <c r="C76" s="299" t="s">
        <v>29</v>
      </c>
      <c r="D76" s="31">
        <v>74.989999999999995</v>
      </c>
      <c r="E76" s="32">
        <v>37.5</v>
      </c>
      <c r="F76" s="238"/>
      <c r="G76" s="125"/>
      <c r="H76" s="133"/>
      <c r="I76" s="133"/>
      <c r="J76" s="133"/>
      <c r="K76" s="134"/>
      <c r="L76" s="242"/>
      <c r="M76" s="156">
        <f>SUM(G76:K76)</f>
        <v>0</v>
      </c>
      <c r="N76" s="159">
        <f t="shared" si="16"/>
        <v>0</v>
      </c>
    </row>
    <row r="77" spans="1:17" ht="39.25" customHeight="1" thickBot="1">
      <c r="A77" s="359"/>
      <c r="B77" s="293"/>
      <c r="C77" s="293"/>
      <c r="D77" s="293"/>
      <c r="E77" s="293"/>
      <c r="F77" s="293"/>
      <c r="G77" s="293"/>
      <c r="H77" s="293"/>
      <c r="I77" s="293"/>
      <c r="J77" s="293"/>
      <c r="K77" s="439" t="s">
        <v>95</v>
      </c>
      <c r="L77" s="440"/>
      <c r="M77" s="161">
        <f>SUM(M75:M76)</f>
        <v>0</v>
      </c>
      <c r="N77" s="48">
        <f>SUM(N75:N76)</f>
        <v>0</v>
      </c>
    </row>
    <row r="78" spans="1:17" ht="45.5" customHeight="1">
      <c r="A78" s="359"/>
      <c r="B78" s="89" t="s">
        <v>145</v>
      </c>
      <c r="C78" s="227" t="s">
        <v>28</v>
      </c>
      <c r="D78" s="95">
        <v>89.99</v>
      </c>
      <c r="E78" s="30">
        <v>45</v>
      </c>
      <c r="F78" s="233"/>
      <c r="G78" s="135"/>
      <c r="H78" s="135"/>
      <c r="I78" s="136"/>
      <c r="J78" s="135"/>
      <c r="K78" s="137"/>
      <c r="L78" s="245"/>
      <c r="M78" s="78">
        <f>SUM(G78:K78)</f>
        <v>0</v>
      </c>
      <c r="N78" s="163">
        <f t="shared" ref="N78:N79" si="17">+M78*E78</f>
        <v>0</v>
      </c>
    </row>
    <row r="79" spans="1:17" ht="45" customHeight="1" thickBot="1">
      <c r="A79" s="360"/>
      <c r="B79" s="104" t="s">
        <v>145</v>
      </c>
      <c r="C79" s="229" t="s">
        <v>29</v>
      </c>
      <c r="D79" s="105">
        <v>89.99</v>
      </c>
      <c r="E79" s="32">
        <v>45</v>
      </c>
      <c r="F79" s="235"/>
      <c r="G79" s="138"/>
      <c r="H79" s="138"/>
      <c r="I79" s="139"/>
      <c r="J79" s="138"/>
      <c r="K79" s="140"/>
      <c r="L79" s="246"/>
      <c r="M79" s="156">
        <f>SUM(G79:K79)</f>
        <v>0</v>
      </c>
      <c r="N79" s="164">
        <f t="shared" si="17"/>
        <v>0</v>
      </c>
      <c r="Q79" s="21" t="s">
        <v>11</v>
      </c>
    </row>
    <row r="80" spans="1:17" ht="45" customHeight="1" thickBot="1">
      <c r="A80" s="27"/>
      <c r="B80" s="40"/>
      <c r="C80" s="40"/>
      <c r="D80" s="42"/>
      <c r="E80" s="41"/>
      <c r="F80" s="43"/>
      <c r="G80" s="44"/>
      <c r="H80" s="44"/>
      <c r="I80" s="34"/>
      <c r="J80" s="44"/>
      <c r="K80" s="357" t="s">
        <v>94</v>
      </c>
      <c r="L80" s="357"/>
      <c r="M80" s="161">
        <f>SUM(M78:M79)</f>
        <v>0</v>
      </c>
      <c r="N80" s="46">
        <f>SUM(N78:N79)</f>
        <v>0</v>
      </c>
      <c r="Q80" s="21"/>
    </row>
    <row r="81" spans="1:17" ht="45" customHeight="1">
      <c r="A81" s="358" t="s">
        <v>130</v>
      </c>
      <c r="B81" s="93" t="s">
        <v>128</v>
      </c>
      <c r="C81" s="298" t="s">
        <v>28</v>
      </c>
      <c r="D81" s="28">
        <v>74.989999999999995</v>
      </c>
      <c r="E81" s="30">
        <v>37.5</v>
      </c>
      <c r="F81" s="212"/>
      <c r="G81" s="237"/>
      <c r="H81" s="131"/>
      <c r="I81" s="131"/>
      <c r="J81" s="131"/>
      <c r="K81" s="132"/>
      <c r="L81" s="350"/>
      <c r="M81" s="78">
        <f>SUM(H81:L81)</f>
        <v>0</v>
      </c>
      <c r="N81" s="157">
        <f>+M81*E81</f>
        <v>0</v>
      </c>
      <c r="Q81" s="21"/>
    </row>
    <row r="82" spans="1:17" ht="45" customHeight="1" thickBot="1">
      <c r="A82" s="359"/>
      <c r="B82" s="103" t="s">
        <v>131</v>
      </c>
      <c r="C82" s="299" t="s">
        <v>29</v>
      </c>
      <c r="D82" s="31">
        <v>74.989999999999995</v>
      </c>
      <c r="E82" s="32">
        <v>37.5</v>
      </c>
      <c r="F82" s="238"/>
      <c r="G82" s="216"/>
      <c r="H82" s="133"/>
      <c r="I82" s="133"/>
      <c r="J82" s="133"/>
      <c r="K82" s="134"/>
      <c r="L82" s="351"/>
      <c r="M82" s="156">
        <f>SUM(H82:L82)</f>
        <v>0</v>
      </c>
      <c r="N82" s="159">
        <f t="shared" ref="N82" si="18">+M82*E82</f>
        <v>0</v>
      </c>
      <c r="Q82" s="21"/>
    </row>
    <row r="83" spans="1:17" ht="45" customHeight="1" thickBot="1">
      <c r="A83" s="359"/>
      <c r="B83" s="293"/>
      <c r="C83" s="293"/>
      <c r="D83" s="293"/>
      <c r="E83" s="293"/>
      <c r="F83" s="293"/>
      <c r="G83" s="293"/>
      <c r="H83" s="293"/>
      <c r="I83" s="293"/>
      <c r="J83" s="293"/>
      <c r="K83" s="439" t="s">
        <v>117</v>
      </c>
      <c r="L83" s="440"/>
      <c r="M83" s="161">
        <f>SUM(M81:M82)</f>
        <v>0</v>
      </c>
      <c r="N83" s="48">
        <f>SUM(N81:N82)</f>
        <v>0</v>
      </c>
      <c r="Q83" s="21"/>
    </row>
    <row r="84" spans="1:17" ht="45" customHeight="1">
      <c r="A84" s="359"/>
      <c r="B84" s="89" t="s">
        <v>146</v>
      </c>
      <c r="C84" s="227" t="s">
        <v>28</v>
      </c>
      <c r="D84" s="95">
        <v>89.99</v>
      </c>
      <c r="E84" s="30">
        <v>45</v>
      </c>
      <c r="F84" s="233"/>
      <c r="G84" s="243"/>
      <c r="H84" s="135"/>
      <c r="I84" s="136"/>
      <c r="J84" s="135"/>
      <c r="K84" s="137"/>
      <c r="L84" s="352"/>
      <c r="M84" s="78">
        <f>SUM(H84:L84)</f>
        <v>0</v>
      </c>
      <c r="N84" s="163">
        <f t="shared" ref="N84:N85" si="19">+M84*E84</f>
        <v>0</v>
      </c>
      <c r="Q84" s="21"/>
    </row>
    <row r="85" spans="1:17" ht="45" customHeight="1" thickBot="1">
      <c r="A85" s="360"/>
      <c r="B85" s="104" t="s">
        <v>147</v>
      </c>
      <c r="C85" s="229" t="s">
        <v>29</v>
      </c>
      <c r="D85" s="105">
        <v>89.99</v>
      </c>
      <c r="E85" s="32">
        <v>45</v>
      </c>
      <c r="F85" s="235"/>
      <c r="G85" s="244"/>
      <c r="H85" s="138"/>
      <c r="I85" s="139"/>
      <c r="J85" s="138"/>
      <c r="K85" s="140"/>
      <c r="L85" s="353"/>
      <c r="M85" s="156">
        <f>SUM(H85:L85)</f>
        <v>0</v>
      </c>
      <c r="N85" s="164">
        <f t="shared" si="19"/>
        <v>0</v>
      </c>
    </row>
    <row r="86" spans="1:17" ht="45.25" customHeight="1" thickBot="1">
      <c r="A86" s="27"/>
      <c r="B86" s="40"/>
      <c r="C86" s="40"/>
      <c r="D86" s="42"/>
      <c r="E86" s="41"/>
      <c r="F86" s="43"/>
      <c r="G86" s="44"/>
      <c r="H86" s="44"/>
      <c r="I86" s="34"/>
      <c r="J86" s="44"/>
      <c r="K86" s="357" t="s">
        <v>94</v>
      </c>
      <c r="L86" s="357"/>
      <c r="M86" s="161">
        <f>SUM(M84:M85)</f>
        <v>0</v>
      </c>
      <c r="N86" s="46">
        <f>SUM(N84:N85)</f>
        <v>0</v>
      </c>
    </row>
    <row r="87" spans="1:17" ht="45" customHeight="1">
      <c r="A87" s="358" t="s">
        <v>132</v>
      </c>
      <c r="B87" s="51" t="s">
        <v>135</v>
      </c>
      <c r="C87" s="227" t="s">
        <v>28</v>
      </c>
      <c r="D87" s="28">
        <v>79.989999999999995</v>
      </c>
      <c r="E87" s="30">
        <v>40</v>
      </c>
      <c r="F87" s="247"/>
      <c r="G87" s="176"/>
      <c r="H87" s="124"/>
      <c r="I87" s="124"/>
      <c r="J87" s="124"/>
      <c r="K87" s="124"/>
      <c r="L87" s="250"/>
      <c r="M87" s="78">
        <f>SUM(G87:K87)</f>
        <v>0</v>
      </c>
      <c r="N87" s="73">
        <f t="shared" ref="N87:N88" si="20">+M87*E87</f>
        <v>0</v>
      </c>
    </row>
    <row r="88" spans="1:17" ht="45.5" customHeight="1">
      <c r="A88" s="359"/>
      <c r="B88" s="79" t="s">
        <v>134</v>
      </c>
      <c r="C88" s="228" t="s">
        <v>29</v>
      </c>
      <c r="D88" s="29">
        <v>79.989999999999995</v>
      </c>
      <c r="E88" s="80">
        <v>40</v>
      </c>
      <c r="F88" s="248"/>
      <c r="G88" s="177"/>
      <c r="H88" s="146"/>
      <c r="I88" s="146"/>
      <c r="J88" s="146"/>
      <c r="K88" s="146"/>
      <c r="L88" s="251"/>
      <c r="M88" s="155">
        <f>SUM(G88:K88)</f>
        <v>0</v>
      </c>
      <c r="N88" s="74">
        <f t="shared" si="20"/>
        <v>0</v>
      </c>
    </row>
    <row r="89" spans="1:17" ht="45" customHeight="1" thickBot="1">
      <c r="A89" s="360"/>
      <c r="B89" s="52" t="s">
        <v>133</v>
      </c>
      <c r="C89" s="229" t="s">
        <v>96</v>
      </c>
      <c r="D89" s="31">
        <v>79.989999999999995</v>
      </c>
      <c r="E89" s="32">
        <v>40</v>
      </c>
      <c r="F89" s="249"/>
      <c r="G89" s="178"/>
      <c r="H89" s="125"/>
      <c r="I89" s="125"/>
      <c r="J89" s="125"/>
      <c r="K89" s="125"/>
      <c r="L89" s="252"/>
      <c r="M89" s="156">
        <f>SUM(G89:K89)</f>
        <v>0</v>
      </c>
      <c r="N89" s="75">
        <f t="shared" ref="N89" si="21">+M89*E89</f>
        <v>0</v>
      </c>
    </row>
    <row r="90" spans="1:17" ht="45.25" customHeight="1" thickBot="1">
      <c r="A90" s="27"/>
      <c r="B90" s="40"/>
      <c r="C90" s="40"/>
      <c r="D90" s="42"/>
      <c r="E90" s="41"/>
      <c r="F90" s="43"/>
      <c r="G90" s="44"/>
      <c r="H90" s="44"/>
      <c r="I90" s="34"/>
      <c r="J90" s="44"/>
      <c r="K90" s="357" t="s">
        <v>94</v>
      </c>
      <c r="L90" s="438"/>
      <c r="M90" s="161">
        <f>SUM(M87:M88)</f>
        <v>0</v>
      </c>
      <c r="N90" s="46">
        <f>SUM(N87:N88)</f>
        <v>0</v>
      </c>
    </row>
    <row r="91" spans="1:17" ht="45.5" customHeight="1">
      <c r="A91" s="441" t="s">
        <v>148</v>
      </c>
      <c r="B91" s="51" t="s">
        <v>152</v>
      </c>
      <c r="C91" s="338" t="s">
        <v>105</v>
      </c>
      <c r="D91" s="28">
        <v>19.989999999999998</v>
      </c>
      <c r="E91" s="192">
        <v>10</v>
      </c>
      <c r="F91" s="253"/>
      <c r="G91" s="254"/>
      <c r="H91" s="254"/>
      <c r="I91" s="217"/>
      <c r="J91" s="259"/>
      <c r="K91" s="117"/>
      <c r="L91" s="262"/>
      <c r="M91" s="78">
        <f>K91</f>
        <v>0</v>
      </c>
      <c r="N91" s="170">
        <f>K91*E91</f>
        <v>0</v>
      </c>
    </row>
    <row r="92" spans="1:17" ht="45.5" customHeight="1">
      <c r="A92" s="355"/>
      <c r="B92" s="79" t="s">
        <v>152</v>
      </c>
      <c r="C92" s="339" t="s">
        <v>28</v>
      </c>
      <c r="D92" s="29">
        <v>19.989999999999998</v>
      </c>
      <c r="E92" s="193">
        <v>10</v>
      </c>
      <c r="F92" s="255"/>
      <c r="G92" s="256"/>
      <c r="H92" s="256"/>
      <c r="I92" s="214"/>
      <c r="J92" s="260"/>
      <c r="K92" s="166"/>
      <c r="L92" s="263"/>
      <c r="M92" s="155">
        <f>K92</f>
        <v>0</v>
      </c>
      <c r="N92" s="171">
        <f>K92*E92</f>
        <v>0</v>
      </c>
    </row>
    <row r="93" spans="1:17" ht="45.5" customHeight="1">
      <c r="A93" s="355"/>
      <c r="B93" s="79" t="s">
        <v>152</v>
      </c>
      <c r="C93" s="340" t="s">
        <v>149</v>
      </c>
      <c r="D93" s="278">
        <v>19.989999999999998</v>
      </c>
      <c r="E93" s="332">
        <v>10</v>
      </c>
      <c r="F93" s="333"/>
      <c r="G93" s="334"/>
      <c r="H93" s="334"/>
      <c r="I93" s="342"/>
      <c r="J93" s="335"/>
      <c r="K93" s="336"/>
      <c r="L93" s="337"/>
      <c r="M93" s="155">
        <f>K93</f>
        <v>0</v>
      </c>
      <c r="N93" s="171">
        <f t="shared" ref="N93:N94" si="22">K93*E93</f>
        <v>0</v>
      </c>
    </row>
    <row r="94" spans="1:17" ht="45.5" customHeight="1">
      <c r="A94" s="355"/>
      <c r="B94" s="79" t="s">
        <v>152</v>
      </c>
      <c r="C94" s="340" t="s">
        <v>153</v>
      </c>
      <c r="D94" s="278">
        <v>19.989999999999998</v>
      </c>
      <c r="E94" s="332">
        <v>10</v>
      </c>
      <c r="F94" s="333"/>
      <c r="G94" s="334"/>
      <c r="H94" s="334"/>
      <c r="I94" s="342"/>
      <c r="J94" s="335"/>
      <c r="K94" s="336"/>
      <c r="L94" s="337"/>
      <c r="M94" s="155">
        <f>K94</f>
        <v>0</v>
      </c>
      <c r="N94" s="171">
        <f t="shared" si="22"/>
        <v>0</v>
      </c>
    </row>
    <row r="95" spans="1:17" ht="45" customHeight="1" thickBot="1">
      <c r="A95" s="442"/>
      <c r="B95" s="52" t="s">
        <v>152</v>
      </c>
      <c r="C95" s="341" t="s">
        <v>154</v>
      </c>
      <c r="D95" s="31">
        <v>19.989999999999998</v>
      </c>
      <c r="E95" s="194">
        <v>10</v>
      </c>
      <c r="F95" s="257"/>
      <c r="G95" s="258"/>
      <c r="H95" s="258"/>
      <c r="I95" s="218"/>
      <c r="J95" s="261"/>
      <c r="K95" s="118"/>
      <c r="L95" s="264"/>
      <c r="M95" s="156">
        <f>K95</f>
        <v>0</v>
      </c>
      <c r="N95" s="172">
        <f>K95*E95</f>
        <v>0</v>
      </c>
    </row>
    <row r="96" spans="1:17" ht="45.25" customHeight="1" thickBot="1">
      <c r="A96" s="27"/>
      <c r="B96" s="40"/>
      <c r="C96" s="40"/>
      <c r="D96" s="42"/>
      <c r="E96" s="41"/>
      <c r="F96" s="43"/>
      <c r="G96" s="44"/>
      <c r="H96" s="44"/>
      <c r="I96" s="34" t="s">
        <v>39</v>
      </c>
      <c r="J96" s="44"/>
      <c r="K96" s="357" t="s">
        <v>94</v>
      </c>
      <c r="L96" s="357"/>
      <c r="M96" s="161">
        <f>SUM(M91:M95)</f>
        <v>0</v>
      </c>
      <c r="N96" s="197">
        <f>SUM(N91:N95)</f>
        <v>0</v>
      </c>
    </row>
    <row r="97" spans="1:14" ht="45.5" customHeight="1">
      <c r="A97" s="441" t="s">
        <v>36</v>
      </c>
      <c r="B97" s="294" t="s">
        <v>97</v>
      </c>
      <c r="C97" s="227" t="s">
        <v>37</v>
      </c>
      <c r="D97" s="28">
        <v>98.97</v>
      </c>
      <c r="E97" s="192">
        <v>49.5</v>
      </c>
      <c r="F97" s="253"/>
      <c r="G97" s="254"/>
      <c r="H97" s="254"/>
      <c r="I97" s="115"/>
      <c r="J97" s="259"/>
      <c r="K97" s="117"/>
      <c r="L97" s="262"/>
      <c r="M97" s="78">
        <f>I97+K97</f>
        <v>0</v>
      </c>
      <c r="N97" s="170">
        <f>K97*E97</f>
        <v>0</v>
      </c>
    </row>
    <row r="98" spans="1:14" ht="45.5" customHeight="1">
      <c r="A98" s="355"/>
      <c r="B98" s="179" t="s">
        <v>38</v>
      </c>
      <c r="C98" s="228" t="s">
        <v>37</v>
      </c>
      <c r="D98" s="29">
        <v>269.94</v>
      </c>
      <c r="E98" s="193">
        <v>81</v>
      </c>
      <c r="F98" s="255"/>
      <c r="G98" s="256"/>
      <c r="H98" s="256"/>
      <c r="I98" s="121"/>
      <c r="J98" s="260"/>
      <c r="K98" s="166"/>
      <c r="L98" s="263"/>
      <c r="M98" s="155">
        <f>I98+K98</f>
        <v>0</v>
      </c>
      <c r="N98" s="171">
        <f>K98*E98</f>
        <v>0</v>
      </c>
    </row>
    <row r="99" spans="1:14" ht="45" customHeight="1" thickBot="1">
      <c r="A99" s="442"/>
      <c r="B99" s="81" t="s">
        <v>98</v>
      </c>
      <c r="C99" s="229" t="s">
        <v>37</v>
      </c>
      <c r="D99" s="31">
        <v>239.97</v>
      </c>
      <c r="E99" s="194">
        <v>120</v>
      </c>
      <c r="F99" s="257"/>
      <c r="G99" s="258"/>
      <c r="H99" s="258"/>
      <c r="I99" s="116"/>
      <c r="J99" s="261"/>
      <c r="K99" s="118"/>
      <c r="L99" s="264"/>
      <c r="M99" s="156">
        <f>I99+K99</f>
        <v>0</v>
      </c>
      <c r="N99" s="172">
        <f>K99*E99</f>
        <v>0</v>
      </c>
    </row>
    <row r="100" spans="1:14" ht="45.25" customHeight="1" thickBot="1">
      <c r="A100" s="27"/>
      <c r="B100" s="40"/>
      <c r="C100" s="40"/>
      <c r="D100" s="42"/>
      <c r="E100" s="41"/>
      <c r="F100" s="43"/>
      <c r="G100" s="44"/>
      <c r="H100" s="44"/>
      <c r="I100" s="34" t="s">
        <v>39</v>
      </c>
      <c r="J100" s="44"/>
      <c r="K100" s="357" t="s">
        <v>94</v>
      </c>
      <c r="L100" s="357"/>
      <c r="M100" s="161">
        <f>SUM(M97:M99)</f>
        <v>0</v>
      </c>
      <c r="N100" s="197">
        <f>SUM(N97:N99)</f>
        <v>0</v>
      </c>
    </row>
    <row r="101" spans="1:14" ht="46">
      <c r="A101" s="230" t="s">
        <v>67</v>
      </c>
      <c r="B101" s="295" t="s">
        <v>68</v>
      </c>
      <c r="C101" s="167" t="s">
        <v>70</v>
      </c>
      <c r="D101" s="28">
        <v>0</v>
      </c>
      <c r="E101" s="192">
        <v>0</v>
      </c>
      <c r="F101" s="253"/>
      <c r="G101" s="254"/>
      <c r="H101" s="254"/>
      <c r="I101" s="115"/>
      <c r="J101" s="259"/>
      <c r="K101" s="259"/>
      <c r="L101" s="265"/>
      <c r="M101" s="195">
        <f>I101</f>
        <v>0</v>
      </c>
      <c r="N101" s="170">
        <v>0</v>
      </c>
    </row>
    <row r="102" spans="1:14" ht="46">
      <c r="A102" s="231" t="s">
        <v>67</v>
      </c>
      <c r="B102" s="296" t="s">
        <v>119</v>
      </c>
      <c r="C102" s="168" t="s">
        <v>69</v>
      </c>
      <c r="D102" s="29">
        <v>60</v>
      </c>
      <c r="E102" s="193">
        <v>30</v>
      </c>
      <c r="F102" s="255"/>
      <c r="G102" s="256"/>
      <c r="H102" s="256"/>
      <c r="I102" s="121"/>
      <c r="J102" s="260"/>
      <c r="K102" s="166"/>
      <c r="L102" s="266"/>
      <c r="M102" s="198">
        <f>I102+K102</f>
        <v>0</v>
      </c>
      <c r="N102" s="171">
        <f>K102*E102</f>
        <v>0</v>
      </c>
    </row>
    <row r="103" spans="1:14" ht="41.75" thickBot="1">
      <c r="A103" s="232" t="s">
        <v>77</v>
      </c>
      <c r="B103" s="297" t="s">
        <v>118</v>
      </c>
      <c r="C103" s="169" t="s">
        <v>76</v>
      </c>
      <c r="D103" s="31">
        <v>150</v>
      </c>
      <c r="E103" s="194">
        <v>75</v>
      </c>
      <c r="F103" s="257"/>
      <c r="G103" s="258"/>
      <c r="H103" s="258"/>
      <c r="I103" s="116"/>
      <c r="J103" s="261"/>
      <c r="K103" s="118"/>
      <c r="L103" s="267"/>
      <c r="M103" s="196">
        <f>I103+K103</f>
        <v>0</v>
      </c>
      <c r="N103" s="172">
        <f>K103*E103</f>
        <v>0</v>
      </c>
    </row>
    <row r="104" spans="1:14" ht="45.25" customHeight="1" thickBot="1">
      <c r="B104" s="183" t="s">
        <v>100</v>
      </c>
      <c r="C104" s="183"/>
      <c r="D104" s="183"/>
      <c r="E104" s="183"/>
      <c r="F104" s="183"/>
      <c r="G104" s="183"/>
      <c r="H104" s="183"/>
      <c r="I104" s="183"/>
      <c r="J104" s="44"/>
      <c r="K104" s="357" t="s">
        <v>94</v>
      </c>
      <c r="L104" s="357"/>
      <c r="M104" s="47">
        <f>SUM(M101:M103)</f>
        <v>0</v>
      </c>
      <c r="N104" s="45">
        <f>SUM(N101:N103)</f>
        <v>0</v>
      </c>
    </row>
    <row r="105" spans="1:14" ht="30.25">
      <c r="B105" s="183" t="s">
        <v>101</v>
      </c>
      <c r="C105" s="180"/>
      <c r="D105" s="42"/>
      <c r="E105" s="41"/>
      <c r="F105" s="43"/>
      <c r="G105" s="44"/>
      <c r="H105" s="44"/>
      <c r="I105" s="44"/>
      <c r="J105" s="44"/>
      <c r="K105" s="147"/>
      <c r="L105" s="147"/>
      <c r="M105" s="181"/>
      <c r="N105" s="182"/>
    </row>
    <row r="106" spans="1:14" ht="30.25">
      <c r="B106" s="183" t="s">
        <v>102</v>
      </c>
      <c r="C106" s="180"/>
      <c r="D106" s="42"/>
      <c r="E106" s="41"/>
      <c r="F106" s="43"/>
      <c r="G106" s="44"/>
      <c r="H106" s="44"/>
      <c r="I106" s="44"/>
      <c r="J106" s="44"/>
      <c r="K106" s="147"/>
      <c r="L106" s="147"/>
      <c r="M106" s="181"/>
      <c r="N106" s="182"/>
    </row>
    <row r="107" spans="1:14" ht="30.25">
      <c r="B107" s="183" t="s">
        <v>103</v>
      </c>
      <c r="C107" s="180"/>
      <c r="D107" s="42"/>
      <c r="E107" s="41"/>
      <c r="F107" s="43"/>
      <c r="G107" s="44"/>
      <c r="H107" s="44"/>
      <c r="I107" s="44"/>
      <c r="J107" s="44"/>
      <c r="K107" s="147"/>
      <c r="L107" s="147"/>
      <c r="M107" s="181"/>
      <c r="N107" s="182"/>
    </row>
    <row r="108" spans="1:14" ht="26" thickBot="1">
      <c r="A108" s="199" t="s">
        <v>33</v>
      </c>
      <c r="B108" s="2"/>
      <c r="C108" s="2"/>
      <c r="D108" s="3"/>
      <c r="E108" s="4"/>
      <c r="F108" s="7"/>
      <c r="G108" s="2"/>
      <c r="H108" s="2"/>
      <c r="I108" s="2"/>
      <c r="J108" s="2"/>
      <c r="K108" s="16"/>
      <c r="L108" s="2"/>
      <c r="M108" s="107"/>
      <c r="N108" s="5"/>
    </row>
    <row r="109" spans="1:14" ht="45.25" customHeight="1" thickBot="1">
      <c r="A109" s="387"/>
      <c r="B109" s="388"/>
      <c r="C109" s="388"/>
      <c r="D109" s="389"/>
      <c r="E109" s="87" t="s">
        <v>73</v>
      </c>
      <c r="F109" s="86"/>
      <c r="G109" s="86"/>
      <c r="H109" s="86"/>
      <c r="I109" s="35"/>
      <c r="K109" s="436" t="s">
        <v>95</v>
      </c>
      <c r="L109" s="437"/>
      <c r="M109" s="71">
        <f>M28+M36+M66+M71+M74+M77+M80+M90+M96+M104+M86+M83+M60+M48+M33</f>
        <v>0</v>
      </c>
      <c r="N109" s="72">
        <f>N28+N36+N66+N71+N74+N77+N80+N96+N104+N90+N86+N83+N60+N48+N33+N100</f>
        <v>0</v>
      </c>
    </row>
    <row r="110" spans="1:14" ht="45.25" customHeight="1" thickBot="1">
      <c r="A110" s="390"/>
      <c r="B110" s="391"/>
      <c r="C110" s="391"/>
      <c r="D110" s="392"/>
      <c r="E110" s="87" t="s">
        <v>74</v>
      </c>
      <c r="F110" s="86"/>
      <c r="G110" s="86"/>
      <c r="H110" s="86"/>
      <c r="I110" s="35"/>
      <c r="J110" s="82"/>
      <c r="K110" s="426" t="s">
        <v>92</v>
      </c>
      <c r="L110" s="427"/>
      <c r="M110" s="141"/>
      <c r="N110" s="226">
        <v>0</v>
      </c>
    </row>
    <row r="111" spans="1:14" ht="45.25" customHeight="1" thickBot="1">
      <c r="A111" s="390"/>
      <c r="B111" s="391"/>
      <c r="C111" s="391"/>
      <c r="D111" s="392"/>
      <c r="E111" s="86"/>
      <c r="F111" s="86"/>
      <c r="G111" s="86"/>
      <c r="H111" s="86"/>
      <c r="I111" s="88"/>
      <c r="J111" s="433" t="s">
        <v>93</v>
      </c>
      <c r="K111" s="433"/>
      <c r="L111" s="434"/>
      <c r="M111" s="142">
        <v>0</v>
      </c>
      <c r="N111" s="119">
        <f>M111*N109</f>
        <v>0</v>
      </c>
    </row>
    <row r="112" spans="1:14" ht="45.25" customHeight="1" thickBot="1">
      <c r="A112" s="390"/>
      <c r="B112" s="391"/>
      <c r="C112" s="391"/>
      <c r="D112" s="392"/>
      <c r="E112" s="430" t="s">
        <v>151</v>
      </c>
      <c r="F112" s="428"/>
      <c r="G112" s="435"/>
      <c r="H112" s="396"/>
      <c r="I112" s="397"/>
      <c r="J112" s="430" t="s">
        <v>150</v>
      </c>
      <c r="K112" s="431"/>
      <c r="L112" s="432"/>
      <c r="M112" s="149"/>
      <c r="N112" s="33">
        <f>H112*6 +M112*4</f>
        <v>0</v>
      </c>
    </row>
    <row r="113" spans="1:14" ht="45" customHeight="1" thickBot="1">
      <c r="A113" s="390"/>
      <c r="B113" s="391"/>
      <c r="C113" s="391"/>
      <c r="D113" s="392"/>
      <c r="E113" s="86"/>
      <c r="F113" s="86"/>
      <c r="G113" s="86"/>
      <c r="H113" s="86"/>
      <c r="I113" s="82"/>
      <c r="J113" s="82"/>
      <c r="K113" s="428" t="s">
        <v>99</v>
      </c>
      <c r="L113" s="428"/>
      <c r="M113" s="429"/>
      <c r="N113" s="85">
        <v>0</v>
      </c>
    </row>
    <row r="114" spans="1:14" ht="45.5" customHeight="1" thickBot="1">
      <c r="A114" s="390"/>
      <c r="B114" s="391"/>
      <c r="C114" s="391"/>
      <c r="D114" s="392"/>
      <c r="E114" s="86"/>
      <c r="F114" s="86"/>
      <c r="G114" s="86"/>
      <c r="H114" s="86"/>
      <c r="I114" s="82"/>
      <c r="J114" s="82"/>
      <c r="K114" s="428" t="s">
        <v>72</v>
      </c>
      <c r="L114" s="428"/>
      <c r="M114" s="429"/>
      <c r="N114" s="85">
        <v>0</v>
      </c>
    </row>
    <row r="115" spans="1:14" ht="45.25" customHeight="1" thickBot="1">
      <c r="A115" s="390"/>
      <c r="B115" s="391"/>
      <c r="C115" s="391"/>
      <c r="D115" s="392"/>
      <c r="E115" s="86"/>
      <c r="F115" s="86"/>
      <c r="G115" s="86"/>
      <c r="H115" s="86"/>
      <c r="I115" s="83"/>
      <c r="J115" s="83"/>
      <c r="K115" s="424" t="s">
        <v>71</v>
      </c>
      <c r="L115" s="424"/>
      <c r="M115" s="425"/>
      <c r="N115" s="84">
        <f>M109*1</f>
        <v>0</v>
      </c>
    </row>
    <row r="116" spans="1:14" ht="28.75">
      <c r="A116" s="390"/>
      <c r="B116" s="391"/>
      <c r="C116" s="391"/>
      <c r="D116" s="392"/>
      <c r="E116" s="86"/>
      <c r="F116" s="86"/>
      <c r="G116" s="86"/>
      <c r="H116" s="86"/>
      <c r="I116" s="419" t="s">
        <v>91</v>
      </c>
      <c r="J116" s="420"/>
      <c r="K116" s="421"/>
      <c r="L116" s="420"/>
      <c r="M116" s="422"/>
      <c r="N116" s="417">
        <f>N109-N110-N111+N112+N115+N113+N114</f>
        <v>0</v>
      </c>
    </row>
    <row r="117" spans="1:14" ht="29.5" thickBot="1">
      <c r="A117" s="393"/>
      <c r="B117" s="394"/>
      <c r="C117" s="394"/>
      <c r="D117" s="395"/>
      <c r="E117" s="86"/>
      <c r="F117" s="86"/>
      <c r="G117" s="86"/>
      <c r="H117" s="86"/>
      <c r="I117" s="421"/>
      <c r="J117" s="423"/>
      <c r="K117" s="421"/>
      <c r="L117" s="423"/>
      <c r="M117" s="421"/>
      <c r="N117" s="418"/>
    </row>
    <row r="118" spans="1:14" ht="16">
      <c r="M118" s="112"/>
      <c r="N118" s="14"/>
    </row>
    <row r="119" spans="1:14" ht="16">
      <c r="M119" s="112"/>
      <c r="N119" s="14"/>
    </row>
    <row r="120" spans="1:14" ht="16">
      <c r="M120" s="112"/>
      <c r="N120" s="14"/>
    </row>
    <row r="121" spans="1:14" ht="16">
      <c r="M121" s="112"/>
      <c r="N121" s="14"/>
    </row>
    <row r="122" spans="1:14" ht="16">
      <c r="M122" s="112"/>
      <c r="N122" s="14"/>
    </row>
    <row r="123" spans="1:14" ht="16">
      <c r="M123" s="112"/>
      <c r="N123" s="14"/>
    </row>
    <row r="124" spans="1:14" ht="16">
      <c r="M124" s="112"/>
      <c r="N124" s="14"/>
    </row>
    <row r="125" spans="1:14" ht="16">
      <c r="M125" s="112"/>
      <c r="N125" s="14"/>
    </row>
    <row r="126" spans="1:14" ht="16">
      <c r="M126" s="112"/>
      <c r="N126" s="14"/>
    </row>
    <row r="127" spans="1:14" ht="16">
      <c r="M127" s="112"/>
      <c r="N127" s="14"/>
    </row>
    <row r="128" spans="1:14" ht="16">
      <c r="M128" s="112"/>
      <c r="N128" s="14"/>
    </row>
    <row r="129" spans="13:14" ht="16">
      <c r="M129" s="112"/>
      <c r="N129" s="14"/>
    </row>
    <row r="130" spans="13:14" ht="16">
      <c r="M130" s="112"/>
      <c r="N130" s="14"/>
    </row>
    <row r="131" spans="13:14" ht="16">
      <c r="M131" s="112"/>
      <c r="N131" s="14"/>
    </row>
    <row r="132" spans="13:14" ht="16">
      <c r="M132" s="112"/>
      <c r="N132" s="14"/>
    </row>
    <row r="133" spans="13:14" ht="16">
      <c r="M133" s="112"/>
      <c r="N133" s="14"/>
    </row>
    <row r="134" spans="13:14" ht="16">
      <c r="M134" s="112"/>
      <c r="N134" s="14"/>
    </row>
    <row r="135" spans="13:14" ht="16">
      <c r="M135" s="112"/>
      <c r="N135" s="14"/>
    </row>
    <row r="136" spans="13:14" ht="16">
      <c r="M136" s="112"/>
      <c r="N136" s="14"/>
    </row>
    <row r="137" spans="13:14" ht="16">
      <c r="M137" s="112"/>
      <c r="N137" s="14"/>
    </row>
    <row r="138" spans="13:14" ht="16">
      <c r="M138" s="112"/>
      <c r="N138" s="14"/>
    </row>
    <row r="139" spans="13:14" ht="16">
      <c r="M139" s="112"/>
      <c r="N139" s="14"/>
    </row>
    <row r="140" spans="13:14" ht="16">
      <c r="M140" s="112"/>
      <c r="N140" s="14"/>
    </row>
    <row r="141" spans="13:14" ht="16">
      <c r="M141" s="112"/>
      <c r="N141" s="14"/>
    </row>
    <row r="142" spans="13:14" ht="16">
      <c r="M142" s="112"/>
      <c r="N142" s="14"/>
    </row>
    <row r="143" spans="13:14" ht="16">
      <c r="M143" s="112"/>
      <c r="N143" s="14"/>
    </row>
    <row r="144" spans="13:14" ht="16">
      <c r="M144" s="112"/>
      <c r="N144" s="14"/>
    </row>
    <row r="145" spans="13:14" ht="16">
      <c r="M145" s="112"/>
      <c r="N145" s="14"/>
    </row>
    <row r="146" spans="13:14" ht="16">
      <c r="M146" s="112"/>
      <c r="N146" s="14"/>
    </row>
    <row r="147" spans="13:14" ht="16">
      <c r="M147" s="112"/>
      <c r="N147" s="14"/>
    </row>
    <row r="148" spans="13:14" ht="16">
      <c r="M148" s="112"/>
      <c r="N148" s="14"/>
    </row>
    <row r="149" spans="13:14" ht="16">
      <c r="M149" s="112"/>
      <c r="N149" s="14"/>
    </row>
    <row r="150" spans="13:14" ht="16">
      <c r="M150" s="112"/>
      <c r="N150" s="14"/>
    </row>
    <row r="151" spans="13:14" ht="16">
      <c r="M151" s="112"/>
      <c r="N151" s="14"/>
    </row>
    <row r="152" spans="13:14" ht="16">
      <c r="M152" s="112"/>
      <c r="N152" s="14"/>
    </row>
    <row r="153" spans="13:14" ht="16">
      <c r="M153" s="112"/>
      <c r="N153" s="14"/>
    </row>
    <row r="154" spans="13:14" ht="16">
      <c r="M154" s="112"/>
      <c r="N154" s="14"/>
    </row>
    <row r="155" spans="13:14" ht="16">
      <c r="M155" s="112"/>
      <c r="N155" s="14"/>
    </row>
    <row r="156" spans="13:14" ht="16">
      <c r="M156" s="112"/>
      <c r="N156" s="14"/>
    </row>
    <row r="157" spans="13:14" ht="16">
      <c r="M157" s="112"/>
      <c r="N157" s="14"/>
    </row>
    <row r="158" spans="13:14" ht="16">
      <c r="M158" s="112"/>
      <c r="N158" s="14"/>
    </row>
    <row r="159" spans="13:14" ht="16">
      <c r="M159" s="112"/>
      <c r="N159" s="14"/>
    </row>
    <row r="160" spans="13:14" ht="16">
      <c r="M160" s="112"/>
      <c r="N160" s="14"/>
    </row>
    <row r="161" spans="13:14" ht="16">
      <c r="M161" s="112"/>
      <c r="N161" s="14"/>
    </row>
    <row r="162" spans="13:14" ht="16">
      <c r="M162" s="112"/>
      <c r="N162" s="14"/>
    </row>
    <row r="163" spans="13:14" ht="16">
      <c r="M163" s="112"/>
      <c r="N163" s="14"/>
    </row>
    <row r="164" spans="13:14" ht="16">
      <c r="M164" s="112"/>
      <c r="N164" s="14"/>
    </row>
    <row r="165" spans="13:14" ht="16">
      <c r="M165" s="112"/>
      <c r="N165" s="14"/>
    </row>
    <row r="166" spans="13:14" ht="16">
      <c r="M166" s="112"/>
      <c r="N166" s="14"/>
    </row>
    <row r="167" spans="13:14" ht="16">
      <c r="M167" s="112"/>
      <c r="N167" s="14"/>
    </row>
    <row r="168" spans="13:14" ht="16">
      <c r="M168" s="112"/>
      <c r="N168" s="14"/>
    </row>
    <row r="169" spans="13:14" ht="16">
      <c r="M169" s="112"/>
      <c r="N169" s="14"/>
    </row>
    <row r="170" spans="13:14" ht="16">
      <c r="M170" s="112"/>
      <c r="N170" s="14"/>
    </row>
    <row r="171" spans="13:14" ht="16">
      <c r="M171" s="112"/>
      <c r="N171" s="14"/>
    </row>
    <row r="172" spans="13:14" ht="16">
      <c r="M172" s="112"/>
      <c r="N172" s="14"/>
    </row>
    <row r="173" spans="13:14" ht="16">
      <c r="M173" s="112"/>
      <c r="N173" s="14"/>
    </row>
    <row r="174" spans="13:14" ht="16">
      <c r="M174" s="112"/>
      <c r="N174" s="14"/>
    </row>
    <row r="175" spans="13:14" ht="16">
      <c r="M175" s="112"/>
      <c r="N175" s="14"/>
    </row>
    <row r="176" spans="13:14" ht="16">
      <c r="M176" s="112"/>
      <c r="N176" s="14"/>
    </row>
    <row r="177" spans="13:14" ht="16">
      <c r="M177" s="112"/>
      <c r="N177" s="14"/>
    </row>
    <row r="178" spans="13:14" ht="16">
      <c r="M178" s="112"/>
      <c r="N178" s="14"/>
    </row>
    <row r="179" spans="13:14" ht="16">
      <c r="M179" s="112"/>
      <c r="N179" s="14"/>
    </row>
    <row r="180" spans="13:14" ht="16">
      <c r="M180" s="112"/>
      <c r="N180" s="14"/>
    </row>
    <row r="181" spans="13:14" ht="16">
      <c r="M181" s="112"/>
      <c r="N181" s="14"/>
    </row>
    <row r="182" spans="13:14" ht="16">
      <c r="M182" s="112"/>
      <c r="N182" s="14"/>
    </row>
    <row r="183" spans="13:14" ht="16">
      <c r="M183" s="112"/>
      <c r="N183" s="14"/>
    </row>
    <row r="184" spans="13:14" ht="16">
      <c r="M184" s="112"/>
      <c r="N184" s="14"/>
    </row>
    <row r="185" spans="13:14" ht="16">
      <c r="M185" s="112"/>
      <c r="N185" s="14"/>
    </row>
    <row r="186" spans="13:14" ht="16">
      <c r="M186" s="112"/>
      <c r="N186" s="14"/>
    </row>
    <row r="187" spans="13:14" ht="16">
      <c r="M187" s="112"/>
      <c r="N187" s="14"/>
    </row>
    <row r="188" spans="13:14" ht="16">
      <c r="M188" s="112"/>
      <c r="N188" s="14"/>
    </row>
    <row r="189" spans="13:14" ht="16">
      <c r="M189" s="112"/>
      <c r="N189" s="14"/>
    </row>
    <row r="190" spans="13:14" ht="16">
      <c r="M190" s="112"/>
      <c r="N190" s="14"/>
    </row>
    <row r="191" spans="13:14" ht="16">
      <c r="M191" s="112"/>
      <c r="N191" s="14"/>
    </row>
    <row r="192" spans="13:14" ht="16">
      <c r="M192" s="112"/>
      <c r="N192" s="14"/>
    </row>
    <row r="193" spans="13:14" ht="16">
      <c r="M193" s="112"/>
      <c r="N193" s="14"/>
    </row>
    <row r="194" spans="13:14" ht="16">
      <c r="M194" s="112"/>
      <c r="N194" s="14"/>
    </row>
    <row r="195" spans="13:14" ht="16">
      <c r="M195" s="112"/>
      <c r="N195" s="14"/>
    </row>
    <row r="196" spans="13:14" ht="16">
      <c r="M196" s="112"/>
      <c r="N196" s="14"/>
    </row>
    <row r="197" spans="13:14" ht="16">
      <c r="M197" s="112"/>
      <c r="N197" s="14"/>
    </row>
    <row r="198" spans="13:14" ht="16">
      <c r="M198" s="112"/>
      <c r="N198" s="14"/>
    </row>
    <row r="199" spans="13:14" ht="16">
      <c r="M199" s="112"/>
      <c r="N199" s="14"/>
    </row>
    <row r="200" spans="13:14" ht="16">
      <c r="M200" s="112"/>
      <c r="N200" s="14"/>
    </row>
    <row r="201" spans="13:14" ht="16">
      <c r="M201" s="112"/>
      <c r="N201" s="14"/>
    </row>
    <row r="202" spans="13:14" ht="16">
      <c r="M202" s="112"/>
      <c r="N202" s="14"/>
    </row>
    <row r="203" spans="13:14" ht="16">
      <c r="M203" s="112"/>
      <c r="N203" s="14"/>
    </row>
    <row r="204" spans="13:14" ht="16">
      <c r="M204" s="112"/>
      <c r="N204" s="14"/>
    </row>
    <row r="205" spans="13:14" ht="16">
      <c r="M205" s="112"/>
      <c r="N205" s="14"/>
    </row>
    <row r="206" spans="13:14" ht="16">
      <c r="M206" s="112"/>
      <c r="N206" s="14"/>
    </row>
    <row r="207" spans="13:14" ht="16">
      <c r="M207" s="112"/>
      <c r="N207" s="14"/>
    </row>
    <row r="208" spans="13:14" ht="16">
      <c r="M208" s="112"/>
      <c r="N208" s="14"/>
    </row>
    <row r="209" spans="13:14" ht="16">
      <c r="M209" s="112"/>
      <c r="N209" s="14"/>
    </row>
    <row r="210" spans="13:14" ht="16">
      <c r="M210" s="112"/>
      <c r="N210" s="14"/>
    </row>
    <row r="211" spans="13:14" ht="16">
      <c r="M211" s="112"/>
      <c r="N211" s="14"/>
    </row>
    <row r="212" spans="13:14" ht="16">
      <c r="M212" s="112"/>
      <c r="N212" s="14"/>
    </row>
    <row r="213" spans="13:14" ht="16">
      <c r="M213" s="112"/>
      <c r="N213" s="14"/>
    </row>
    <row r="214" spans="13:14" ht="16">
      <c r="M214" s="112"/>
      <c r="N214" s="14"/>
    </row>
    <row r="215" spans="13:14" ht="16">
      <c r="M215" s="112"/>
      <c r="N215" s="14"/>
    </row>
    <row r="216" spans="13:14" ht="16">
      <c r="M216" s="112"/>
      <c r="N216" s="14"/>
    </row>
    <row r="217" spans="13:14" ht="16">
      <c r="M217" s="112"/>
      <c r="N217" s="14"/>
    </row>
    <row r="218" spans="13:14" ht="16">
      <c r="M218" s="112"/>
      <c r="N218" s="14"/>
    </row>
    <row r="219" spans="13:14" ht="16">
      <c r="M219" s="112"/>
      <c r="N219" s="14"/>
    </row>
    <row r="220" spans="13:14" ht="16">
      <c r="M220" s="112"/>
      <c r="N220" s="14"/>
    </row>
    <row r="221" spans="13:14" ht="16">
      <c r="M221" s="112"/>
      <c r="N221" s="14"/>
    </row>
    <row r="222" spans="13:14" ht="16">
      <c r="M222" s="112"/>
      <c r="N222" s="14"/>
    </row>
    <row r="223" spans="13:14" ht="16">
      <c r="M223" s="112"/>
      <c r="N223" s="14"/>
    </row>
    <row r="224" spans="13:14" ht="16">
      <c r="M224" s="112"/>
      <c r="N224" s="14"/>
    </row>
    <row r="225" spans="13:14" ht="16">
      <c r="M225" s="112"/>
      <c r="N225" s="14"/>
    </row>
    <row r="226" spans="13:14" ht="16">
      <c r="M226" s="112"/>
      <c r="N226" s="14"/>
    </row>
    <row r="227" spans="13:14" ht="16">
      <c r="M227" s="112"/>
      <c r="N227" s="14"/>
    </row>
    <row r="228" spans="13:14" ht="16">
      <c r="M228" s="112"/>
      <c r="N228" s="14"/>
    </row>
    <row r="229" spans="13:14" ht="16">
      <c r="M229" s="112"/>
      <c r="N229" s="14"/>
    </row>
    <row r="230" spans="13:14" ht="16">
      <c r="M230" s="112"/>
      <c r="N230" s="14"/>
    </row>
    <row r="231" spans="13:14" ht="16">
      <c r="M231" s="112"/>
      <c r="N231" s="14"/>
    </row>
    <row r="232" spans="13:14" ht="16">
      <c r="M232" s="112"/>
      <c r="N232" s="14"/>
    </row>
    <row r="233" spans="13:14" ht="16">
      <c r="M233" s="112"/>
      <c r="N233" s="14"/>
    </row>
    <row r="234" spans="13:14" ht="16">
      <c r="M234" s="112"/>
      <c r="N234" s="14"/>
    </row>
    <row r="235" spans="13:14" ht="16">
      <c r="M235" s="112"/>
      <c r="N235" s="14"/>
    </row>
    <row r="236" spans="13:14" ht="16">
      <c r="M236" s="112"/>
      <c r="N236" s="14"/>
    </row>
    <row r="237" spans="13:14" ht="16">
      <c r="M237" s="112"/>
      <c r="N237" s="14"/>
    </row>
    <row r="238" spans="13:14" ht="16">
      <c r="M238" s="112"/>
      <c r="N238" s="14"/>
    </row>
    <row r="239" spans="13:14" ht="16">
      <c r="M239" s="112"/>
      <c r="N239" s="14"/>
    </row>
    <row r="240" spans="13:14" ht="16">
      <c r="M240" s="112"/>
      <c r="N240" s="14"/>
    </row>
    <row r="241" spans="13:14" ht="16">
      <c r="M241" s="112"/>
      <c r="N241" s="14"/>
    </row>
    <row r="242" spans="13:14" ht="16">
      <c r="M242" s="112"/>
      <c r="N242" s="14"/>
    </row>
    <row r="243" spans="13:14" ht="16">
      <c r="M243" s="112"/>
      <c r="N243" s="14"/>
    </row>
    <row r="244" spans="13:14" ht="16">
      <c r="M244" s="112"/>
      <c r="N244" s="14"/>
    </row>
    <row r="245" spans="13:14" ht="16">
      <c r="M245" s="112"/>
      <c r="N245" s="14"/>
    </row>
    <row r="246" spans="13:14" ht="16">
      <c r="M246" s="112"/>
      <c r="N246" s="14"/>
    </row>
    <row r="247" spans="13:14" ht="16">
      <c r="M247" s="112"/>
      <c r="N247" s="14"/>
    </row>
    <row r="248" spans="13:14" ht="16">
      <c r="M248" s="112"/>
      <c r="N248" s="14"/>
    </row>
    <row r="249" spans="13:14" ht="16">
      <c r="M249" s="112"/>
      <c r="N249" s="14"/>
    </row>
    <row r="250" spans="13:14" ht="16">
      <c r="M250" s="112"/>
      <c r="N250" s="14"/>
    </row>
    <row r="251" spans="13:14" ht="16">
      <c r="M251" s="112"/>
      <c r="N251" s="14"/>
    </row>
    <row r="252" spans="13:14" ht="16">
      <c r="M252" s="112"/>
      <c r="N252" s="14"/>
    </row>
    <row r="253" spans="13:14" ht="16">
      <c r="M253" s="112"/>
      <c r="N253" s="14"/>
    </row>
    <row r="254" spans="13:14" ht="16">
      <c r="M254" s="112"/>
      <c r="N254" s="14"/>
    </row>
    <row r="255" spans="13:14" ht="16">
      <c r="M255" s="112"/>
      <c r="N255" s="14"/>
    </row>
    <row r="256" spans="13:14" ht="16">
      <c r="M256" s="112"/>
      <c r="N256" s="14"/>
    </row>
    <row r="257" spans="13:14" ht="16">
      <c r="M257" s="112"/>
      <c r="N257" s="14"/>
    </row>
    <row r="258" spans="13:14" ht="16">
      <c r="M258" s="112"/>
      <c r="N258" s="14"/>
    </row>
    <row r="259" spans="13:14" ht="16">
      <c r="M259" s="112"/>
      <c r="N259" s="14"/>
    </row>
    <row r="260" spans="13:14" ht="16">
      <c r="M260" s="112"/>
      <c r="N260" s="14"/>
    </row>
    <row r="261" spans="13:14" ht="16">
      <c r="M261" s="112"/>
      <c r="N261" s="14"/>
    </row>
    <row r="262" spans="13:14" ht="16">
      <c r="M262" s="112"/>
      <c r="N262" s="14"/>
    </row>
    <row r="263" spans="13:14" ht="16">
      <c r="M263" s="112"/>
      <c r="N263" s="14"/>
    </row>
    <row r="264" spans="13:14" ht="16">
      <c r="M264" s="112"/>
      <c r="N264" s="14"/>
    </row>
    <row r="265" spans="13:14" ht="16">
      <c r="M265" s="112"/>
      <c r="N265" s="14"/>
    </row>
    <row r="266" spans="13:14" ht="16">
      <c r="M266" s="112"/>
      <c r="N266" s="14"/>
    </row>
    <row r="267" spans="13:14" ht="16">
      <c r="M267" s="112"/>
      <c r="N267" s="14"/>
    </row>
    <row r="268" spans="13:14" ht="16">
      <c r="M268" s="112"/>
      <c r="N268" s="14"/>
    </row>
    <row r="269" spans="13:14" ht="16">
      <c r="M269" s="112"/>
      <c r="N269" s="14"/>
    </row>
    <row r="270" spans="13:14" ht="16">
      <c r="M270" s="112"/>
      <c r="N270" s="14"/>
    </row>
    <row r="271" spans="13:14" ht="16">
      <c r="M271" s="112"/>
      <c r="N271" s="14"/>
    </row>
    <row r="272" spans="13:14" ht="16">
      <c r="M272" s="112"/>
      <c r="N272" s="14"/>
    </row>
    <row r="273" spans="13:14" ht="16">
      <c r="M273" s="112"/>
      <c r="N273" s="14"/>
    </row>
    <row r="274" spans="13:14" ht="16">
      <c r="M274" s="112"/>
      <c r="N274" s="14"/>
    </row>
    <row r="275" spans="13:14" ht="16">
      <c r="M275" s="112"/>
      <c r="N275" s="14"/>
    </row>
    <row r="276" spans="13:14" ht="16">
      <c r="M276" s="112"/>
      <c r="N276" s="14"/>
    </row>
    <row r="277" spans="13:14" ht="16">
      <c r="M277" s="112"/>
      <c r="N277" s="14"/>
    </row>
    <row r="278" spans="13:14" ht="16">
      <c r="M278" s="112"/>
      <c r="N278" s="14"/>
    </row>
    <row r="279" spans="13:14" ht="16">
      <c r="M279" s="112"/>
      <c r="N279" s="14"/>
    </row>
    <row r="280" spans="13:14" ht="16">
      <c r="M280" s="112"/>
      <c r="N280" s="14"/>
    </row>
    <row r="281" spans="13:14" ht="16">
      <c r="M281" s="112"/>
      <c r="N281" s="14"/>
    </row>
    <row r="282" spans="13:14" ht="16">
      <c r="M282" s="112"/>
      <c r="N282" s="14"/>
    </row>
    <row r="283" spans="13:14" ht="16">
      <c r="M283" s="112"/>
      <c r="N283" s="14"/>
    </row>
    <row r="284" spans="13:14" ht="16">
      <c r="M284" s="112"/>
      <c r="N284" s="14"/>
    </row>
    <row r="285" spans="13:14" ht="16">
      <c r="M285" s="112"/>
      <c r="N285" s="14"/>
    </row>
    <row r="286" spans="13:14" ht="16">
      <c r="M286" s="112"/>
      <c r="N286" s="14"/>
    </row>
    <row r="287" spans="13:14" ht="16">
      <c r="M287" s="112"/>
      <c r="N287" s="14"/>
    </row>
    <row r="288" spans="13:14" ht="16">
      <c r="M288" s="112"/>
      <c r="N288" s="14"/>
    </row>
    <row r="289" spans="13:14" ht="16">
      <c r="M289" s="112"/>
      <c r="N289" s="14"/>
    </row>
    <row r="290" spans="13:14" ht="16">
      <c r="M290" s="112"/>
      <c r="N290" s="14"/>
    </row>
    <row r="291" spans="13:14" ht="16">
      <c r="M291" s="112"/>
      <c r="N291" s="14"/>
    </row>
    <row r="292" spans="13:14" ht="16">
      <c r="M292" s="112"/>
      <c r="N292" s="14"/>
    </row>
    <row r="293" spans="13:14" ht="16">
      <c r="M293" s="112"/>
      <c r="N293" s="14"/>
    </row>
    <row r="294" spans="13:14" ht="16">
      <c r="M294" s="112"/>
      <c r="N294" s="14"/>
    </row>
    <row r="295" spans="13:14" ht="16">
      <c r="M295" s="112"/>
      <c r="N295" s="14"/>
    </row>
    <row r="296" spans="13:14" ht="16">
      <c r="M296" s="112"/>
      <c r="N296" s="14"/>
    </row>
    <row r="297" spans="13:14" ht="16">
      <c r="M297" s="112"/>
      <c r="N297" s="14"/>
    </row>
    <row r="298" spans="13:14" ht="16">
      <c r="M298" s="112"/>
      <c r="N298" s="14"/>
    </row>
    <row r="299" spans="13:14" ht="16">
      <c r="M299" s="112"/>
      <c r="N299" s="14"/>
    </row>
    <row r="300" spans="13:14" ht="16">
      <c r="M300" s="112"/>
      <c r="N300" s="14"/>
    </row>
    <row r="301" spans="13:14" ht="16">
      <c r="M301" s="112"/>
      <c r="N301" s="14"/>
    </row>
    <row r="302" spans="13:14" ht="16">
      <c r="M302" s="112"/>
      <c r="N302" s="14"/>
    </row>
    <row r="303" spans="13:14" ht="16">
      <c r="M303" s="112"/>
      <c r="N303" s="14"/>
    </row>
    <row r="304" spans="13:14" ht="16">
      <c r="M304" s="112"/>
      <c r="N304" s="14"/>
    </row>
    <row r="305" spans="13:14" ht="16">
      <c r="M305" s="112"/>
      <c r="N305" s="14"/>
    </row>
    <row r="306" spans="13:14" ht="16">
      <c r="M306" s="112"/>
      <c r="N306" s="14"/>
    </row>
    <row r="307" spans="13:14" ht="16">
      <c r="M307" s="112"/>
      <c r="N307" s="14"/>
    </row>
    <row r="308" spans="13:14" ht="16">
      <c r="M308" s="112"/>
      <c r="N308" s="14"/>
    </row>
    <row r="309" spans="13:14" ht="16">
      <c r="M309" s="112"/>
      <c r="N309" s="14"/>
    </row>
    <row r="310" spans="13:14" ht="16">
      <c r="M310" s="112"/>
      <c r="N310" s="14"/>
    </row>
    <row r="311" spans="13:14" ht="16">
      <c r="M311" s="112"/>
      <c r="N311" s="14"/>
    </row>
    <row r="312" spans="13:14" ht="16">
      <c r="M312" s="112"/>
      <c r="N312" s="14"/>
    </row>
    <row r="313" spans="13:14" ht="16">
      <c r="M313" s="112"/>
      <c r="N313" s="14"/>
    </row>
    <row r="314" spans="13:14" ht="16">
      <c r="M314" s="112"/>
      <c r="N314" s="14"/>
    </row>
    <row r="315" spans="13:14" ht="16">
      <c r="M315" s="112"/>
      <c r="N315" s="14"/>
    </row>
    <row r="316" spans="13:14" ht="16">
      <c r="M316" s="112"/>
      <c r="N316" s="14"/>
    </row>
    <row r="317" spans="13:14" ht="16">
      <c r="M317" s="112"/>
      <c r="N317" s="14"/>
    </row>
    <row r="318" spans="13:14" ht="16">
      <c r="M318" s="112"/>
      <c r="N318" s="14"/>
    </row>
    <row r="319" spans="13:14" ht="16">
      <c r="M319" s="112"/>
      <c r="N319" s="14"/>
    </row>
    <row r="320" spans="13:14" ht="16">
      <c r="M320" s="112"/>
      <c r="N320" s="14"/>
    </row>
    <row r="321" spans="13:14" ht="16">
      <c r="M321" s="112"/>
      <c r="N321" s="14"/>
    </row>
    <row r="322" spans="13:14" ht="16">
      <c r="M322" s="112"/>
      <c r="N322" s="14"/>
    </row>
    <row r="323" spans="13:14" ht="16">
      <c r="M323" s="112"/>
      <c r="N323" s="14"/>
    </row>
    <row r="324" spans="13:14" ht="16">
      <c r="M324" s="112"/>
      <c r="N324" s="14"/>
    </row>
    <row r="325" spans="13:14" ht="16">
      <c r="M325" s="112"/>
      <c r="N325" s="14"/>
    </row>
    <row r="326" spans="13:14" ht="16">
      <c r="M326" s="112"/>
      <c r="N326" s="14"/>
    </row>
    <row r="327" spans="13:14" ht="16">
      <c r="M327" s="112"/>
      <c r="N327" s="14"/>
    </row>
    <row r="328" spans="13:14" ht="16">
      <c r="M328" s="112"/>
      <c r="N328" s="14"/>
    </row>
    <row r="329" spans="13:14" ht="16">
      <c r="M329" s="112"/>
      <c r="N329" s="14"/>
    </row>
    <row r="330" spans="13:14" ht="16">
      <c r="M330" s="112"/>
      <c r="N330" s="14"/>
    </row>
    <row r="331" spans="13:14" ht="16">
      <c r="M331" s="112"/>
      <c r="N331" s="14"/>
    </row>
    <row r="332" spans="13:14" ht="16">
      <c r="M332" s="112"/>
      <c r="N332" s="14"/>
    </row>
    <row r="333" spans="13:14" ht="16">
      <c r="M333" s="112"/>
      <c r="N333" s="14"/>
    </row>
    <row r="334" spans="13:14" ht="16">
      <c r="M334" s="112"/>
      <c r="N334" s="14"/>
    </row>
    <row r="335" spans="13:14" ht="16">
      <c r="M335" s="112"/>
      <c r="N335" s="14"/>
    </row>
    <row r="336" spans="13:14" ht="16">
      <c r="M336" s="112"/>
      <c r="N336" s="14"/>
    </row>
    <row r="337" spans="13:14" ht="16">
      <c r="M337" s="112"/>
      <c r="N337" s="14"/>
    </row>
    <row r="338" spans="13:14" ht="16">
      <c r="M338" s="112"/>
      <c r="N338" s="14"/>
    </row>
    <row r="339" spans="13:14" ht="16">
      <c r="M339" s="112"/>
      <c r="N339" s="14"/>
    </row>
    <row r="340" spans="13:14" ht="16">
      <c r="M340" s="112"/>
      <c r="N340" s="14"/>
    </row>
    <row r="341" spans="13:14" ht="16">
      <c r="M341" s="112"/>
      <c r="N341" s="14"/>
    </row>
    <row r="342" spans="13:14" ht="16">
      <c r="M342" s="112"/>
      <c r="N342" s="14"/>
    </row>
    <row r="343" spans="13:14" ht="16">
      <c r="M343" s="112"/>
      <c r="N343" s="14"/>
    </row>
    <row r="344" spans="13:14" ht="16">
      <c r="M344" s="112"/>
      <c r="N344" s="14"/>
    </row>
    <row r="345" spans="13:14" ht="16">
      <c r="M345" s="112"/>
      <c r="N345" s="14"/>
    </row>
    <row r="346" spans="13:14" ht="16">
      <c r="M346" s="112"/>
      <c r="N346" s="14"/>
    </row>
    <row r="347" spans="13:14" ht="16">
      <c r="M347" s="112"/>
      <c r="N347" s="14"/>
    </row>
    <row r="348" spans="13:14" ht="16">
      <c r="M348" s="112"/>
      <c r="N348" s="14"/>
    </row>
    <row r="349" spans="13:14" ht="16">
      <c r="M349" s="112"/>
      <c r="N349" s="14"/>
    </row>
    <row r="350" spans="13:14" ht="16">
      <c r="M350" s="112"/>
      <c r="N350" s="14"/>
    </row>
    <row r="351" spans="13:14" ht="16">
      <c r="M351" s="112"/>
      <c r="N351" s="14"/>
    </row>
    <row r="352" spans="13:14" ht="16">
      <c r="M352" s="112"/>
      <c r="N352" s="14"/>
    </row>
    <row r="353" spans="13:14" ht="16">
      <c r="M353" s="112"/>
      <c r="N353" s="14"/>
    </row>
    <row r="354" spans="13:14" ht="16">
      <c r="M354" s="112"/>
      <c r="N354" s="14"/>
    </row>
    <row r="355" spans="13:14" ht="16">
      <c r="M355" s="112"/>
      <c r="N355" s="14"/>
    </row>
    <row r="356" spans="13:14" ht="16">
      <c r="M356" s="112"/>
      <c r="N356" s="14"/>
    </row>
    <row r="357" spans="13:14" ht="16">
      <c r="M357" s="112"/>
      <c r="N357" s="14"/>
    </row>
    <row r="358" spans="13:14" ht="16">
      <c r="M358" s="112"/>
      <c r="N358" s="14"/>
    </row>
    <row r="359" spans="13:14" ht="16">
      <c r="M359" s="112"/>
      <c r="N359" s="14"/>
    </row>
    <row r="360" spans="13:14" ht="16">
      <c r="M360" s="112"/>
      <c r="N360" s="14"/>
    </row>
    <row r="361" spans="13:14" ht="16">
      <c r="M361" s="112"/>
      <c r="N361" s="14"/>
    </row>
    <row r="362" spans="13:14" ht="16">
      <c r="M362" s="112"/>
      <c r="N362" s="14"/>
    </row>
    <row r="363" spans="13:14" ht="16">
      <c r="M363" s="112"/>
      <c r="N363" s="14"/>
    </row>
    <row r="364" spans="13:14" ht="16">
      <c r="M364" s="112"/>
      <c r="N364" s="14"/>
    </row>
    <row r="365" spans="13:14" ht="16">
      <c r="M365" s="112"/>
      <c r="N365" s="14"/>
    </row>
    <row r="366" spans="13:14" ht="16">
      <c r="M366" s="112"/>
      <c r="N366" s="14"/>
    </row>
    <row r="367" spans="13:14" ht="16">
      <c r="M367" s="112"/>
      <c r="N367" s="14"/>
    </row>
    <row r="368" spans="13:14" ht="16">
      <c r="M368" s="112"/>
      <c r="N368" s="14"/>
    </row>
    <row r="369" spans="13:14" ht="16">
      <c r="M369" s="112"/>
      <c r="N369" s="14"/>
    </row>
    <row r="370" spans="13:14" ht="16">
      <c r="M370" s="112"/>
      <c r="N370" s="14"/>
    </row>
    <row r="371" spans="13:14" ht="16">
      <c r="M371" s="112"/>
      <c r="N371" s="14"/>
    </row>
    <row r="372" spans="13:14" ht="16">
      <c r="M372" s="112"/>
      <c r="N372" s="14"/>
    </row>
    <row r="373" spans="13:14" ht="16">
      <c r="M373" s="112"/>
      <c r="N373" s="14"/>
    </row>
    <row r="374" spans="13:14" ht="16">
      <c r="M374" s="112"/>
      <c r="N374" s="14"/>
    </row>
    <row r="375" spans="13:14" ht="16">
      <c r="M375" s="112"/>
      <c r="N375" s="14"/>
    </row>
    <row r="376" spans="13:14" ht="16">
      <c r="M376" s="112"/>
      <c r="N376" s="14"/>
    </row>
    <row r="377" spans="13:14" ht="16">
      <c r="M377" s="112"/>
      <c r="N377" s="14"/>
    </row>
    <row r="378" spans="13:14" ht="16">
      <c r="M378" s="112"/>
      <c r="N378" s="14"/>
    </row>
    <row r="379" spans="13:14" ht="16">
      <c r="M379" s="112"/>
      <c r="N379" s="14"/>
    </row>
    <row r="380" spans="13:14" ht="16">
      <c r="M380" s="112"/>
      <c r="N380" s="14"/>
    </row>
    <row r="381" spans="13:14" ht="16">
      <c r="M381" s="112"/>
      <c r="N381" s="14"/>
    </row>
    <row r="382" spans="13:14" ht="16">
      <c r="M382" s="112"/>
      <c r="N382" s="14"/>
    </row>
    <row r="383" spans="13:14" ht="16">
      <c r="M383" s="112"/>
      <c r="N383" s="14"/>
    </row>
    <row r="384" spans="13:14" ht="16">
      <c r="M384" s="112"/>
      <c r="N384" s="14"/>
    </row>
    <row r="385" spans="13:14" ht="16">
      <c r="M385" s="112"/>
      <c r="N385" s="14"/>
    </row>
    <row r="386" spans="13:14" ht="16">
      <c r="M386" s="112"/>
      <c r="N386" s="14"/>
    </row>
    <row r="387" spans="13:14" ht="16">
      <c r="M387" s="112"/>
      <c r="N387" s="14"/>
    </row>
    <row r="388" spans="13:14" ht="16">
      <c r="M388" s="112"/>
      <c r="N388" s="14"/>
    </row>
    <row r="389" spans="13:14" ht="16">
      <c r="M389" s="112"/>
      <c r="N389" s="14"/>
    </row>
    <row r="390" spans="13:14" ht="16">
      <c r="M390" s="112"/>
      <c r="N390" s="14"/>
    </row>
    <row r="391" spans="13:14" ht="16">
      <c r="M391" s="112"/>
      <c r="N391" s="14"/>
    </row>
    <row r="392" spans="13:14" ht="16">
      <c r="M392" s="112"/>
      <c r="N392" s="14"/>
    </row>
    <row r="393" spans="13:14" ht="16">
      <c r="M393" s="112"/>
      <c r="N393" s="14"/>
    </row>
    <row r="394" spans="13:14" ht="16">
      <c r="M394" s="112"/>
      <c r="N394" s="14"/>
    </row>
    <row r="395" spans="13:14" ht="16">
      <c r="M395" s="112"/>
      <c r="N395" s="14"/>
    </row>
    <row r="396" spans="13:14" ht="16">
      <c r="M396" s="112"/>
      <c r="N396" s="14"/>
    </row>
    <row r="397" spans="13:14" ht="16">
      <c r="M397" s="112"/>
      <c r="N397" s="14"/>
    </row>
    <row r="398" spans="13:14" ht="16">
      <c r="M398" s="112"/>
      <c r="N398" s="14"/>
    </row>
    <row r="399" spans="13:14" ht="16">
      <c r="M399" s="112"/>
      <c r="N399" s="14"/>
    </row>
    <row r="400" spans="13:14" ht="16">
      <c r="M400" s="112"/>
      <c r="N400" s="14"/>
    </row>
    <row r="401" spans="13:14" ht="16">
      <c r="M401" s="112"/>
      <c r="N401" s="14"/>
    </row>
    <row r="402" spans="13:14" ht="16">
      <c r="M402" s="112"/>
      <c r="N402" s="14"/>
    </row>
    <row r="403" spans="13:14" ht="16">
      <c r="M403" s="112"/>
      <c r="N403" s="14"/>
    </row>
    <row r="404" spans="13:14" ht="16">
      <c r="M404" s="112"/>
      <c r="N404" s="14"/>
    </row>
    <row r="405" spans="13:14" ht="16">
      <c r="M405" s="112"/>
      <c r="N405" s="14"/>
    </row>
    <row r="406" spans="13:14" ht="16">
      <c r="M406" s="112"/>
      <c r="N406" s="14"/>
    </row>
    <row r="407" spans="13:14" ht="16">
      <c r="M407" s="112"/>
      <c r="N407" s="14"/>
    </row>
    <row r="408" spans="13:14" ht="16">
      <c r="M408" s="112"/>
      <c r="N408" s="14"/>
    </row>
    <row r="409" spans="13:14" ht="16">
      <c r="M409" s="112"/>
      <c r="N409" s="14"/>
    </row>
    <row r="410" spans="13:14" ht="16">
      <c r="M410" s="112"/>
      <c r="N410" s="14"/>
    </row>
    <row r="411" spans="13:14" ht="16">
      <c r="M411" s="112"/>
      <c r="N411" s="14"/>
    </row>
    <row r="412" spans="13:14" ht="16">
      <c r="M412" s="112"/>
      <c r="N412" s="14"/>
    </row>
    <row r="413" spans="13:14" ht="16">
      <c r="M413" s="112"/>
      <c r="N413" s="14"/>
    </row>
    <row r="414" spans="13:14" ht="16">
      <c r="M414" s="112"/>
      <c r="N414" s="14"/>
    </row>
    <row r="415" spans="13:14" ht="16">
      <c r="M415" s="112"/>
      <c r="N415" s="14"/>
    </row>
    <row r="416" spans="13:14" ht="16">
      <c r="M416" s="112"/>
      <c r="N416" s="14"/>
    </row>
    <row r="417" spans="13:14" ht="16">
      <c r="M417" s="112"/>
      <c r="N417" s="14"/>
    </row>
    <row r="418" spans="13:14" ht="16">
      <c r="M418" s="112"/>
      <c r="N418" s="14"/>
    </row>
    <row r="419" spans="13:14" ht="16">
      <c r="M419" s="112"/>
      <c r="N419" s="14"/>
    </row>
    <row r="420" spans="13:14" ht="16">
      <c r="M420" s="112"/>
      <c r="N420" s="14"/>
    </row>
    <row r="421" spans="13:14" ht="16">
      <c r="M421" s="112"/>
      <c r="N421" s="14"/>
    </row>
    <row r="422" spans="13:14" ht="16">
      <c r="M422" s="112"/>
      <c r="N422" s="14"/>
    </row>
    <row r="423" spans="13:14" ht="16">
      <c r="M423" s="112"/>
      <c r="N423" s="14"/>
    </row>
    <row r="424" spans="13:14" ht="16">
      <c r="M424" s="112"/>
      <c r="N424" s="14"/>
    </row>
    <row r="425" spans="13:14" ht="16">
      <c r="M425" s="112"/>
      <c r="N425" s="14"/>
    </row>
    <row r="426" spans="13:14" ht="16">
      <c r="M426" s="112"/>
      <c r="N426" s="14"/>
    </row>
    <row r="427" spans="13:14" ht="16">
      <c r="M427" s="112"/>
      <c r="N427" s="14"/>
    </row>
    <row r="428" spans="13:14" ht="16">
      <c r="M428" s="112"/>
      <c r="N428" s="14"/>
    </row>
    <row r="429" spans="13:14" ht="16">
      <c r="M429" s="112"/>
      <c r="N429" s="14"/>
    </row>
    <row r="430" spans="13:14" ht="16">
      <c r="M430" s="112"/>
      <c r="N430" s="14"/>
    </row>
    <row r="431" spans="13:14" ht="16">
      <c r="M431" s="112"/>
      <c r="N431" s="14"/>
    </row>
    <row r="432" spans="13:14" ht="16">
      <c r="M432" s="112"/>
      <c r="N432" s="14"/>
    </row>
    <row r="433" spans="13:14" ht="16">
      <c r="M433" s="112"/>
      <c r="N433" s="14"/>
    </row>
    <row r="434" spans="13:14" ht="16">
      <c r="M434" s="112"/>
      <c r="N434" s="14"/>
    </row>
    <row r="435" spans="13:14" ht="16">
      <c r="M435" s="112"/>
      <c r="N435" s="14"/>
    </row>
    <row r="436" spans="13:14" ht="16">
      <c r="M436" s="112"/>
      <c r="N436" s="14"/>
    </row>
    <row r="437" spans="13:14" ht="16">
      <c r="M437" s="112"/>
      <c r="N437" s="14"/>
    </row>
    <row r="438" spans="13:14" ht="16">
      <c r="M438" s="112"/>
      <c r="N438" s="14"/>
    </row>
    <row r="439" spans="13:14" ht="16">
      <c r="M439" s="112"/>
      <c r="N439" s="14"/>
    </row>
    <row r="440" spans="13:14" ht="16">
      <c r="M440" s="112"/>
      <c r="N440" s="14"/>
    </row>
    <row r="441" spans="13:14" ht="16">
      <c r="M441" s="112"/>
      <c r="N441" s="14"/>
    </row>
    <row r="442" spans="13:14" ht="16">
      <c r="M442" s="112"/>
      <c r="N442" s="14"/>
    </row>
    <row r="443" spans="13:14" ht="16">
      <c r="M443" s="112"/>
      <c r="N443" s="14"/>
    </row>
    <row r="444" spans="13:14" ht="16">
      <c r="M444" s="112"/>
      <c r="N444" s="14"/>
    </row>
    <row r="445" spans="13:14" ht="16">
      <c r="M445" s="112"/>
      <c r="N445" s="14"/>
    </row>
    <row r="446" spans="13:14" ht="16">
      <c r="M446" s="112"/>
      <c r="N446" s="14"/>
    </row>
    <row r="447" spans="13:14" ht="16">
      <c r="M447" s="112"/>
      <c r="N447" s="14"/>
    </row>
    <row r="448" spans="13:14" ht="16">
      <c r="M448" s="112"/>
      <c r="N448" s="14"/>
    </row>
    <row r="449" spans="13:14" ht="16">
      <c r="M449" s="112"/>
      <c r="N449" s="14"/>
    </row>
    <row r="450" spans="13:14" ht="16">
      <c r="M450" s="112"/>
      <c r="N450" s="14"/>
    </row>
    <row r="451" spans="13:14" ht="16">
      <c r="M451" s="112"/>
      <c r="N451" s="14"/>
    </row>
    <row r="452" spans="13:14" ht="16">
      <c r="M452" s="112"/>
      <c r="N452" s="14"/>
    </row>
    <row r="453" spans="13:14" ht="16">
      <c r="M453" s="112"/>
      <c r="N453" s="14"/>
    </row>
    <row r="454" spans="13:14" ht="16">
      <c r="M454" s="112"/>
      <c r="N454" s="14"/>
    </row>
    <row r="455" spans="13:14" ht="16">
      <c r="M455" s="112"/>
      <c r="N455" s="14"/>
    </row>
    <row r="456" spans="13:14" ht="16">
      <c r="M456" s="112"/>
      <c r="N456" s="14"/>
    </row>
    <row r="457" spans="13:14" ht="16">
      <c r="M457" s="112"/>
      <c r="N457" s="14"/>
    </row>
    <row r="458" spans="13:14" ht="16">
      <c r="M458" s="112"/>
      <c r="N458" s="14"/>
    </row>
    <row r="459" spans="13:14" ht="16">
      <c r="M459" s="112"/>
      <c r="N459" s="14"/>
    </row>
    <row r="460" spans="13:14" ht="16">
      <c r="M460" s="112"/>
      <c r="N460" s="14"/>
    </row>
    <row r="461" spans="13:14" ht="16">
      <c r="M461" s="112"/>
      <c r="N461" s="14"/>
    </row>
    <row r="462" spans="13:14" ht="16">
      <c r="M462" s="112"/>
      <c r="N462" s="14"/>
    </row>
    <row r="463" spans="13:14" ht="16">
      <c r="M463" s="112"/>
      <c r="N463" s="14"/>
    </row>
    <row r="464" spans="13:14" ht="16">
      <c r="M464" s="112"/>
      <c r="N464" s="14"/>
    </row>
    <row r="465" spans="13:14" ht="16">
      <c r="M465" s="112"/>
      <c r="N465" s="14"/>
    </row>
    <row r="466" spans="13:14" ht="16">
      <c r="M466" s="112"/>
      <c r="N466" s="14"/>
    </row>
    <row r="467" spans="13:14" ht="16">
      <c r="M467" s="112"/>
      <c r="N467" s="14"/>
    </row>
    <row r="468" spans="13:14" ht="16">
      <c r="M468" s="112"/>
      <c r="N468" s="14"/>
    </row>
    <row r="469" spans="13:14" ht="16">
      <c r="M469" s="112"/>
      <c r="N469" s="14"/>
    </row>
    <row r="470" spans="13:14" ht="16">
      <c r="M470" s="112"/>
      <c r="N470" s="14"/>
    </row>
    <row r="471" spans="13:14" ht="16">
      <c r="M471" s="112"/>
      <c r="N471" s="14"/>
    </row>
    <row r="472" spans="13:14" ht="16">
      <c r="M472" s="112"/>
      <c r="N472" s="14"/>
    </row>
    <row r="473" spans="13:14" ht="16">
      <c r="M473" s="112"/>
      <c r="N473" s="14"/>
    </row>
    <row r="474" spans="13:14" ht="16">
      <c r="M474" s="112"/>
      <c r="N474" s="14"/>
    </row>
    <row r="475" spans="13:14" ht="16">
      <c r="M475" s="112"/>
      <c r="N475" s="14"/>
    </row>
    <row r="476" spans="13:14" ht="16">
      <c r="M476" s="112"/>
      <c r="N476" s="14"/>
    </row>
    <row r="477" spans="13:14" ht="16">
      <c r="M477" s="112"/>
      <c r="N477" s="14"/>
    </row>
    <row r="478" spans="13:14" ht="16">
      <c r="M478" s="112"/>
      <c r="N478" s="14"/>
    </row>
    <row r="479" spans="13:14" ht="16">
      <c r="M479" s="112"/>
      <c r="N479" s="14"/>
    </row>
    <row r="480" spans="13:14" ht="16">
      <c r="M480" s="112"/>
      <c r="N480" s="14"/>
    </row>
    <row r="481" spans="13:14" ht="16">
      <c r="M481" s="112"/>
      <c r="N481" s="14"/>
    </row>
    <row r="482" spans="13:14" ht="16">
      <c r="M482" s="112"/>
      <c r="N482" s="14"/>
    </row>
    <row r="483" spans="13:14" ht="16">
      <c r="M483" s="112"/>
      <c r="N483" s="14"/>
    </row>
    <row r="484" spans="13:14" ht="16">
      <c r="M484" s="112"/>
      <c r="N484" s="14"/>
    </row>
    <row r="485" spans="13:14" ht="16">
      <c r="M485" s="112"/>
      <c r="N485" s="14"/>
    </row>
    <row r="486" spans="13:14" ht="16">
      <c r="M486" s="112"/>
      <c r="N486" s="14"/>
    </row>
    <row r="487" spans="13:14" ht="16">
      <c r="M487" s="112"/>
      <c r="N487" s="14"/>
    </row>
    <row r="488" spans="13:14" ht="16">
      <c r="M488" s="112"/>
      <c r="N488" s="14"/>
    </row>
    <row r="489" spans="13:14" ht="16">
      <c r="M489" s="112"/>
      <c r="N489" s="14"/>
    </row>
    <row r="490" spans="13:14" ht="16">
      <c r="M490" s="112"/>
      <c r="N490" s="14"/>
    </row>
    <row r="491" spans="13:14" ht="16">
      <c r="M491" s="112"/>
      <c r="N491" s="14"/>
    </row>
    <row r="492" spans="13:14" ht="16">
      <c r="M492" s="112"/>
      <c r="N492" s="14"/>
    </row>
    <row r="493" spans="13:14" ht="16">
      <c r="M493" s="112"/>
      <c r="N493" s="14"/>
    </row>
    <row r="494" spans="13:14" ht="16">
      <c r="M494" s="112"/>
      <c r="N494" s="14"/>
    </row>
    <row r="495" spans="13:14" ht="16">
      <c r="M495" s="112"/>
      <c r="N495" s="14"/>
    </row>
    <row r="496" spans="13:14" ht="16">
      <c r="M496" s="112"/>
      <c r="N496" s="14"/>
    </row>
    <row r="497" spans="13:14" ht="16">
      <c r="M497" s="112"/>
      <c r="N497" s="14"/>
    </row>
    <row r="498" spans="13:14" ht="16">
      <c r="M498" s="112"/>
      <c r="N498" s="14"/>
    </row>
    <row r="499" spans="13:14" ht="16">
      <c r="M499" s="112"/>
      <c r="N499" s="14"/>
    </row>
    <row r="500" spans="13:14" ht="16">
      <c r="M500" s="112"/>
      <c r="N500" s="14"/>
    </row>
    <row r="501" spans="13:14" ht="16">
      <c r="M501" s="112"/>
      <c r="N501" s="14"/>
    </row>
    <row r="502" spans="13:14" ht="16">
      <c r="M502" s="112"/>
      <c r="N502" s="14"/>
    </row>
    <row r="503" spans="13:14" ht="16">
      <c r="M503" s="112"/>
      <c r="N503" s="14"/>
    </row>
    <row r="504" spans="13:14" ht="16">
      <c r="M504" s="112"/>
      <c r="N504" s="14"/>
    </row>
    <row r="505" spans="13:14" ht="16">
      <c r="M505" s="112"/>
      <c r="N505" s="14"/>
    </row>
    <row r="506" spans="13:14" ht="16">
      <c r="M506" s="112"/>
      <c r="N506" s="14"/>
    </row>
    <row r="507" spans="13:14" ht="16">
      <c r="M507" s="112"/>
      <c r="N507" s="14"/>
    </row>
    <row r="508" spans="13:14" ht="16">
      <c r="M508" s="112"/>
      <c r="N508" s="14"/>
    </row>
    <row r="509" spans="13:14" ht="16">
      <c r="M509" s="112"/>
      <c r="N509" s="14"/>
    </row>
    <row r="510" spans="13:14" ht="16">
      <c r="M510" s="112"/>
      <c r="N510" s="14"/>
    </row>
    <row r="511" spans="13:14" ht="16">
      <c r="M511" s="112"/>
      <c r="N511" s="14"/>
    </row>
    <row r="512" spans="13:14" ht="16">
      <c r="M512" s="112"/>
      <c r="N512" s="14"/>
    </row>
    <row r="513" spans="13:14" ht="16">
      <c r="M513" s="112"/>
      <c r="N513" s="14"/>
    </row>
    <row r="514" spans="13:14" ht="16">
      <c r="M514" s="112"/>
      <c r="N514" s="14"/>
    </row>
    <row r="515" spans="13:14" ht="16">
      <c r="M515" s="112"/>
      <c r="N515" s="14"/>
    </row>
    <row r="516" spans="13:14" ht="16">
      <c r="M516" s="112"/>
      <c r="N516" s="14"/>
    </row>
    <row r="517" spans="13:14" ht="16">
      <c r="M517" s="112"/>
      <c r="N517" s="14"/>
    </row>
    <row r="518" spans="13:14" ht="16">
      <c r="M518" s="112"/>
      <c r="N518" s="14"/>
    </row>
    <row r="519" spans="13:14" ht="16">
      <c r="M519" s="112"/>
      <c r="N519" s="14"/>
    </row>
    <row r="520" spans="13:14" ht="16">
      <c r="M520" s="112"/>
      <c r="N520" s="14"/>
    </row>
    <row r="521" spans="13:14" ht="16">
      <c r="M521" s="112"/>
      <c r="N521" s="14"/>
    </row>
    <row r="522" spans="13:14" ht="16">
      <c r="M522" s="112"/>
      <c r="N522" s="14"/>
    </row>
    <row r="523" spans="13:14" ht="16">
      <c r="M523" s="112"/>
      <c r="N523" s="14"/>
    </row>
    <row r="524" spans="13:14" ht="16">
      <c r="M524" s="112"/>
      <c r="N524" s="14"/>
    </row>
    <row r="525" spans="13:14" ht="16">
      <c r="M525" s="112"/>
      <c r="N525" s="14"/>
    </row>
    <row r="526" spans="13:14" ht="16">
      <c r="M526" s="112"/>
      <c r="N526" s="14"/>
    </row>
    <row r="527" spans="13:14" ht="16">
      <c r="M527" s="112"/>
      <c r="N527" s="14"/>
    </row>
    <row r="528" spans="13:14" ht="16">
      <c r="M528" s="112"/>
      <c r="N528" s="14"/>
    </row>
    <row r="529" spans="13:14" ht="16">
      <c r="M529" s="112"/>
      <c r="N529" s="14"/>
    </row>
    <row r="530" spans="13:14" ht="16">
      <c r="M530" s="112"/>
      <c r="N530" s="14"/>
    </row>
    <row r="531" spans="13:14" ht="16">
      <c r="M531" s="112"/>
      <c r="N531" s="14"/>
    </row>
    <row r="532" spans="13:14" ht="16">
      <c r="M532" s="112"/>
      <c r="N532" s="14"/>
    </row>
    <row r="533" spans="13:14" ht="16">
      <c r="M533" s="112"/>
      <c r="N533" s="14"/>
    </row>
    <row r="534" spans="13:14" ht="16">
      <c r="M534" s="112"/>
      <c r="N534" s="14"/>
    </row>
    <row r="535" spans="13:14" ht="16">
      <c r="M535" s="112"/>
      <c r="N535" s="14"/>
    </row>
    <row r="536" spans="13:14" ht="16">
      <c r="M536" s="112"/>
      <c r="N536" s="14"/>
    </row>
    <row r="537" spans="13:14" ht="16">
      <c r="M537" s="112"/>
      <c r="N537" s="14"/>
    </row>
    <row r="538" spans="13:14" ht="16">
      <c r="M538" s="112"/>
      <c r="N538" s="14"/>
    </row>
    <row r="539" spans="13:14" ht="16">
      <c r="M539" s="112"/>
      <c r="N539" s="14"/>
    </row>
    <row r="540" spans="13:14" ht="16">
      <c r="M540" s="112"/>
      <c r="N540" s="14"/>
    </row>
    <row r="541" spans="13:14" ht="16">
      <c r="M541" s="112"/>
      <c r="N541" s="14"/>
    </row>
    <row r="542" spans="13:14" ht="16">
      <c r="M542" s="112"/>
      <c r="N542" s="14"/>
    </row>
    <row r="543" spans="13:14" ht="16">
      <c r="M543" s="112"/>
      <c r="N543" s="14"/>
    </row>
    <row r="544" spans="13:14" ht="16">
      <c r="M544" s="112"/>
      <c r="N544" s="14"/>
    </row>
    <row r="545" spans="13:14" ht="16">
      <c r="M545" s="112"/>
      <c r="N545" s="14"/>
    </row>
    <row r="546" spans="13:14" ht="16">
      <c r="M546" s="112"/>
      <c r="N546" s="14"/>
    </row>
    <row r="547" spans="13:14" ht="16">
      <c r="M547" s="112"/>
      <c r="N547" s="14"/>
    </row>
    <row r="548" spans="13:14" ht="16">
      <c r="M548" s="112"/>
      <c r="N548" s="14"/>
    </row>
    <row r="549" spans="13:14" ht="16">
      <c r="M549" s="112"/>
      <c r="N549" s="14"/>
    </row>
    <row r="550" spans="13:14" ht="16">
      <c r="M550" s="112"/>
      <c r="N550" s="14"/>
    </row>
    <row r="551" spans="13:14" ht="16">
      <c r="M551" s="112"/>
      <c r="N551" s="14"/>
    </row>
    <row r="552" spans="13:14" ht="16">
      <c r="M552" s="112"/>
      <c r="N552" s="14"/>
    </row>
    <row r="553" spans="13:14" ht="16">
      <c r="M553" s="112"/>
      <c r="N553" s="14"/>
    </row>
    <row r="554" spans="13:14" ht="16">
      <c r="M554" s="112"/>
      <c r="N554" s="14"/>
    </row>
    <row r="555" spans="13:14" ht="16">
      <c r="M555" s="112"/>
      <c r="N555" s="14"/>
    </row>
    <row r="556" spans="13:14" ht="16">
      <c r="M556" s="112"/>
      <c r="N556" s="14"/>
    </row>
    <row r="557" spans="13:14" ht="16">
      <c r="M557" s="112"/>
      <c r="N557" s="14"/>
    </row>
    <row r="558" spans="13:14" ht="16">
      <c r="M558" s="112"/>
      <c r="N558" s="14"/>
    </row>
    <row r="559" spans="13:14" ht="16">
      <c r="M559" s="112"/>
      <c r="N559" s="14"/>
    </row>
    <row r="560" spans="13:14" ht="16">
      <c r="M560" s="112"/>
      <c r="N560" s="14"/>
    </row>
    <row r="561" spans="13:14" ht="16">
      <c r="M561" s="112"/>
      <c r="N561" s="14"/>
    </row>
    <row r="562" spans="13:14" ht="16">
      <c r="M562" s="112"/>
      <c r="N562" s="14"/>
    </row>
    <row r="563" spans="13:14" ht="16">
      <c r="M563" s="112"/>
      <c r="N563" s="14"/>
    </row>
    <row r="564" spans="13:14" ht="16">
      <c r="M564" s="112"/>
      <c r="N564" s="14"/>
    </row>
    <row r="565" spans="13:14" ht="16">
      <c r="M565" s="112"/>
      <c r="N565" s="14"/>
    </row>
    <row r="566" spans="13:14" ht="16">
      <c r="M566" s="112"/>
      <c r="N566" s="14"/>
    </row>
    <row r="567" spans="13:14" ht="16">
      <c r="M567" s="112"/>
      <c r="N567" s="14"/>
    </row>
    <row r="568" spans="13:14" ht="16">
      <c r="M568" s="112"/>
      <c r="N568" s="14"/>
    </row>
    <row r="569" spans="13:14" ht="16">
      <c r="M569" s="112"/>
      <c r="N569" s="14"/>
    </row>
    <row r="570" spans="13:14" ht="16">
      <c r="M570" s="112"/>
      <c r="N570" s="14"/>
    </row>
    <row r="571" spans="13:14" ht="16">
      <c r="M571" s="112"/>
      <c r="N571" s="14"/>
    </row>
    <row r="572" spans="13:14" ht="16">
      <c r="M572" s="112"/>
      <c r="N572" s="14"/>
    </row>
    <row r="573" spans="13:14" ht="16">
      <c r="M573" s="112"/>
      <c r="N573" s="14"/>
    </row>
    <row r="574" spans="13:14" ht="16">
      <c r="M574" s="112"/>
      <c r="N574" s="14"/>
    </row>
    <row r="575" spans="13:14" ht="16">
      <c r="M575" s="112"/>
      <c r="N575" s="14"/>
    </row>
    <row r="576" spans="13:14" ht="16">
      <c r="M576" s="112"/>
      <c r="N576" s="14"/>
    </row>
    <row r="577" spans="13:14" ht="16">
      <c r="M577" s="112"/>
      <c r="N577" s="14"/>
    </row>
    <row r="578" spans="13:14" ht="16">
      <c r="M578" s="112"/>
      <c r="N578" s="14"/>
    </row>
    <row r="579" spans="13:14" ht="16">
      <c r="M579" s="112"/>
      <c r="N579" s="14"/>
    </row>
    <row r="580" spans="13:14" ht="16">
      <c r="M580" s="112"/>
      <c r="N580" s="14"/>
    </row>
    <row r="581" spans="13:14" ht="16">
      <c r="M581" s="112"/>
      <c r="N581" s="14"/>
    </row>
    <row r="582" spans="13:14" ht="16">
      <c r="M582" s="112"/>
      <c r="N582" s="14"/>
    </row>
    <row r="583" spans="13:14" ht="16">
      <c r="M583" s="112"/>
      <c r="N583" s="14"/>
    </row>
    <row r="584" spans="13:14" ht="16">
      <c r="M584" s="112"/>
      <c r="N584" s="14"/>
    </row>
    <row r="585" spans="13:14" ht="16">
      <c r="M585" s="112"/>
      <c r="N585" s="14"/>
    </row>
    <row r="586" spans="13:14" ht="16">
      <c r="M586" s="112"/>
      <c r="N586" s="14"/>
    </row>
    <row r="587" spans="13:14" ht="16">
      <c r="M587" s="112"/>
      <c r="N587" s="14"/>
    </row>
    <row r="588" spans="13:14" ht="16">
      <c r="M588" s="112"/>
      <c r="N588" s="14"/>
    </row>
    <row r="589" spans="13:14" ht="16">
      <c r="M589" s="112"/>
      <c r="N589" s="14"/>
    </row>
    <row r="590" spans="13:14" ht="16">
      <c r="M590" s="112"/>
      <c r="N590" s="14"/>
    </row>
    <row r="591" spans="13:14" ht="16">
      <c r="M591" s="112"/>
      <c r="N591" s="14"/>
    </row>
    <row r="592" spans="13:14" ht="16">
      <c r="M592" s="112"/>
      <c r="N592" s="14"/>
    </row>
    <row r="593" spans="13:14" ht="16">
      <c r="M593" s="112"/>
      <c r="N593" s="14"/>
    </row>
    <row r="594" spans="13:14" ht="16">
      <c r="M594" s="112"/>
      <c r="N594" s="14"/>
    </row>
    <row r="595" spans="13:14" ht="16">
      <c r="M595" s="112"/>
      <c r="N595" s="14"/>
    </row>
    <row r="596" spans="13:14" ht="16">
      <c r="M596" s="112"/>
      <c r="N596" s="14"/>
    </row>
    <row r="597" spans="13:14" ht="16">
      <c r="M597" s="112"/>
      <c r="N597" s="14"/>
    </row>
    <row r="598" spans="13:14" ht="16">
      <c r="M598" s="112"/>
      <c r="N598" s="14"/>
    </row>
    <row r="599" spans="13:14" ht="16">
      <c r="M599" s="112"/>
      <c r="N599" s="14"/>
    </row>
    <row r="600" spans="13:14" ht="16">
      <c r="M600" s="112"/>
      <c r="N600" s="14"/>
    </row>
    <row r="601" spans="13:14" ht="16">
      <c r="M601" s="112"/>
      <c r="N601" s="14"/>
    </row>
    <row r="602" spans="13:14" ht="16">
      <c r="M602" s="112"/>
      <c r="N602" s="14"/>
    </row>
    <row r="603" spans="13:14" ht="16">
      <c r="M603" s="112"/>
      <c r="N603" s="14"/>
    </row>
    <row r="604" spans="13:14" ht="16">
      <c r="M604" s="112"/>
      <c r="N604" s="14"/>
    </row>
    <row r="605" spans="13:14" ht="16">
      <c r="M605" s="112"/>
      <c r="N605" s="14"/>
    </row>
    <row r="606" spans="13:14" ht="16">
      <c r="M606" s="112"/>
      <c r="N606" s="14"/>
    </row>
    <row r="607" spans="13:14" ht="16">
      <c r="M607" s="112"/>
      <c r="N607" s="14"/>
    </row>
    <row r="608" spans="13:14" ht="16">
      <c r="M608" s="112"/>
      <c r="N608" s="14"/>
    </row>
    <row r="609" spans="13:14" ht="16">
      <c r="M609" s="112"/>
      <c r="N609" s="14"/>
    </row>
    <row r="610" spans="13:14" ht="16">
      <c r="M610" s="112"/>
      <c r="N610" s="14"/>
    </row>
    <row r="611" spans="13:14" ht="16">
      <c r="M611" s="112"/>
      <c r="N611" s="14"/>
    </row>
    <row r="612" spans="13:14" ht="16">
      <c r="M612" s="112"/>
      <c r="N612" s="14"/>
    </row>
    <row r="613" spans="13:14" ht="16">
      <c r="M613" s="112"/>
      <c r="N613" s="14"/>
    </row>
    <row r="614" spans="13:14" ht="16">
      <c r="M614" s="112"/>
      <c r="N614" s="14"/>
    </row>
    <row r="615" spans="13:14" ht="16">
      <c r="M615" s="112"/>
      <c r="N615" s="14"/>
    </row>
    <row r="616" spans="13:14" ht="16">
      <c r="M616" s="112"/>
      <c r="N616" s="14"/>
    </row>
    <row r="617" spans="13:14" ht="16">
      <c r="M617" s="112"/>
      <c r="N617" s="14"/>
    </row>
    <row r="618" spans="13:14" ht="16">
      <c r="M618" s="112"/>
      <c r="N618" s="14"/>
    </row>
    <row r="619" spans="13:14" ht="16">
      <c r="M619" s="112"/>
      <c r="N619" s="14"/>
    </row>
    <row r="620" spans="13:14" ht="16">
      <c r="M620" s="112"/>
      <c r="N620" s="14"/>
    </row>
    <row r="621" spans="13:14" ht="16">
      <c r="M621" s="112"/>
      <c r="N621" s="14"/>
    </row>
    <row r="622" spans="13:14" ht="16">
      <c r="M622" s="112"/>
      <c r="N622" s="14"/>
    </row>
    <row r="623" spans="13:14" ht="16">
      <c r="M623" s="112"/>
      <c r="N623" s="14"/>
    </row>
    <row r="624" spans="13:14" ht="16">
      <c r="M624" s="112"/>
      <c r="N624" s="14"/>
    </row>
    <row r="625" spans="13:14" ht="16">
      <c r="M625" s="112"/>
      <c r="N625" s="14"/>
    </row>
    <row r="626" spans="13:14" ht="16">
      <c r="M626" s="112"/>
      <c r="N626" s="14"/>
    </row>
    <row r="627" spans="13:14" ht="16">
      <c r="M627" s="112"/>
      <c r="N627" s="14"/>
    </row>
    <row r="628" spans="13:14" ht="16">
      <c r="M628" s="112"/>
      <c r="N628" s="14"/>
    </row>
    <row r="629" spans="13:14" ht="16">
      <c r="M629" s="112"/>
      <c r="N629" s="14"/>
    </row>
    <row r="630" spans="13:14" ht="16">
      <c r="M630" s="112"/>
      <c r="N630" s="14"/>
    </row>
    <row r="631" spans="13:14" ht="16">
      <c r="M631" s="112"/>
      <c r="N631" s="14"/>
    </row>
    <row r="632" spans="13:14" ht="16">
      <c r="M632" s="112"/>
      <c r="N632" s="14"/>
    </row>
    <row r="633" spans="13:14" ht="16">
      <c r="M633" s="112"/>
      <c r="N633" s="14"/>
    </row>
    <row r="634" spans="13:14" ht="16">
      <c r="M634" s="112"/>
      <c r="N634" s="14"/>
    </row>
    <row r="635" spans="13:14" ht="16">
      <c r="M635" s="112"/>
      <c r="N635" s="14"/>
    </row>
    <row r="636" spans="13:14" ht="16">
      <c r="M636" s="112"/>
      <c r="N636" s="14"/>
    </row>
    <row r="637" spans="13:14" ht="16">
      <c r="M637" s="112"/>
      <c r="N637" s="14"/>
    </row>
    <row r="638" spans="13:14" ht="16">
      <c r="M638" s="112"/>
      <c r="N638" s="14"/>
    </row>
    <row r="639" spans="13:14" ht="16">
      <c r="M639" s="112"/>
      <c r="N639" s="14"/>
    </row>
    <row r="640" spans="13:14" ht="16">
      <c r="M640" s="112"/>
      <c r="N640" s="14"/>
    </row>
    <row r="641" spans="13:14" ht="16">
      <c r="M641" s="112"/>
      <c r="N641" s="14"/>
    </row>
    <row r="642" spans="13:14" ht="16">
      <c r="M642" s="112"/>
      <c r="N642" s="14"/>
    </row>
    <row r="643" spans="13:14" ht="16">
      <c r="M643" s="112"/>
      <c r="N643" s="14"/>
    </row>
    <row r="644" spans="13:14" ht="16">
      <c r="M644" s="112"/>
      <c r="N644" s="14"/>
    </row>
    <row r="645" spans="13:14" ht="16">
      <c r="M645" s="112"/>
      <c r="N645" s="14"/>
    </row>
    <row r="646" spans="13:14" ht="16">
      <c r="M646" s="112"/>
      <c r="N646" s="14"/>
    </row>
    <row r="647" spans="13:14" ht="16">
      <c r="M647" s="112"/>
      <c r="N647" s="14"/>
    </row>
    <row r="648" spans="13:14" ht="16">
      <c r="M648" s="112"/>
      <c r="N648" s="14"/>
    </row>
    <row r="649" spans="13:14" ht="16">
      <c r="M649" s="112"/>
      <c r="N649" s="14"/>
    </row>
    <row r="650" spans="13:14" ht="16">
      <c r="M650" s="112"/>
      <c r="N650" s="14"/>
    </row>
    <row r="651" spans="13:14" ht="16">
      <c r="M651" s="112"/>
      <c r="N651" s="14"/>
    </row>
    <row r="652" spans="13:14" ht="16">
      <c r="M652" s="112"/>
      <c r="N652" s="14"/>
    </row>
    <row r="653" spans="13:14" ht="16">
      <c r="M653" s="112"/>
      <c r="N653" s="14"/>
    </row>
    <row r="654" spans="13:14" ht="16">
      <c r="M654" s="112"/>
      <c r="N654" s="14"/>
    </row>
    <row r="655" spans="13:14" ht="16">
      <c r="M655" s="112"/>
      <c r="N655" s="14"/>
    </row>
    <row r="656" spans="13:14" ht="16">
      <c r="M656" s="112"/>
      <c r="N656" s="14"/>
    </row>
    <row r="657" spans="13:14" ht="16">
      <c r="M657" s="112"/>
      <c r="N657" s="14"/>
    </row>
    <row r="658" spans="13:14" ht="16">
      <c r="M658" s="112"/>
      <c r="N658" s="14"/>
    </row>
    <row r="659" spans="13:14" ht="16">
      <c r="M659" s="112"/>
      <c r="N659" s="14"/>
    </row>
    <row r="660" spans="13:14" ht="16">
      <c r="M660" s="112"/>
      <c r="N660" s="14"/>
    </row>
    <row r="661" spans="13:14" ht="16">
      <c r="M661" s="112"/>
      <c r="N661" s="14"/>
    </row>
    <row r="662" spans="13:14" ht="16">
      <c r="M662" s="112"/>
      <c r="N662" s="14"/>
    </row>
    <row r="663" spans="13:14" ht="16">
      <c r="M663" s="112"/>
      <c r="N663" s="14"/>
    </row>
    <row r="664" spans="13:14" ht="16">
      <c r="M664" s="112"/>
      <c r="N664" s="14"/>
    </row>
    <row r="665" spans="13:14" ht="16">
      <c r="M665" s="112"/>
      <c r="N665" s="14"/>
    </row>
    <row r="666" spans="13:14" ht="16">
      <c r="M666" s="112"/>
      <c r="N666" s="14"/>
    </row>
    <row r="667" spans="13:14" ht="16">
      <c r="M667" s="112"/>
      <c r="N667" s="14"/>
    </row>
    <row r="668" spans="13:14" ht="16">
      <c r="M668" s="112"/>
      <c r="N668" s="14"/>
    </row>
    <row r="669" spans="13:14" ht="16">
      <c r="M669" s="112"/>
      <c r="N669" s="14"/>
    </row>
    <row r="670" spans="13:14" ht="16">
      <c r="M670" s="112"/>
      <c r="N670" s="14"/>
    </row>
    <row r="671" spans="13:14" ht="16">
      <c r="M671" s="112"/>
      <c r="N671" s="14"/>
    </row>
    <row r="672" spans="13:14" ht="16">
      <c r="M672" s="112"/>
      <c r="N672" s="14"/>
    </row>
    <row r="673" spans="13:14" ht="16">
      <c r="M673" s="112"/>
      <c r="N673" s="14"/>
    </row>
    <row r="674" spans="13:14" ht="16">
      <c r="M674" s="112"/>
      <c r="N674" s="14"/>
    </row>
    <row r="675" spans="13:14" ht="16">
      <c r="M675" s="112"/>
      <c r="N675" s="14"/>
    </row>
    <row r="676" spans="13:14" ht="16">
      <c r="M676" s="112"/>
      <c r="N676" s="14"/>
    </row>
    <row r="677" spans="13:14" ht="16">
      <c r="M677" s="112"/>
      <c r="N677" s="14"/>
    </row>
    <row r="678" spans="13:14" ht="16">
      <c r="M678" s="112"/>
      <c r="N678" s="14"/>
    </row>
    <row r="679" spans="13:14" ht="16">
      <c r="M679" s="112"/>
      <c r="N679" s="14"/>
    </row>
    <row r="680" spans="13:14" ht="16">
      <c r="M680" s="112"/>
      <c r="N680" s="14"/>
    </row>
    <row r="681" spans="13:14" ht="16">
      <c r="M681" s="112"/>
      <c r="N681" s="14"/>
    </row>
    <row r="682" spans="13:14" ht="16">
      <c r="M682" s="112"/>
      <c r="N682" s="14"/>
    </row>
    <row r="683" spans="13:14" ht="16">
      <c r="M683" s="112"/>
      <c r="N683" s="14"/>
    </row>
    <row r="684" spans="13:14" ht="16">
      <c r="M684" s="112"/>
      <c r="N684" s="14"/>
    </row>
    <row r="685" spans="13:14" ht="16">
      <c r="M685" s="112"/>
      <c r="N685" s="14"/>
    </row>
    <row r="686" spans="13:14" ht="16">
      <c r="M686" s="112"/>
      <c r="N686" s="14"/>
    </row>
    <row r="687" spans="13:14" ht="16">
      <c r="M687" s="112"/>
      <c r="N687" s="14"/>
    </row>
    <row r="688" spans="13:14" ht="16">
      <c r="M688" s="112"/>
      <c r="N688" s="14"/>
    </row>
    <row r="689" spans="13:14" ht="16">
      <c r="M689" s="112"/>
      <c r="N689" s="14"/>
    </row>
    <row r="690" spans="13:14" ht="16">
      <c r="M690" s="112"/>
      <c r="N690" s="14"/>
    </row>
    <row r="691" spans="13:14" ht="16">
      <c r="M691" s="112"/>
      <c r="N691" s="14"/>
    </row>
    <row r="692" spans="13:14" ht="16">
      <c r="M692" s="112"/>
      <c r="N692" s="14"/>
    </row>
    <row r="693" spans="13:14" ht="16">
      <c r="M693" s="112"/>
      <c r="N693" s="14"/>
    </row>
    <row r="694" spans="13:14" ht="16">
      <c r="M694" s="112"/>
      <c r="N694" s="14"/>
    </row>
    <row r="695" spans="13:14" ht="16">
      <c r="M695" s="112"/>
      <c r="N695" s="14"/>
    </row>
    <row r="696" spans="13:14" ht="16">
      <c r="M696" s="112"/>
      <c r="N696" s="14"/>
    </row>
    <row r="697" spans="13:14" ht="16">
      <c r="M697" s="112"/>
      <c r="N697" s="14"/>
    </row>
    <row r="698" spans="13:14" ht="16">
      <c r="M698" s="112"/>
      <c r="N698" s="14"/>
    </row>
    <row r="699" spans="13:14" ht="16">
      <c r="M699" s="112"/>
      <c r="N699" s="14"/>
    </row>
    <row r="700" spans="13:14" ht="16">
      <c r="M700" s="112"/>
      <c r="N700" s="14"/>
    </row>
    <row r="701" spans="13:14" ht="16">
      <c r="M701" s="112"/>
      <c r="N701" s="14"/>
    </row>
    <row r="702" spans="13:14" ht="16">
      <c r="M702" s="112"/>
      <c r="N702" s="14"/>
    </row>
    <row r="703" spans="13:14" ht="16">
      <c r="M703" s="112"/>
      <c r="N703" s="14"/>
    </row>
    <row r="704" spans="13:14" ht="16">
      <c r="M704" s="112"/>
      <c r="N704" s="14"/>
    </row>
    <row r="705" spans="13:14" ht="16">
      <c r="M705" s="112"/>
      <c r="N705" s="14"/>
    </row>
    <row r="706" spans="13:14" ht="16">
      <c r="M706" s="112"/>
      <c r="N706" s="14"/>
    </row>
    <row r="707" spans="13:14" ht="16">
      <c r="M707" s="112"/>
      <c r="N707" s="14"/>
    </row>
    <row r="708" spans="13:14" ht="16">
      <c r="M708" s="112"/>
      <c r="N708" s="14"/>
    </row>
    <row r="709" spans="13:14" ht="16">
      <c r="M709" s="112"/>
      <c r="N709" s="14"/>
    </row>
    <row r="710" spans="13:14" ht="16">
      <c r="M710" s="112"/>
      <c r="N710" s="14"/>
    </row>
    <row r="711" spans="13:14" ht="16">
      <c r="M711" s="112"/>
      <c r="N711" s="14"/>
    </row>
    <row r="712" spans="13:14" ht="16">
      <c r="M712" s="112"/>
      <c r="N712" s="14"/>
    </row>
    <row r="713" spans="13:14" ht="16">
      <c r="M713" s="112"/>
      <c r="N713" s="14"/>
    </row>
    <row r="714" spans="13:14" ht="16">
      <c r="M714" s="112"/>
      <c r="N714" s="14"/>
    </row>
    <row r="715" spans="13:14" ht="16">
      <c r="M715" s="112"/>
      <c r="N715" s="14"/>
    </row>
    <row r="716" spans="13:14" ht="16">
      <c r="M716" s="112"/>
      <c r="N716" s="14"/>
    </row>
    <row r="717" spans="13:14" ht="16">
      <c r="M717" s="112"/>
      <c r="N717" s="14"/>
    </row>
    <row r="718" spans="13:14" ht="16">
      <c r="M718" s="112"/>
      <c r="N718" s="14"/>
    </row>
    <row r="719" spans="13:14" ht="16">
      <c r="M719" s="112"/>
      <c r="N719" s="14"/>
    </row>
    <row r="720" spans="13:14" ht="16">
      <c r="M720" s="112"/>
      <c r="N720" s="14"/>
    </row>
    <row r="721" spans="13:14" ht="16">
      <c r="M721" s="112"/>
      <c r="N721" s="14"/>
    </row>
    <row r="722" spans="13:14" ht="16">
      <c r="M722" s="112"/>
      <c r="N722" s="14"/>
    </row>
    <row r="723" spans="13:14" ht="16">
      <c r="M723" s="112"/>
      <c r="N723" s="14"/>
    </row>
    <row r="724" spans="13:14" ht="16">
      <c r="M724" s="112"/>
      <c r="N724" s="14"/>
    </row>
    <row r="725" spans="13:14" ht="16">
      <c r="M725" s="112"/>
      <c r="N725" s="14"/>
    </row>
    <row r="726" spans="13:14" ht="16">
      <c r="M726" s="112"/>
      <c r="N726" s="14"/>
    </row>
    <row r="727" spans="13:14" ht="16">
      <c r="M727" s="112"/>
      <c r="N727" s="14"/>
    </row>
    <row r="728" spans="13:14" ht="16">
      <c r="M728" s="112"/>
      <c r="N728" s="14"/>
    </row>
    <row r="729" spans="13:14" ht="16">
      <c r="M729" s="112"/>
      <c r="N729" s="14"/>
    </row>
    <row r="730" spans="13:14" ht="16">
      <c r="M730" s="112"/>
      <c r="N730" s="14"/>
    </row>
    <row r="731" spans="13:14" ht="16">
      <c r="M731" s="112"/>
      <c r="N731" s="14"/>
    </row>
    <row r="732" spans="13:14" ht="16">
      <c r="M732" s="112"/>
      <c r="N732" s="14"/>
    </row>
    <row r="733" spans="13:14" ht="16">
      <c r="M733" s="112"/>
      <c r="N733" s="14"/>
    </row>
    <row r="734" spans="13:14" ht="16">
      <c r="M734" s="112"/>
      <c r="N734" s="14"/>
    </row>
    <row r="735" spans="13:14" ht="16">
      <c r="M735" s="112"/>
      <c r="N735" s="14"/>
    </row>
    <row r="736" spans="13:14" ht="16">
      <c r="M736" s="112"/>
      <c r="N736" s="14"/>
    </row>
    <row r="737" spans="13:14" ht="16">
      <c r="M737" s="112"/>
      <c r="N737" s="14"/>
    </row>
    <row r="738" spans="13:14" ht="16">
      <c r="M738" s="112"/>
      <c r="N738" s="14"/>
    </row>
    <row r="739" spans="13:14" ht="16">
      <c r="M739" s="112"/>
      <c r="N739" s="14"/>
    </row>
    <row r="740" spans="13:14" ht="16">
      <c r="M740" s="112"/>
      <c r="N740" s="14"/>
    </row>
    <row r="741" spans="13:14" ht="16">
      <c r="M741" s="112"/>
      <c r="N741" s="14"/>
    </row>
    <row r="742" spans="13:14" ht="16">
      <c r="M742" s="112"/>
      <c r="N742" s="14"/>
    </row>
    <row r="743" spans="13:14" ht="16">
      <c r="M743" s="112"/>
      <c r="N743" s="14"/>
    </row>
    <row r="744" spans="13:14" ht="16">
      <c r="M744" s="112"/>
      <c r="N744" s="14"/>
    </row>
    <row r="745" spans="13:14" ht="16">
      <c r="M745" s="112"/>
      <c r="N745" s="14"/>
    </row>
    <row r="746" spans="13:14" ht="16">
      <c r="M746" s="112"/>
      <c r="N746" s="14"/>
    </row>
    <row r="747" spans="13:14" ht="16">
      <c r="M747" s="112"/>
      <c r="N747" s="14"/>
    </row>
    <row r="748" spans="13:14" ht="16">
      <c r="M748" s="112"/>
      <c r="N748" s="14"/>
    </row>
    <row r="749" spans="13:14" ht="16">
      <c r="M749" s="112"/>
      <c r="N749" s="14"/>
    </row>
    <row r="750" spans="13:14" ht="16">
      <c r="M750" s="112"/>
      <c r="N750" s="14"/>
    </row>
    <row r="751" spans="13:14" ht="16">
      <c r="M751" s="112"/>
      <c r="N751" s="14"/>
    </row>
    <row r="752" spans="13:14" ht="16">
      <c r="M752" s="112"/>
      <c r="N752" s="14"/>
    </row>
    <row r="753" spans="13:14" ht="16">
      <c r="M753" s="112"/>
      <c r="N753" s="14"/>
    </row>
    <row r="754" spans="13:14" ht="16">
      <c r="M754" s="112"/>
      <c r="N754" s="14"/>
    </row>
    <row r="755" spans="13:14" ht="16">
      <c r="M755" s="112"/>
      <c r="N755" s="14"/>
    </row>
    <row r="756" spans="13:14" ht="16">
      <c r="M756" s="112"/>
      <c r="N756" s="14"/>
    </row>
    <row r="757" spans="13:14" ht="16">
      <c r="M757" s="112"/>
      <c r="N757" s="14"/>
    </row>
    <row r="758" spans="13:14" ht="16">
      <c r="M758" s="112"/>
      <c r="N758" s="14"/>
    </row>
    <row r="759" spans="13:14" ht="16">
      <c r="M759" s="112"/>
      <c r="N759" s="14"/>
    </row>
    <row r="760" spans="13:14" ht="16">
      <c r="M760" s="112"/>
      <c r="N760" s="14"/>
    </row>
    <row r="761" spans="13:14" ht="16">
      <c r="M761" s="112"/>
      <c r="N761" s="14"/>
    </row>
    <row r="762" spans="13:14" ht="16">
      <c r="M762" s="112"/>
      <c r="N762" s="14"/>
    </row>
    <row r="763" spans="13:14" ht="16">
      <c r="M763" s="112"/>
      <c r="N763" s="14"/>
    </row>
    <row r="764" spans="13:14" ht="16">
      <c r="M764" s="112"/>
      <c r="N764" s="14"/>
    </row>
    <row r="765" spans="13:14" ht="16">
      <c r="M765" s="112"/>
      <c r="N765" s="14"/>
    </row>
    <row r="766" spans="13:14" ht="16">
      <c r="M766" s="112"/>
      <c r="N766" s="14"/>
    </row>
    <row r="767" spans="13:14" ht="16">
      <c r="M767" s="112"/>
      <c r="N767" s="14"/>
    </row>
    <row r="768" spans="13:14" ht="16">
      <c r="M768" s="112"/>
      <c r="N768" s="14"/>
    </row>
    <row r="769" spans="13:14" ht="16">
      <c r="M769" s="112"/>
      <c r="N769" s="14"/>
    </row>
    <row r="770" spans="13:14" ht="16">
      <c r="M770" s="112"/>
      <c r="N770" s="14"/>
    </row>
    <row r="771" spans="13:14" ht="16">
      <c r="M771" s="112"/>
      <c r="N771" s="14"/>
    </row>
    <row r="772" spans="13:14" ht="16">
      <c r="M772" s="112"/>
      <c r="N772" s="14"/>
    </row>
    <row r="773" spans="13:14" ht="16">
      <c r="M773" s="112"/>
      <c r="N773" s="14"/>
    </row>
    <row r="774" spans="13:14" ht="16">
      <c r="M774" s="112"/>
      <c r="N774" s="14"/>
    </row>
    <row r="775" spans="13:14" ht="16">
      <c r="M775" s="112"/>
      <c r="N775" s="14"/>
    </row>
    <row r="776" spans="13:14" ht="16">
      <c r="M776" s="112"/>
      <c r="N776" s="14"/>
    </row>
    <row r="777" spans="13:14" ht="16">
      <c r="M777" s="112"/>
      <c r="N777" s="14"/>
    </row>
    <row r="778" spans="13:14" ht="16">
      <c r="M778" s="112"/>
      <c r="N778" s="14"/>
    </row>
    <row r="779" spans="13:14" ht="16">
      <c r="M779" s="112"/>
      <c r="N779" s="14"/>
    </row>
    <row r="780" spans="13:14" ht="16">
      <c r="M780" s="112"/>
      <c r="N780" s="14"/>
    </row>
    <row r="781" spans="13:14" ht="16">
      <c r="M781" s="112"/>
      <c r="N781" s="14"/>
    </row>
    <row r="782" spans="13:14" ht="16">
      <c r="M782" s="112"/>
      <c r="N782" s="14"/>
    </row>
    <row r="783" spans="13:14" ht="16">
      <c r="M783" s="112"/>
      <c r="N783" s="14"/>
    </row>
    <row r="784" spans="13:14" ht="16">
      <c r="M784" s="112"/>
      <c r="N784" s="14"/>
    </row>
    <row r="785" spans="13:14" ht="16">
      <c r="M785" s="112"/>
      <c r="N785" s="14"/>
    </row>
    <row r="786" spans="13:14" ht="16">
      <c r="M786" s="112"/>
      <c r="N786" s="14"/>
    </row>
    <row r="787" spans="13:14" ht="16">
      <c r="M787" s="112"/>
      <c r="N787" s="14"/>
    </row>
    <row r="788" spans="13:14" ht="16">
      <c r="M788" s="112"/>
      <c r="N788" s="14"/>
    </row>
    <row r="789" spans="13:14" ht="16">
      <c r="M789" s="112"/>
      <c r="N789" s="14"/>
    </row>
    <row r="790" spans="13:14" ht="16">
      <c r="M790" s="112"/>
      <c r="N790" s="14"/>
    </row>
    <row r="791" spans="13:14" ht="16">
      <c r="M791" s="112"/>
      <c r="N791" s="14"/>
    </row>
    <row r="792" spans="13:14" ht="16">
      <c r="M792" s="112"/>
      <c r="N792" s="14"/>
    </row>
    <row r="793" spans="13:14" ht="16">
      <c r="M793" s="112"/>
      <c r="N793" s="14"/>
    </row>
    <row r="794" spans="13:14" ht="16">
      <c r="M794" s="112"/>
      <c r="N794" s="14"/>
    </row>
    <row r="795" spans="13:14" ht="16">
      <c r="M795" s="112"/>
      <c r="N795" s="14"/>
    </row>
    <row r="796" spans="13:14" ht="16">
      <c r="M796" s="112"/>
      <c r="N796" s="14"/>
    </row>
    <row r="797" spans="13:14" ht="16">
      <c r="M797" s="112"/>
      <c r="N797" s="14"/>
    </row>
    <row r="798" spans="13:14" ht="16">
      <c r="M798" s="112"/>
      <c r="N798" s="14"/>
    </row>
    <row r="799" spans="13:14" ht="16">
      <c r="M799" s="112"/>
      <c r="N799" s="14"/>
    </row>
    <row r="800" spans="13:14" ht="16">
      <c r="M800" s="112"/>
      <c r="N800" s="14"/>
    </row>
    <row r="801" spans="13:14" ht="16">
      <c r="M801" s="112"/>
      <c r="N801" s="14"/>
    </row>
    <row r="802" spans="13:14" ht="16">
      <c r="M802" s="112"/>
      <c r="N802" s="14"/>
    </row>
    <row r="803" spans="13:14" ht="16">
      <c r="M803" s="112"/>
      <c r="N803" s="14"/>
    </row>
    <row r="804" spans="13:14" ht="16">
      <c r="M804" s="112"/>
      <c r="N804" s="14"/>
    </row>
    <row r="805" spans="13:14" ht="16">
      <c r="M805" s="112"/>
      <c r="N805" s="14"/>
    </row>
    <row r="806" spans="13:14" ht="16">
      <c r="M806" s="112"/>
      <c r="N806" s="14"/>
    </row>
    <row r="807" spans="13:14" ht="16">
      <c r="M807" s="112"/>
      <c r="N807" s="14"/>
    </row>
    <row r="808" spans="13:14" ht="16">
      <c r="M808" s="112"/>
      <c r="N808" s="14"/>
    </row>
    <row r="809" spans="13:14" ht="16">
      <c r="M809" s="112"/>
      <c r="N809" s="14"/>
    </row>
    <row r="810" spans="13:14" ht="16">
      <c r="M810" s="112"/>
      <c r="N810" s="14"/>
    </row>
    <row r="811" spans="13:14" ht="16">
      <c r="M811" s="112"/>
      <c r="N811" s="14"/>
    </row>
    <row r="812" spans="13:14" ht="16">
      <c r="M812" s="112"/>
      <c r="N812" s="14"/>
    </row>
    <row r="813" spans="13:14" ht="16">
      <c r="M813" s="112"/>
      <c r="N813" s="14"/>
    </row>
    <row r="814" spans="13:14" ht="16">
      <c r="M814" s="112"/>
      <c r="N814" s="14"/>
    </row>
    <row r="815" spans="13:14" ht="16">
      <c r="M815" s="112"/>
      <c r="N815" s="14"/>
    </row>
    <row r="816" spans="13:14" ht="16">
      <c r="M816" s="112"/>
      <c r="N816" s="14"/>
    </row>
    <row r="817" spans="13:14" ht="16">
      <c r="M817" s="112"/>
      <c r="N817" s="14"/>
    </row>
    <row r="818" spans="13:14" ht="16">
      <c r="M818" s="112"/>
      <c r="N818" s="14"/>
    </row>
    <row r="819" spans="13:14" ht="16">
      <c r="M819" s="112"/>
      <c r="N819" s="14"/>
    </row>
    <row r="820" spans="13:14" ht="16">
      <c r="M820" s="112"/>
      <c r="N820" s="14"/>
    </row>
    <row r="821" spans="13:14" ht="16">
      <c r="M821" s="112"/>
      <c r="N821" s="14"/>
    </row>
    <row r="822" spans="13:14" ht="16">
      <c r="M822" s="112"/>
      <c r="N822" s="14"/>
    </row>
    <row r="823" spans="13:14" ht="16">
      <c r="M823" s="112"/>
      <c r="N823" s="14"/>
    </row>
    <row r="824" spans="13:14" ht="16">
      <c r="M824" s="112"/>
      <c r="N824" s="14"/>
    </row>
    <row r="825" spans="13:14" ht="16">
      <c r="M825" s="112"/>
      <c r="N825" s="14"/>
    </row>
    <row r="826" spans="13:14" ht="16">
      <c r="M826" s="112"/>
      <c r="N826" s="14"/>
    </row>
    <row r="827" spans="13:14" ht="16">
      <c r="M827" s="112"/>
      <c r="N827" s="14"/>
    </row>
    <row r="828" spans="13:14" ht="16">
      <c r="M828" s="112"/>
      <c r="N828" s="14"/>
    </row>
    <row r="829" spans="13:14" ht="16">
      <c r="M829" s="112"/>
      <c r="N829" s="14"/>
    </row>
    <row r="830" spans="13:14" ht="16">
      <c r="M830" s="112"/>
      <c r="N830" s="14"/>
    </row>
    <row r="831" spans="13:14" ht="16">
      <c r="M831" s="112"/>
      <c r="N831" s="14"/>
    </row>
    <row r="832" spans="13:14" ht="16">
      <c r="M832" s="112"/>
      <c r="N832" s="14"/>
    </row>
    <row r="833" spans="13:14" ht="16">
      <c r="M833" s="112"/>
      <c r="N833" s="14"/>
    </row>
    <row r="834" spans="13:14" ht="16">
      <c r="M834" s="112"/>
      <c r="N834" s="14"/>
    </row>
    <row r="835" spans="13:14" ht="16">
      <c r="M835" s="112"/>
      <c r="N835" s="14"/>
    </row>
    <row r="836" spans="13:14" ht="16">
      <c r="M836" s="112"/>
      <c r="N836" s="14"/>
    </row>
    <row r="837" spans="13:14" ht="16">
      <c r="M837" s="112"/>
      <c r="N837" s="14"/>
    </row>
    <row r="838" spans="13:14" ht="16">
      <c r="M838" s="112"/>
      <c r="N838" s="14"/>
    </row>
    <row r="839" spans="13:14" ht="16">
      <c r="M839" s="112"/>
      <c r="N839" s="14"/>
    </row>
    <row r="840" spans="13:14" ht="16">
      <c r="M840" s="112"/>
      <c r="N840" s="14"/>
    </row>
    <row r="841" spans="13:14" ht="16">
      <c r="M841" s="112"/>
      <c r="N841" s="14"/>
    </row>
    <row r="842" spans="13:14" ht="16">
      <c r="M842" s="112"/>
      <c r="N842" s="14"/>
    </row>
    <row r="843" spans="13:14" ht="16">
      <c r="M843" s="112"/>
      <c r="N843" s="14"/>
    </row>
    <row r="844" spans="13:14" ht="16">
      <c r="M844" s="112"/>
      <c r="N844" s="14"/>
    </row>
    <row r="845" spans="13:14" ht="16">
      <c r="M845" s="112"/>
      <c r="N845" s="14"/>
    </row>
    <row r="846" spans="13:14" ht="16">
      <c r="M846" s="112"/>
      <c r="N846" s="14"/>
    </row>
    <row r="847" spans="13:14" ht="16">
      <c r="M847" s="112"/>
      <c r="N847" s="14"/>
    </row>
    <row r="848" spans="13:14" ht="16">
      <c r="M848" s="112"/>
      <c r="N848" s="14"/>
    </row>
    <row r="849" spans="13:14" ht="16">
      <c r="M849" s="112"/>
      <c r="N849" s="14"/>
    </row>
    <row r="850" spans="13:14" ht="16">
      <c r="M850" s="112"/>
      <c r="N850" s="14"/>
    </row>
    <row r="851" spans="13:14" ht="16">
      <c r="M851" s="112"/>
      <c r="N851" s="14"/>
    </row>
    <row r="852" spans="13:14" ht="16">
      <c r="M852" s="112"/>
      <c r="N852" s="14"/>
    </row>
    <row r="853" spans="13:14" ht="16">
      <c r="M853" s="112"/>
      <c r="N853" s="14"/>
    </row>
    <row r="854" spans="13:14" ht="16">
      <c r="M854" s="112"/>
      <c r="N854" s="14"/>
    </row>
    <row r="855" spans="13:14" ht="16">
      <c r="M855" s="112"/>
      <c r="N855" s="14"/>
    </row>
    <row r="856" spans="13:14" ht="16">
      <c r="M856" s="112"/>
      <c r="N856" s="14"/>
    </row>
    <row r="857" spans="13:14" ht="16">
      <c r="M857" s="112"/>
      <c r="N857" s="14"/>
    </row>
    <row r="858" spans="13:14" ht="16">
      <c r="M858" s="112"/>
      <c r="N858" s="14"/>
    </row>
    <row r="859" spans="13:14" ht="16">
      <c r="M859" s="112"/>
      <c r="N859" s="14"/>
    </row>
    <row r="860" spans="13:14" ht="16">
      <c r="M860" s="112"/>
      <c r="N860" s="14"/>
    </row>
    <row r="861" spans="13:14" ht="16">
      <c r="M861" s="112"/>
      <c r="N861" s="14"/>
    </row>
    <row r="862" spans="13:14" ht="16">
      <c r="M862" s="112"/>
      <c r="N862" s="14"/>
    </row>
    <row r="863" spans="13:14" ht="16">
      <c r="M863" s="112"/>
      <c r="N863" s="14"/>
    </row>
    <row r="864" spans="13:14" ht="16">
      <c r="M864" s="112"/>
      <c r="N864" s="14"/>
    </row>
    <row r="865" spans="13:14" ht="16">
      <c r="M865" s="112"/>
      <c r="N865" s="14"/>
    </row>
    <row r="866" spans="13:14" ht="16">
      <c r="M866" s="112"/>
      <c r="N866" s="14"/>
    </row>
    <row r="867" spans="13:14" ht="16">
      <c r="M867" s="112"/>
      <c r="N867" s="14"/>
    </row>
    <row r="868" spans="13:14" ht="16">
      <c r="M868" s="112"/>
      <c r="N868" s="14"/>
    </row>
    <row r="869" spans="13:14" ht="16">
      <c r="M869" s="112"/>
      <c r="N869" s="14"/>
    </row>
    <row r="870" spans="13:14" ht="16">
      <c r="M870" s="112"/>
      <c r="N870" s="14"/>
    </row>
    <row r="871" spans="13:14" ht="16">
      <c r="M871" s="112"/>
      <c r="N871" s="14"/>
    </row>
    <row r="872" spans="13:14" ht="16">
      <c r="M872" s="112"/>
      <c r="N872" s="14"/>
    </row>
    <row r="873" spans="13:14" ht="16">
      <c r="M873" s="112"/>
      <c r="N873" s="14"/>
    </row>
    <row r="874" spans="13:14" ht="16">
      <c r="M874" s="112"/>
      <c r="N874" s="14"/>
    </row>
    <row r="875" spans="13:14" ht="16">
      <c r="M875" s="112"/>
      <c r="N875" s="14"/>
    </row>
    <row r="876" spans="13:14" ht="16">
      <c r="M876" s="112"/>
      <c r="N876" s="14"/>
    </row>
    <row r="877" spans="13:14" ht="16">
      <c r="M877" s="112"/>
      <c r="N877" s="14"/>
    </row>
    <row r="878" spans="13:14" ht="16">
      <c r="M878" s="112"/>
      <c r="N878" s="14"/>
    </row>
    <row r="879" spans="13:14" ht="16">
      <c r="M879" s="112"/>
      <c r="N879" s="14"/>
    </row>
    <row r="880" spans="13:14" ht="16">
      <c r="M880" s="112"/>
      <c r="N880" s="14"/>
    </row>
    <row r="881" spans="13:14" ht="16">
      <c r="M881" s="112"/>
      <c r="N881" s="14"/>
    </row>
    <row r="882" spans="13:14" ht="16">
      <c r="M882" s="112"/>
      <c r="N882" s="14"/>
    </row>
    <row r="883" spans="13:14" ht="16">
      <c r="M883" s="112"/>
      <c r="N883" s="14"/>
    </row>
    <row r="884" spans="13:14" ht="16">
      <c r="M884" s="112"/>
      <c r="N884" s="14"/>
    </row>
    <row r="885" spans="13:14" ht="16">
      <c r="M885" s="112"/>
      <c r="N885" s="14"/>
    </row>
    <row r="886" spans="13:14" ht="16">
      <c r="M886" s="112"/>
      <c r="N886" s="14"/>
    </row>
    <row r="887" spans="13:14" ht="16">
      <c r="M887" s="112"/>
      <c r="N887" s="14"/>
    </row>
    <row r="888" spans="13:14" ht="16">
      <c r="M888" s="112"/>
      <c r="N888" s="14"/>
    </row>
    <row r="889" spans="13:14" ht="16">
      <c r="M889" s="112"/>
      <c r="N889" s="14"/>
    </row>
    <row r="890" spans="13:14" ht="16">
      <c r="M890" s="112"/>
      <c r="N890" s="14"/>
    </row>
    <row r="891" spans="13:14" ht="16">
      <c r="M891" s="112"/>
      <c r="N891" s="14"/>
    </row>
    <row r="892" spans="13:14" ht="16">
      <c r="M892" s="112"/>
      <c r="N892" s="14"/>
    </row>
    <row r="893" spans="13:14" ht="16">
      <c r="M893" s="112"/>
      <c r="N893" s="14"/>
    </row>
    <row r="894" spans="13:14" ht="16">
      <c r="M894" s="112"/>
      <c r="N894" s="14"/>
    </row>
    <row r="895" spans="13:14" ht="16">
      <c r="M895" s="112"/>
      <c r="N895" s="14"/>
    </row>
    <row r="896" spans="13:14" ht="16">
      <c r="M896" s="112"/>
      <c r="N896" s="14"/>
    </row>
    <row r="897" spans="13:14" ht="16">
      <c r="M897" s="112"/>
      <c r="N897" s="14"/>
    </row>
    <row r="898" spans="13:14" ht="16">
      <c r="M898" s="112"/>
      <c r="N898" s="14"/>
    </row>
    <row r="899" spans="13:14" ht="16">
      <c r="M899" s="112"/>
      <c r="N899" s="14"/>
    </row>
    <row r="900" spans="13:14" ht="16">
      <c r="M900" s="112"/>
      <c r="N900" s="14"/>
    </row>
    <row r="901" spans="13:14" ht="16">
      <c r="M901" s="112"/>
      <c r="N901" s="14"/>
    </row>
    <row r="902" spans="13:14" ht="16">
      <c r="M902" s="112"/>
      <c r="N902" s="14"/>
    </row>
    <row r="903" spans="13:14" ht="16">
      <c r="M903" s="112"/>
      <c r="N903" s="14"/>
    </row>
    <row r="904" spans="13:14" ht="16">
      <c r="M904" s="112"/>
      <c r="N904" s="14"/>
    </row>
    <row r="905" spans="13:14" ht="16">
      <c r="M905" s="112"/>
      <c r="N905" s="14"/>
    </row>
    <row r="906" spans="13:14" ht="16">
      <c r="M906" s="112"/>
      <c r="N906" s="14"/>
    </row>
    <row r="907" spans="13:14" ht="16">
      <c r="M907" s="112"/>
      <c r="N907" s="14"/>
    </row>
    <row r="908" spans="13:14" ht="16">
      <c r="M908" s="112"/>
      <c r="N908" s="14"/>
    </row>
    <row r="909" spans="13:14" ht="16">
      <c r="M909" s="112"/>
      <c r="N909" s="14"/>
    </row>
    <row r="910" spans="13:14" ht="16">
      <c r="M910" s="112"/>
      <c r="N910" s="14"/>
    </row>
    <row r="911" spans="13:14" ht="16">
      <c r="M911" s="112"/>
      <c r="N911" s="14"/>
    </row>
    <row r="912" spans="13:14" ht="16">
      <c r="M912" s="112"/>
      <c r="N912" s="14"/>
    </row>
    <row r="913" spans="13:14" ht="16">
      <c r="M913" s="112"/>
      <c r="N913" s="14"/>
    </row>
    <row r="914" spans="13:14" ht="16">
      <c r="M914" s="112"/>
      <c r="N914" s="14"/>
    </row>
    <row r="915" spans="13:14" ht="16">
      <c r="M915" s="112"/>
      <c r="N915" s="14"/>
    </row>
    <row r="916" spans="13:14" ht="16">
      <c r="M916" s="112"/>
      <c r="N916" s="14"/>
    </row>
    <row r="917" spans="13:14" ht="16">
      <c r="M917" s="112"/>
      <c r="N917" s="14"/>
    </row>
    <row r="918" spans="13:14" ht="16">
      <c r="M918" s="112"/>
      <c r="N918" s="14"/>
    </row>
    <row r="919" spans="13:14" ht="16">
      <c r="M919" s="112"/>
      <c r="N919" s="14"/>
    </row>
    <row r="920" spans="13:14" ht="16">
      <c r="M920" s="112"/>
      <c r="N920" s="14"/>
    </row>
    <row r="921" spans="13:14" ht="16">
      <c r="M921" s="112"/>
      <c r="N921" s="14"/>
    </row>
    <row r="922" spans="13:14" ht="16">
      <c r="M922" s="112"/>
      <c r="N922" s="14"/>
    </row>
    <row r="923" spans="13:14" ht="16">
      <c r="M923" s="112"/>
      <c r="N923" s="14"/>
    </row>
    <row r="924" spans="13:14" ht="16">
      <c r="M924" s="112"/>
      <c r="N924" s="14"/>
    </row>
    <row r="925" spans="13:14" ht="16">
      <c r="M925" s="112"/>
      <c r="N925" s="14"/>
    </row>
    <row r="926" spans="13:14" ht="16">
      <c r="M926" s="112"/>
      <c r="N926" s="14"/>
    </row>
    <row r="927" spans="13:14" ht="16">
      <c r="M927" s="112"/>
      <c r="N927" s="14"/>
    </row>
    <row r="928" spans="13:14" ht="16">
      <c r="M928" s="112"/>
      <c r="N928" s="14"/>
    </row>
    <row r="929" spans="13:14" ht="16">
      <c r="M929" s="112"/>
      <c r="N929" s="14"/>
    </row>
    <row r="930" spans="13:14" ht="16">
      <c r="M930" s="112"/>
      <c r="N930" s="14"/>
    </row>
    <row r="931" spans="13:14" ht="16">
      <c r="M931" s="112"/>
      <c r="N931" s="14"/>
    </row>
    <row r="932" spans="13:14" ht="16">
      <c r="M932" s="112"/>
      <c r="N932" s="14"/>
    </row>
    <row r="933" spans="13:14" ht="16">
      <c r="M933" s="112"/>
      <c r="N933" s="14"/>
    </row>
    <row r="934" spans="13:14" ht="16">
      <c r="M934" s="112"/>
      <c r="N934" s="14"/>
    </row>
    <row r="935" spans="13:14" ht="16">
      <c r="M935" s="112"/>
      <c r="N935" s="14"/>
    </row>
    <row r="936" spans="13:14" ht="16">
      <c r="M936" s="112"/>
      <c r="N936" s="14"/>
    </row>
    <row r="937" spans="13:14" ht="16">
      <c r="M937" s="112"/>
      <c r="N937" s="14"/>
    </row>
    <row r="938" spans="13:14" ht="16">
      <c r="M938" s="112"/>
      <c r="N938" s="14"/>
    </row>
    <row r="939" spans="13:14" ht="16">
      <c r="M939" s="112"/>
      <c r="N939" s="14"/>
    </row>
    <row r="940" spans="13:14" ht="16">
      <c r="M940" s="112"/>
      <c r="N940" s="14"/>
    </row>
    <row r="941" spans="13:14" ht="16">
      <c r="M941" s="112"/>
      <c r="N941" s="14"/>
    </row>
    <row r="942" spans="13:14" ht="16">
      <c r="M942" s="112"/>
      <c r="N942" s="14"/>
    </row>
    <row r="943" spans="13:14" ht="16">
      <c r="M943" s="112"/>
      <c r="N943" s="14"/>
    </row>
    <row r="944" spans="13:14" ht="16">
      <c r="M944" s="112"/>
      <c r="N944" s="14"/>
    </row>
    <row r="945" spans="13:14" ht="16">
      <c r="M945" s="112"/>
      <c r="N945" s="14"/>
    </row>
    <row r="946" spans="13:14" ht="16">
      <c r="M946" s="112"/>
      <c r="N946" s="14"/>
    </row>
    <row r="947" spans="13:14" ht="16">
      <c r="M947" s="112"/>
      <c r="N947" s="14"/>
    </row>
    <row r="948" spans="13:14" ht="16">
      <c r="M948" s="112"/>
      <c r="N948" s="14"/>
    </row>
    <row r="949" spans="13:14" ht="16">
      <c r="M949" s="112"/>
      <c r="N949" s="14"/>
    </row>
    <row r="950" spans="13:14" ht="16">
      <c r="M950" s="112"/>
      <c r="N950" s="14"/>
    </row>
    <row r="951" spans="13:14" ht="16">
      <c r="M951" s="112"/>
      <c r="N951" s="14"/>
    </row>
    <row r="952" spans="13:14" ht="16">
      <c r="M952" s="112"/>
      <c r="N952" s="14"/>
    </row>
    <row r="953" spans="13:14" ht="16">
      <c r="M953" s="112"/>
      <c r="N953" s="14"/>
    </row>
    <row r="954" spans="13:14" ht="16">
      <c r="M954" s="112"/>
      <c r="N954" s="14"/>
    </row>
    <row r="955" spans="13:14" ht="16">
      <c r="M955" s="112"/>
      <c r="N955" s="14"/>
    </row>
    <row r="956" spans="13:14" ht="16">
      <c r="M956" s="112"/>
      <c r="N956" s="14"/>
    </row>
    <row r="957" spans="13:14" ht="16">
      <c r="M957" s="112"/>
      <c r="N957" s="14"/>
    </row>
    <row r="958" spans="13:14" ht="16">
      <c r="M958" s="112"/>
      <c r="N958" s="14"/>
    </row>
    <row r="959" spans="13:14" ht="16">
      <c r="M959" s="112"/>
      <c r="N959" s="14"/>
    </row>
    <row r="960" spans="13:14" ht="16">
      <c r="M960" s="112"/>
      <c r="N960" s="14"/>
    </row>
    <row r="961" spans="13:14" ht="16">
      <c r="M961" s="112"/>
      <c r="N961" s="14"/>
    </row>
    <row r="962" spans="13:14" ht="16">
      <c r="M962" s="112"/>
      <c r="N962" s="14"/>
    </row>
    <row r="963" spans="13:14" ht="16">
      <c r="M963" s="112"/>
      <c r="N963" s="14"/>
    </row>
    <row r="964" spans="13:14" ht="16">
      <c r="M964" s="112"/>
      <c r="N964" s="14"/>
    </row>
    <row r="965" spans="13:14" ht="16">
      <c r="M965" s="112"/>
      <c r="N965" s="14"/>
    </row>
    <row r="966" spans="13:14" ht="16">
      <c r="M966" s="112"/>
      <c r="N966" s="14"/>
    </row>
    <row r="967" spans="13:14" ht="16">
      <c r="M967" s="112"/>
      <c r="N967" s="14"/>
    </row>
    <row r="968" spans="13:14" ht="16">
      <c r="M968" s="112"/>
      <c r="N968" s="14"/>
    </row>
    <row r="969" spans="13:14" ht="16">
      <c r="M969" s="112"/>
      <c r="N969" s="14"/>
    </row>
    <row r="970" spans="13:14" ht="16">
      <c r="M970" s="112"/>
      <c r="N970" s="14"/>
    </row>
    <row r="971" spans="13:14" ht="16">
      <c r="M971" s="112"/>
      <c r="N971" s="14"/>
    </row>
    <row r="972" spans="13:14" ht="16">
      <c r="M972" s="112"/>
      <c r="N972" s="14"/>
    </row>
    <row r="973" spans="13:14" ht="16">
      <c r="M973" s="112"/>
      <c r="N973" s="14"/>
    </row>
    <row r="974" spans="13:14" ht="16">
      <c r="M974" s="112"/>
      <c r="N974" s="14"/>
    </row>
    <row r="975" spans="13:14" ht="16">
      <c r="M975" s="112"/>
      <c r="N975" s="14"/>
    </row>
    <row r="976" spans="13:14" ht="16">
      <c r="M976" s="112"/>
      <c r="N976" s="14"/>
    </row>
    <row r="977" spans="13:14" ht="16">
      <c r="M977" s="112"/>
      <c r="N977" s="14"/>
    </row>
    <row r="978" spans="13:14" ht="16">
      <c r="M978" s="112"/>
      <c r="N978" s="14"/>
    </row>
    <row r="979" spans="13:14" ht="16">
      <c r="M979" s="112"/>
      <c r="N979" s="14"/>
    </row>
    <row r="980" spans="13:14" ht="16">
      <c r="M980" s="112"/>
      <c r="N980" s="14"/>
    </row>
    <row r="981" spans="13:14" ht="16">
      <c r="M981" s="112"/>
      <c r="N981" s="14"/>
    </row>
    <row r="982" spans="13:14" ht="16">
      <c r="M982" s="112"/>
      <c r="N982" s="14"/>
    </row>
    <row r="983" spans="13:14" ht="16">
      <c r="M983" s="112"/>
      <c r="N983" s="14"/>
    </row>
    <row r="984" spans="13:14" ht="16">
      <c r="M984" s="112"/>
      <c r="N984" s="14"/>
    </row>
    <row r="985" spans="13:14" ht="16">
      <c r="M985" s="112"/>
      <c r="N985" s="14"/>
    </row>
    <row r="986" spans="13:14" ht="16">
      <c r="M986" s="112"/>
      <c r="N986" s="14"/>
    </row>
    <row r="987" spans="13:14" ht="16">
      <c r="M987" s="112"/>
      <c r="N987" s="14"/>
    </row>
    <row r="988" spans="13:14" ht="16">
      <c r="M988" s="112"/>
      <c r="N988" s="14"/>
    </row>
    <row r="989" spans="13:14" ht="16">
      <c r="M989" s="112"/>
      <c r="N989" s="14"/>
    </row>
    <row r="990" spans="13:14" ht="16">
      <c r="M990" s="112"/>
      <c r="N990" s="14"/>
    </row>
    <row r="991" spans="13:14" ht="16">
      <c r="M991" s="112"/>
      <c r="N991" s="14"/>
    </row>
    <row r="992" spans="13:14" ht="16">
      <c r="M992" s="112"/>
      <c r="N992" s="14"/>
    </row>
    <row r="993" spans="13:14" ht="16">
      <c r="M993" s="112"/>
      <c r="N993" s="14"/>
    </row>
    <row r="994" spans="13:14" ht="16">
      <c r="M994" s="112"/>
      <c r="N994" s="14"/>
    </row>
    <row r="995" spans="13:14" ht="16">
      <c r="M995" s="112"/>
      <c r="N995" s="14"/>
    </row>
    <row r="996" spans="13:14" ht="16">
      <c r="M996" s="112"/>
      <c r="N996" s="14"/>
    </row>
    <row r="997" spans="13:14" ht="16">
      <c r="M997" s="112"/>
      <c r="N997" s="14"/>
    </row>
    <row r="998" spans="13:14" ht="16">
      <c r="M998" s="112"/>
      <c r="N998" s="14"/>
    </row>
    <row r="999" spans="13:14" ht="16">
      <c r="M999" s="112"/>
      <c r="N999" s="14"/>
    </row>
    <row r="1000" spans="13:14" ht="16">
      <c r="M1000" s="112"/>
      <c r="N1000" s="14"/>
    </row>
    <row r="1001" spans="13:14" ht="16">
      <c r="M1001" s="112"/>
      <c r="N1001" s="14"/>
    </row>
    <row r="1002" spans="13:14" ht="16">
      <c r="M1002" s="112"/>
      <c r="N1002" s="14"/>
    </row>
    <row r="1003" spans="13:14" ht="16">
      <c r="M1003" s="112"/>
      <c r="N1003" s="14"/>
    </row>
    <row r="1004" spans="13:14" ht="16">
      <c r="M1004" s="112"/>
      <c r="N1004" s="14"/>
    </row>
    <row r="1005" spans="13:14" ht="16">
      <c r="M1005" s="112"/>
      <c r="N1005" s="14"/>
    </row>
    <row r="1006" spans="13:14" ht="16">
      <c r="M1006" s="112"/>
      <c r="N1006" s="14"/>
    </row>
    <row r="1007" spans="13:14" ht="16">
      <c r="M1007" s="112"/>
      <c r="N1007" s="14"/>
    </row>
    <row r="1008" spans="13:14" ht="16">
      <c r="M1008" s="112"/>
      <c r="N1008" s="14"/>
    </row>
    <row r="1009" spans="13:14" ht="16">
      <c r="M1009" s="112"/>
      <c r="N1009" s="14"/>
    </row>
    <row r="1010" spans="13:14" ht="16">
      <c r="M1010" s="112"/>
      <c r="N1010" s="14"/>
    </row>
    <row r="1011" spans="13:14" ht="16">
      <c r="M1011" s="112"/>
      <c r="N1011" s="14"/>
    </row>
    <row r="1012" spans="13:14" ht="16">
      <c r="M1012" s="112"/>
      <c r="N1012" s="14"/>
    </row>
    <row r="1013" spans="13:14" ht="16">
      <c r="M1013" s="112"/>
      <c r="N1013" s="14"/>
    </row>
    <row r="1014" spans="13:14" ht="16">
      <c r="M1014" s="112"/>
      <c r="N1014" s="14"/>
    </row>
    <row r="1015" spans="13:14" ht="16">
      <c r="M1015" s="112"/>
      <c r="N1015" s="14"/>
    </row>
    <row r="1016" spans="13:14" ht="16">
      <c r="M1016" s="112"/>
      <c r="N1016" s="14"/>
    </row>
    <row r="1017" spans="13:14" ht="16">
      <c r="M1017" s="112"/>
      <c r="N1017" s="14"/>
    </row>
    <row r="1018" spans="13:14" ht="16">
      <c r="M1018" s="112"/>
      <c r="N1018" s="14"/>
    </row>
    <row r="1019" spans="13:14" ht="16">
      <c r="M1019" s="112"/>
      <c r="N1019" s="14"/>
    </row>
    <row r="1020" spans="13:14" ht="16">
      <c r="M1020" s="112"/>
      <c r="N1020" s="14"/>
    </row>
    <row r="1021" spans="13:14" ht="16">
      <c r="M1021" s="112"/>
      <c r="N1021" s="14"/>
    </row>
    <row r="1022" spans="13:14" ht="16">
      <c r="M1022" s="112"/>
      <c r="N1022" s="14"/>
    </row>
    <row r="1023" spans="13:14" ht="16">
      <c r="M1023" s="112"/>
      <c r="N1023" s="14"/>
    </row>
    <row r="1024" spans="13:14" ht="16">
      <c r="M1024" s="112"/>
      <c r="N1024" s="14"/>
    </row>
    <row r="1025" spans="13:14" ht="16">
      <c r="M1025" s="112"/>
      <c r="N1025" s="14"/>
    </row>
    <row r="1026" spans="13:14" ht="16">
      <c r="M1026" s="112"/>
      <c r="N1026" s="14"/>
    </row>
    <row r="1027" spans="13:14" ht="16">
      <c r="M1027" s="112"/>
      <c r="N1027" s="14"/>
    </row>
    <row r="1028" spans="13:14" ht="16">
      <c r="M1028" s="112"/>
      <c r="N1028" s="14"/>
    </row>
    <row r="1029" spans="13:14" ht="16">
      <c r="M1029" s="112"/>
      <c r="N1029" s="14"/>
    </row>
    <row r="1030" spans="13:14" ht="15" customHeight="1">
      <c r="M1030" s="112"/>
      <c r="N1030" s="14"/>
    </row>
    <row r="1031" spans="13:14" ht="15" customHeight="1">
      <c r="M1031" s="112"/>
      <c r="N1031" s="14"/>
    </row>
    <row r="1032" spans="13:14" ht="15" customHeight="1">
      <c r="M1032" s="112"/>
      <c r="N1032" s="14"/>
    </row>
    <row r="1033" spans="13:14" ht="15" customHeight="1">
      <c r="M1033" s="112"/>
      <c r="N1033" s="14"/>
    </row>
    <row r="1034" spans="13:14" ht="15" customHeight="1">
      <c r="M1034" s="112"/>
      <c r="N1034" s="14"/>
    </row>
    <row r="1035" spans="13:14" ht="15" customHeight="1">
      <c r="M1035" s="112"/>
      <c r="N1035" s="14"/>
    </row>
    <row r="1036" spans="13:14" ht="15" customHeight="1">
      <c r="M1036" s="112"/>
      <c r="N1036" s="14"/>
    </row>
    <row r="1037" spans="13:14" ht="15" customHeight="1">
      <c r="M1037" s="112"/>
      <c r="N1037" s="14"/>
    </row>
    <row r="1038" spans="13:14" ht="15" customHeight="1">
      <c r="M1038" s="112"/>
      <c r="N1038" s="14"/>
    </row>
    <row r="1039" spans="13:14" ht="15" customHeight="1">
      <c r="M1039" s="112"/>
      <c r="N1039" s="14"/>
    </row>
    <row r="1040" spans="13:14" ht="15" customHeight="1">
      <c r="M1040" s="112"/>
      <c r="N1040" s="14"/>
    </row>
    <row r="1041" spans="13:14" ht="15" customHeight="1">
      <c r="M1041" s="112"/>
      <c r="N1041" s="14"/>
    </row>
    <row r="1042" spans="13:14" ht="15" customHeight="1">
      <c r="M1042" s="112"/>
      <c r="N1042" s="14"/>
    </row>
    <row r="1043" spans="13:14" ht="15" customHeight="1">
      <c r="M1043" s="112"/>
      <c r="N1043" s="14"/>
    </row>
    <row r="1044" spans="13:14" ht="15" customHeight="1">
      <c r="M1044" s="112"/>
      <c r="N1044" s="14"/>
    </row>
    <row r="1045" spans="13:14" ht="15" customHeight="1">
      <c r="M1045" s="112"/>
      <c r="N1045" s="14"/>
    </row>
    <row r="1046" spans="13:14" ht="15" customHeight="1">
      <c r="M1046" s="112"/>
      <c r="N1046" s="14"/>
    </row>
    <row r="1047" spans="13:14" ht="15" customHeight="1">
      <c r="M1047" s="112"/>
      <c r="N1047" s="14"/>
    </row>
    <row r="1048" spans="13:14" ht="15" customHeight="1">
      <c r="M1048" s="112"/>
      <c r="N1048" s="14"/>
    </row>
    <row r="1049" spans="13:14" ht="15" customHeight="1">
      <c r="M1049" s="112"/>
      <c r="N1049" s="14"/>
    </row>
    <row r="1050" spans="13:14" ht="15" customHeight="1">
      <c r="M1050" s="112"/>
      <c r="N1050" s="14"/>
    </row>
    <row r="1051" spans="13:14" ht="15" customHeight="1">
      <c r="M1051" s="112"/>
      <c r="N1051" s="14"/>
    </row>
    <row r="1052" spans="13:14" ht="15" customHeight="1">
      <c r="M1052" s="112"/>
      <c r="N1052" s="14"/>
    </row>
    <row r="1053" spans="13:14" ht="15" customHeight="1">
      <c r="M1053" s="112"/>
      <c r="N1053" s="14"/>
    </row>
  </sheetData>
  <mergeCells count="65">
    <mergeCell ref="A97:A99"/>
    <mergeCell ref="K100:L100"/>
    <mergeCell ref="A91:A95"/>
    <mergeCell ref="K80:L80"/>
    <mergeCell ref="K74:L74"/>
    <mergeCell ref="A72:A73"/>
    <mergeCell ref="K90:L90"/>
    <mergeCell ref="A87:A89"/>
    <mergeCell ref="A75:A79"/>
    <mergeCell ref="A81:A85"/>
    <mergeCell ref="K86:L86"/>
    <mergeCell ref="K77:L77"/>
    <mergeCell ref="K83:L83"/>
    <mergeCell ref="E112:G112"/>
    <mergeCell ref="K28:L28"/>
    <mergeCell ref="K36:L36"/>
    <mergeCell ref="K66:L66"/>
    <mergeCell ref="K71:L71"/>
    <mergeCell ref="K109:L109"/>
    <mergeCell ref="K96:L96"/>
    <mergeCell ref="K104:L104"/>
    <mergeCell ref="I116:M117"/>
    <mergeCell ref="K115:M115"/>
    <mergeCell ref="K110:L110"/>
    <mergeCell ref="K113:M113"/>
    <mergeCell ref="K114:M114"/>
    <mergeCell ref="J112:L112"/>
    <mergeCell ref="J111:L111"/>
    <mergeCell ref="A109:D117"/>
    <mergeCell ref="H112:I112"/>
    <mergeCell ref="E5:H5"/>
    <mergeCell ref="A61:A70"/>
    <mergeCell ref="B20:C20"/>
    <mergeCell ref="E6:H7"/>
    <mergeCell ref="B7:C8"/>
    <mergeCell ref="E8:H9"/>
    <mergeCell ref="B10:C11"/>
    <mergeCell ref="E10:L11"/>
    <mergeCell ref="B15:C16"/>
    <mergeCell ref="L15:N16"/>
    <mergeCell ref="L17:N18"/>
    <mergeCell ref="D17:H18"/>
    <mergeCell ref="L5:N5"/>
    <mergeCell ref="N116:N117"/>
    <mergeCell ref="I7:J7"/>
    <mergeCell ref="I9:J9"/>
    <mergeCell ref="L6:N7"/>
    <mergeCell ref="B12:C12"/>
    <mergeCell ref="L20:N20"/>
    <mergeCell ref="L8:N9"/>
    <mergeCell ref="B17:B18"/>
    <mergeCell ref="E13:L13"/>
    <mergeCell ref="B14:C14"/>
    <mergeCell ref="E14:L14"/>
    <mergeCell ref="B13:C13"/>
    <mergeCell ref="E12:L12"/>
    <mergeCell ref="D20:E20"/>
    <mergeCell ref="E15:H16"/>
    <mergeCell ref="I18:J18"/>
    <mergeCell ref="A37:A47"/>
    <mergeCell ref="K48:L48"/>
    <mergeCell ref="A49:A59"/>
    <mergeCell ref="K60:L60"/>
    <mergeCell ref="A22:A35"/>
    <mergeCell ref="K33:L33"/>
  </mergeCells>
  <phoneticPr fontId="46" type="noConversion"/>
  <pageMargins left="6.7733990147783293E-2" right="0.17610837438423599" top="8.1280788177339899E-2" bottom="0" header="0" footer="0"/>
  <pageSetup scale="2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38AB-03CD-42B5-BFD2-4049E49D843D}">
  <sheetPr codeName="Sheet1">
    <pageSetUpPr fitToPage="1"/>
  </sheetPr>
  <dimension ref="A1:M41"/>
  <sheetViews>
    <sheetView workbookViewId="0">
      <selection activeCell="A14" sqref="A14:E14"/>
    </sheetView>
  </sheetViews>
  <sheetFormatPr defaultRowHeight="16"/>
  <cols>
    <col min="2" max="2" width="8" customWidth="1"/>
    <col min="3" max="3" width="14" customWidth="1"/>
    <col min="4" max="4" width="10.625" customWidth="1"/>
    <col min="5" max="5" width="10.875" customWidth="1"/>
    <col min="6" max="6" width="9.625" customWidth="1"/>
    <col min="7" max="7" width="9.375" customWidth="1"/>
    <col min="8" max="8" width="5.375" customWidth="1"/>
    <col min="11" max="11" width="6.375" customWidth="1"/>
  </cols>
  <sheetData>
    <row r="1" spans="1:13">
      <c r="A1" s="447"/>
      <c r="B1" s="447"/>
      <c r="C1" s="447"/>
      <c r="D1" s="53"/>
    </row>
    <row r="2" spans="1:13" ht="42" customHeight="1">
      <c r="A2" s="447"/>
      <c r="B2" s="447"/>
      <c r="C2" s="447"/>
      <c r="D2" s="53"/>
      <c r="E2" s="513" t="s">
        <v>89</v>
      </c>
      <c r="F2" s="513"/>
      <c r="G2" s="513"/>
      <c r="H2" s="513"/>
      <c r="I2" s="513"/>
      <c r="J2" s="513"/>
      <c r="K2" s="513"/>
    </row>
    <row r="3" spans="1:13" ht="16.75" thickBot="1">
      <c r="A3" s="447"/>
      <c r="B3" s="447"/>
      <c r="C3" s="447"/>
      <c r="D3" s="53"/>
      <c r="E3" s="514" t="s">
        <v>75</v>
      </c>
      <c r="F3" s="515"/>
      <c r="G3" s="515"/>
      <c r="H3" s="515"/>
      <c r="I3" s="515"/>
      <c r="J3" s="515"/>
      <c r="K3" s="515"/>
    </row>
    <row r="4" spans="1:13" ht="19.25" thickBot="1">
      <c r="A4" s="470" t="s">
        <v>45</v>
      </c>
      <c r="B4" s="471"/>
      <c r="C4" s="471"/>
      <c r="D4" s="471"/>
      <c r="E4" s="471"/>
      <c r="F4" s="471"/>
      <c r="G4" s="471"/>
      <c r="H4" s="471"/>
      <c r="I4" s="471"/>
      <c r="J4" s="471"/>
      <c r="K4" s="472"/>
    </row>
    <row r="5" spans="1:13">
      <c r="A5" s="486" t="s">
        <v>46</v>
      </c>
      <c r="B5" s="487"/>
      <c r="C5" s="487"/>
      <c r="D5" s="487"/>
      <c r="E5" s="487"/>
      <c r="F5" s="487"/>
      <c r="G5" s="487"/>
      <c r="H5" s="488"/>
      <c r="I5" s="487" t="s">
        <v>13</v>
      </c>
      <c r="J5" s="487"/>
      <c r="K5" s="488"/>
    </row>
    <row r="6" spans="1:13" ht="23.15" customHeight="1" thickBot="1">
      <c r="A6" s="492"/>
      <c r="B6" s="493"/>
      <c r="C6" s="493"/>
      <c r="D6" s="493"/>
      <c r="E6" s="493"/>
      <c r="F6" s="493"/>
      <c r="G6" s="493"/>
      <c r="H6" s="494"/>
      <c r="I6" s="495"/>
      <c r="J6" s="495"/>
      <c r="K6" s="496"/>
    </row>
    <row r="7" spans="1:13">
      <c r="A7" s="497" t="s">
        <v>47</v>
      </c>
      <c r="B7" s="498"/>
      <c r="C7" s="54" t="s">
        <v>48</v>
      </c>
      <c r="D7" s="55" t="s">
        <v>49</v>
      </c>
      <c r="E7" s="56"/>
      <c r="F7" s="501" t="s">
        <v>50</v>
      </c>
      <c r="G7" s="502"/>
      <c r="H7" s="503"/>
      <c r="I7" s="486" t="s">
        <v>51</v>
      </c>
      <c r="J7" s="487"/>
      <c r="K7" s="488"/>
    </row>
    <row r="8" spans="1:13" ht="19.25" thickBot="1">
      <c r="A8" s="499"/>
      <c r="B8" s="500"/>
      <c r="C8" s="504"/>
      <c r="D8" s="505"/>
      <c r="E8" s="506"/>
      <c r="F8" s="507"/>
      <c r="G8" s="508"/>
      <c r="H8" s="509"/>
      <c r="I8" s="510"/>
      <c r="J8" s="511"/>
      <c r="K8" s="512"/>
    </row>
    <row r="9" spans="1:13">
      <c r="A9" s="486" t="s">
        <v>52</v>
      </c>
      <c r="B9" s="487"/>
      <c r="C9" s="487"/>
      <c r="D9" s="487"/>
      <c r="E9" s="488"/>
      <c r="F9" s="486" t="s">
        <v>53</v>
      </c>
      <c r="G9" s="487"/>
      <c r="H9" s="487"/>
      <c r="I9" s="487"/>
      <c r="J9" s="487"/>
      <c r="K9" s="488"/>
    </row>
    <row r="10" spans="1:13" ht="19.25" thickBot="1">
      <c r="A10" s="489"/>
      <c r="B10" s="490"/>
      <c r="C10" s="490"/>
      <c r="D10" s="490"/>
      <c r="E10" s="491"/>
      <c r="F10" s="489"/>
      <c r="G10" s="490"/>
      <c r="H10" s="490"/>
      <c r="I10" s="490"/>
      <c r="J10" s="490"/>
      <c r="K10" s="491"/>
    </row>
    <row r="11" spans="1:13">
      <c r="A11" s="486" t="s">
        <v>54</v>
      </c>
      <c r="B11" s="487"/>
      <c r="C11" s="487"/>
      <c r="D11" s="487"/>
      <c r="E11" s="488"/>
      <c r="F11" s="486" t="s">
        <v>55</v>
      </c>
      <c r="G11" s="487"/>
      <c r="H11" s="487"/>
      <c r="I11" s="487"/>
      <c r="J11" s="487"/>
      <c r="K11" s="488"/>
    </row>
    <row r="12" spans="1:13" ht="19.25" thickBot="1">
      <c r="A12" s="466"/>
      <c r="B12" s="467"/>
      <c r="C12" s="467"/>
      <c r="D12" s="467"/>
      <c r="E12" s="468"/>
      <c r="F12" s="469"/>
      <c r="G12" s="467"/>
      <c r="H12" s="467"/>
      <c r="I12" s="467"/>
      <c r="J12" s="467"/>
      <c r="K12" s="468"/>
    </row>
    <row r="13" spans="1:13" ht="19.25" thickBot="1">
      <c r="A13" s="470" t="s">
        <v>56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2"/>
    </row>
    <row r="14" spans="1:13">
      <c r="A14" s="473" t="s">
        <v>84</v>
      </c>
      <c r="B14" s="474"/>
      <c r="C14" s="474"/>
      <c r="D14" s="474"/>
      <c r="E14" s="474"/>
      <c r="F14" s="57">
        <v>4</v>
      </c>
      <c r="G14" s="58" t="s">
        <v>57</v>
      </c>
      <c r="H14" s="59" t="s">
        <v>58</v>
      </c>
      <c r="I14" s="60"/>
      <c r="J14" s="60"/>
      <c r="K14" s="61"/>
      <c r="L14" s="60"/>
      <c r="M14" s="60"/>
    </row>
    <row r="15" spans="1:13">
      <c r="A15" s="475" t="s">
        <v>85</v>
      </c>
      <c r="B15" s="476"/>
      <c r="C15" s="476"/>
      <c r="D15" s="476"/>
      <c r="E15" s="476"/>
      <c r="F15" s="62">
        <v>4</v>
      </c>
      <c r="G15" s="63" t="s">
        <v>57</v>
      </c>
      <c r="H15" s="64" t="s">
        <v>58</v>
      </c>
      <c r="I15" s="65"/>
      <c r="J15" s="65"/>
      <c r="K15" s="66"/>
      <c r="L15" s="60"/>
      <c r="M15" s="60"/>
    </row>
    <row r="16" spans="1:13" ht="16.75" thickBot="1">
      <c r="A16" s="144"/>
      <c r="B16" s="145"/>
      <c r="C16" s="145" t="s">
        <v>86</v>
      </c>
      <c r="D16" s="145"/>
      <c r="E16" s="145"/>
      <c r="F16" s="62">
        <v>6</v>
      </c>
      <c r="G16" s="63" t="s">
        <v>57</v>
      </c>
      <c r="H16" s="64" t="s">
        <v>58</v>
      </c>
      <c r="I16" s="65"/>
      <c r="J16" s="65"/>
      <c r="K16" s="66"/>
      <c r="L16" s="60"/>
      <c r="M16" s="60"/>
    </row>
    <row r="17" spans="1:13" ht="15.65" customHeight="1" thickBot="1">
      <c r="A17" s="477" t="s">
        <v>66</v>
      </c>
      <c r="B17" s="478"/>
      <c r="C17" s="478"/>
      <c r="D17" s="478"/>
      <c r="E17" s="478"/>
      <c r="F17" s="478"/>
      <c r="G17" s="478"/>
      <c r="H17" s="478"/>
      <c r="I17" s="478"/>
      <c r="J17" s="478"/>
      <c r="K17" s="479"/>
      <c r="L17" s="60"/>
      <c r="M17" s="60"/>
    </row>
    <row r="18" spans="1:13" ht="16.75" thickBot="1">
      <c r="A18" s="463" t="s">
        <v>59</v>
      </c>
      <c r="B18" s="464"/>
      <c r="C18" s="464"/>
      <c r="D18" s="464"/>
      <c r="E18" s="464"/>
      <c r="F18" s="464"/>
      <c r="G18" s="464"/>
      <c r="H18" s="464"/>
      <c r="I18" s="464"/>
      <c r="J18" s="464"/>
      <c r="K18" s="465"/>
    </row>
    <row r="19" spans="1:13" ht="16.75" thickBot="1">
      <c r="A19" s="473" t="s">
        <v>60</v>
      </c>
      <c r="B19" s="474"/>
      <c r="C19" s="474"/>
      <c r="D19" s="474"/>
      <c r="E19" s="474"/>
      <c r="F19" s="57">
        <v>2</v>
      </c>
      <c r="G19" s="58" t="s">
        <v>57</v>
      </c>
      <c r="H19" s="59" t="s">
        <v>58</v>
      </c>
      <c r="I19" s="60"/>
      <c r="J19" s="60"/>
      <c r="K19" s="61"/>
      <c r="L19" s="60"/>
      <c r="M19" s="60"/>
    </row>
    <row r="20" spans="1:13" ht="16.75" thickBot="1">
      <c r="A20" s="480" t="s">
        <v>61</v>
      </c>
      <c r="B20" s="481"/>
      <c r="C20" s="481"/>
      <c r="D20" s="481"/>
      <c r="E20" s="482"/>
      <c r="F20" s="483" t="s">
        <v>90</v>
      </c>
      <c r="G20" s="484"/>
      <c r="H20" s="65" t="s">
        <v>58</v>
      </c>
      <c r="I20" s="65"/>
      <c r="J20" s="65"/>
      <c r="K20" s="66"/>
      <c r="L20" s="60"/>
      <c r="M20" s="60"/>
    </row>
    <row r="21" spans="1:13" ht="15.65" customHeight="1" thickBot="1">
      <c r="A21" s="485"/>
      <c r="B21" s="478"/>
      <c r="C21" s="478"/>
      <c r="D21" s="478"/>
      <c r="E21" s="478"/>
      <c r="F21" s="478"/>
      <c r="G21" s="478"/>
      <c r="H21" s="478"/>
      <c r="I21" s="478"/>
      <c r="J21" s="478"/>
      <c r="K21" s="479"/>
      <c r="L21" s="60"/>
      <c r="M21" s="60"/>
    </row>
    <row r="22" spans="1:13" ht="16.75" thickBot="1">
      <c r="A22" s="463" t="s">
        <v>88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5"/>
    </row>
    <row r="23" spans="1:13">
      <c r="A23" s="452" t="s">
        <v>87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5"/>
    </row>
    <row r="24" spans="1:13" ht="16.75" thickBot="1">
      <c r="A24" s="449" t="s">
        <v>62</v>
      </c>
      <c r="B24" s="450"/>
      <c r="C24" s="450"/>
      <c r="D24" s="450"/>
      <c r="E24" s="450"/>
      <c r="F24" s="450"/>
      <c r="G24" s="450"/>
      <c r="H24" s="450"/>
      <c r="I24" s="450"/>
      <c r="J24" s="450"/>
      <c r="K24" s="451"/>
    </row>
    <row r="25" spans="1:13" ht="16.75" thickBot="1">
      <c r="A25" s="453" t="s">
        <v>63</v>
      </c>
      <c r="B25" s="454"/>
      <c r="C25" s="454"/>
      <c r="D25" s="454"/>
      <c r="E25" s="454"/>
      <c r="F25" s="455" t="s">
        <v>58</v>
      </c>
      <c r="G25" s="455"/>
      <c r="H25" s="455"/>
      <c r="I25" s="455"/>
      <c r="J25" s="455"/>
      <c r="K25" s="456"/>
    </row>
    <row r="26" spans="1:13" ht="38.15" customHeight="1" thickBot="1">
      <c r="A26" s="457" t="s">
        <v>65</v>
      </c>
      <c r="B26" s="458"/>
      <c r="C26" s="458"/>
      <c r="D26" s="458"/>
      <c r="E26" s="458"/>
      <c r="F26" s="458"/>
      <c r="G26" s="458"/>
      <c r="H26" s="458"/>
      <c r="I26" s="458"/>
      <c r="J26" s="458"/>
      <c r="K26" s="459"/>
    </row>
    <row r="27" spans="1:13" ht="16.75" thickBot="1">
      <c r="A27" s="460" t="s">
        <v>64</v>
      </c>
      <c r="B27" s="461"/>
      <c r="C27" s="461"/>
      <c r="D27" s="461"/>
      <c r="E27" s="461"/>
      <c r="F27" s="461"/>
      <c r="G27" s="461"/>
      <c r="H27" s="461"/>
      <c r="I27" s="461"/>
      <c r="J27" s="461"/>
      <c r="K27" s="462"/>
    </row>
    <row r="28" spans="1:13">
      <c r="A28" s="443"/>
      <c r="B28" s="444"/>
      <c r="C28" s="444"/>
      <c r="D28" s="444"/>
      <c r="E28" s="444"/>
      <c r="F28" s="444"/>
      <c r="G28" s="444"/>
      <c r="H28" s="444"/>
      <c r="I28" s="444"/>
      <c r="J28" s="444"/>
      <c r="K28" s="445"/>
    </row>
    <row r="29" spans="1:13">
      <c r="A29" s="446"/>
      <c r="B29" s="447"/>
      <c r="C29" s="447"/>
      <c r="D29" s="447"/>
      <c r="E29" s="447"/>
      <c r="F29" s="447"/>
      <c r="G29" s="447"/>
      <c r="H29" s="447"/>
      <c r="I29" s="447"/>
      <c r="J29" s="447"/>
      <c r="K29" s="448"/>
    </row>
    <row r="30" spans="1:13">
      <c r="A30" s="446"/>
      <c r="B30" s="447"/>
      <c r="C30" s="447"/>
      <c r="D30" s="447"/>
      <c r="E30" s="447"/>
      <c r="F30" s="447"/>
      <c r="G30" s="447"/>
      <c r="H30" s="447"/>
      <c r="I30" s="447"/>
      <c r="J30" s="447"/>
      <c r="K30" s="448"/>
    </row>
    <row r="31" spans="1:13">
      <c r="A31" s="446"/>
      <c r="B31" s="447"/>
      <c r="C31" s="447"/>
      <c r="D31" s="447"/>
      <c r="E31" s="447"/>
      <c r="F31" s="447"/>
      <c r="G31" s="447"/>
      <c r="H31" s="447"/>
      <c r="I31" s="447"/>
      <c r="J31" s="447"/>
      <c r="K31" s="448"/>
    </row>
    <row r="32" spans="1:13" ht="16.75" thickBot="1">
      <c r="A32" s="449"/>
      <c r="B32" s="450"/>
      <c r="C32" s="450"/>
      <c r="D32" s="450"/>
      <c r="E32" s="450"/>
      <c r="F32" s="450"/>
      <c r="G32" s="450"/>
      <c r="H32" s="450"/>
      <c r="I32" s="450"/>
      <c r="J32" s="450"/>
      <c r="K32" s="451"/>
    </row>
    <row r="33" spans="1:1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1:1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1:1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1:1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1:1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1:1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</row>
  </sheetData>
  <mergeCells count="39">
    <mergeCell ref="A1:C3"/>
    <mergeCell ref="E2:K2"/>
    <mergeCell ref="E3:K3"/>
    <mergeCell ref="A4:K4"/>
    <mergeCell ref="A5:H5"/>
    <mergeCell ref="I5:K5"/>
    <mergeCell ref="A6:H6"/>
    <mergeCell ref="I6:K6"/>
    <mergeCell ref="A7:B8"/>
    <mergeCell ref="F7:H7"/>
    <mergeCell ref="I7:K7"/>
    <mergeCell ref="C8:E8"/>
    <mergeCell ref="F8:H8"/>
    <mergeCell ref="I8:K8"/>
    <mergeCell ref="A9:E9"/>
    <mergeCell ref="F9:K9"/>
    <mergeCell ref="A10:E10"/>
    <mergeCell ref="F10:K10"/>
    <mergeCell ref="A11:E11"/>
    <mergeCell ref="F11:K11"/>
    <mergeCell ref="A22:K22"/>
    <mergeCell ref="A12:E12"/>
    <mergeCell ref="F12:K12"/>
    <mergeCell ref="A13:K13"/>
    <mergeCell ref="A14:E14"/>
    <mergeCell ref="A15:E15"/>
    <mergeCell ref="A17:K17"/>
    <mergeCell ref="A18:K18"/>
    <mergeCell ref="A19:E19"/>
    <mergeCell ref="A20:E20"/>
    <mergeCell ref="F20:G20"/>
    <mergeCell ref="A21:K21"/>
    <mergeCell ref="A28:K32"/>
    <mergeCell ref="A23:K23"/>
    <mergeCell ref="A24:K24"/>
    <mergeCell ref="A25:E25"/>
    <mergeCell ref="F25:K25"/>
    <mergeCell ref="A26:K26"/>
    <mergeCell ref="A27:K27"/>
  </mergeCells>
  <pageMargins left="0.7" right="0.7" top="0.75" bottom="0.75" header="0.3" footer="0.3"/>
  <pageSetup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3</xdr:col>
                    <xdr:colOff>466725</xdr:colOff>
                    <xdr:row>5</xdr:row>
                    <xdr:rowOff>219075</xdr:rowOff>
                  </from>
                  <to>
                    <xdr:col>4</xdr:col>
                    <xdr:colOff>180975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2</xdr:col>
                    <xdr:colOff>638175</xdr:colOff>
                    <xdr:row>5</xdr:row>
                    <xdr:rowOff>219075</xdr:rowOff>
                  </from>
                  <to>
                    <xdr:col>3</xdr:col>
                    <xdr:colOff>85725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7</xdr:col>
                    <xdr:colOff>295275</xdr:colOff>
                    <xdr:row>12</xdr:row>
                    <xdr:rowOff>152400</xdr:rowOff>
                  </from>
                  <to>
                    <xdr:col>8</xdr:col>
                    <xdr:colOff>409575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7" name="Check Box 8">
              <controlPr defaultSize="0" autoFill="0" autoLine="0" autoPict="0">
                <anchor moveWithCells="1">
                  <from>
                    <xdr:col>7</xdr:col>
                    <xdr:colOff>295275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9</xdr:col>
                    <xdr:colOff>114300</xdr:colOff>
                    <xdr:row>12</xdr:row>
                    <xdr:rowOff>152400</xdr:rowOff>
                  </from>
                  <to>
                    <xdr:col>9</xdr:col>
                    <xdr:colOff>638175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9</xdr:col>
                    <xdr:colOff>114300</xdr:colOff>
                    <xdr:row>13</xdr:row>
                    <xdr:rowOff>104775</xdr:rowOff>
                  </from>
                  <to>
                    <xdr:col>9</xdr:col>
                    <xdr:colOff>638175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5</xdr:col>
                    <xdr:colOff>295275</xdr:colOff>
                    <xdr:row>23</xdr:row>
                    <xdr:rowOff>123825</xdr:rowOff>
                  </from>
                  <to>
                    <xdr:col>6</xdr:col>
                    <xdr:colOff>76200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6</xdr:col>
                    <xdr:colOff>428625</xdr:colOff>
                    <xdr:row>23</xdr:row>
                    <xdr:rowOff>114300</xdr:rowOff>
                  </from>
                  <to>
                    <xdr:col>7</xdr:col>
                    <xdr:colOff>228600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7</xdr:col>
                    <xdr:colOff>295275</xdr:colOff>
                    <xdr:row>17</xdr:row>
                    <xdr:rowOff>114300</xdr:rowOff>
                  </from>
                  <to>
                    <xdr:col>8</xdr:col>
                    <xdr:colOff>409575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3" name="Check Box 17">
              <controlPr defaultSize="0" autoFill="0" autoLine="0" autoPict="0">
                <anchor moveWithCells="1">
                  <from>
                    <xdr:col>9</xdr:col>
                    <xdr:colOff>104775</xdr:colOff>
                    <xdr:row>17</xdr:row>
                    <xdr:rowOff>114300</xdr:rowOff>
                  </from>
                  <to>
                    <xdr:col>9</xdr:col>
                    <xdr:colOff>628650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" name="Check Box 18">
              <controlPr defaultSize="0" autoFill="0" autoLine="0" autoPict="0">
                <anchor moveWithCells="1">
                  <from>
                    <xdr:col>7</xdr:col>
                    <xdr:colOff>295275</xdr:colOff>
                    <xdr:row>18</xdr:row>
                    <xdr:rowOff>104775</xdr:rowOff>
                  </from>
                  <to>
                    <xdr:col>8</xdr:col>
                    <xdr:colOff>409575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5" name="Check Box 20">
              <controlPr defaultSize="0" autoFill="0" autoLine="0" autoPict="0">
                <anchor moveWithCells="1">
                  <from>
                    <xdr:col>9</xdr:col>
                    <xdr:colOff>104775</xdr:colOff>
                    <xdr:row>18</xdr:row>
                    <xdr:rowOff>104775</xdr:rowOff>
                  </from>
                  <to>
                    <xdr:col>9</xdr:col>
                    <xdr:colOff>628650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6" name="Check Box 21">
              <controlPr defaultSize="0" autoFill="0" autoLine="0" autoPict="0">
                <anchor moveWithCells="1">
                  <from>
                    <xdr:col>7</xdr:col>
                    <xdr:colOff>295275</xdr:colOff>
                    <xdr:row>14</xdr:row>
                    <xdr:rowOff>104775</xdr:rowOff>
                  </from>
                  <to>
                    <xdr:col>8</xdr:col>
                    <xdr:colOff>409575</xdr:colOff>
                    <xdr:row>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7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14</xdr:row>
                    <xdr:rowOff>104775</xdr:rowOff>
                  </from>
                  <to>
                    <xdr:col>9</xdr:col>
                    <xdr:colOff>638175</xdr:colOff>
                    <xdr:row>16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SParms America Order Form</vt:lpstr>
      <vt:lpstr>SParms America CoBranding Setup</vt:lpstr>
      <vt:lpstr>'2025 SParms America Order Form'!Print_Area</vt:lpstr>
      <vt:lpstr>'SParms America CoBranding Setup'!Print_Area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KELLY WALKER</cp:lastModifiedBy>
  <cp:lastPrinted>2025-02-21T00:02:36Z</cp:lastPrinted>
  <dcterms:created xsi:type="dcterms:W3CDTF">2019-04-10T21:00:39Z</dcterms:created>
  <dcterms:modified xsi:type="dcterms:W3CDTF">2025-02-21T00:08:54Z</dcterms:modified>
</cp:coreProperties>
</file>