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51757ddc6594b4f/Collars ^0 Co/2023 Collars and Co Orders/"/>
    </mc:Choice>
  </mc:AlternateContent>
  <xr:revisionPtr revIDLastSave="0" documentId="8_{87101388-74AC-425D-A8AA-BD6681A6AD45}" xr6:coauthVersionLast="47" xr6:coauthVersionMax="47" xr10:uidLastSave="{00000000-0000-0000-0000-000000000000}"/>
  <bookViews>
    <workbookView xWindow="-90" yWindow="-90" windowWidth="19380" windowHeight="11460" tabRatio="278" xr2:uid="{00000000-000D-0000-FFFF-FFFF00000000}"/>
  </bookViews>
  <sheets>
    <sheet name="C&amp;C Order Form" sheetId="1" r:id="rId1"/>
    <sheet name="Database1" sheetId="3" r:id="rId2"/>
  </sheets>
  <definedNames>
    <definedName name="_xlnm.Print_Area" localSheetId="0">'C&amp;C Order Form'!$A$1:$R$63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9" i="1" l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R39" i="1" s="1"/>
  <c r="E40" i="1"/>
  <c r="R40" i="1" s="1"/>
  <c r="E41" i="1"/>
  <c r="R41" i="1" s="1"/>
  <c r="E42" i="1"/>
  <c r="R42" i="1" s="1"/>
  <c r="E43" i="1"/>
  <c r="R43" i="1" s="1"/>
  <c r="E44" i="1"/>
  <c r="R44" i="1" s="1"/>
  <c r="E45" i="1"/>
  <c r="R45" i="1" s="1"/>
  <c r="E46" i="1"/>
  <c r="R46" i="1" s="1"/>
  <c r="E47" i="1"/>
  <c r="R47" i="1" s="1"/>
  <c r="E48" i="1"/>
  <c r="R48" i="1" s="1"/>
  <c r="E49" i="1"/>
  <c r="R49" i="1" s="1"/>
  <c r="E50" i="1"/>
  <c r="R50" i="1" s="1"/>
  <c r="E51" i="1"/>
  <c r="R51" i="1" s="1"/>
  <c r="E52" i="1"/>
  <c r="R52" i="1" s="1"/>
  <c r="E53" i="1"/>
  <c r="R53" i="1" s="1"/>
  <c r="E54" i="1"/>
  <c r="R54" i="1" s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55" i="1"/>
  <c r="P56" i="1"/>
  <c r="P57" i="1"/>
  <c r="P20" i="1"/>
  <c r="E20" i="1"/>
  <c r="D20" i="1"/>
  <c r="C20" i="1"/>
  <c r="R34" i="1"/>
  <c r="E55" i="1"/>
  <c r="E56" i="1"/>
  <c r="E57" i="1"/>
  <c r="Q60" i="1"/>
  <c r="R26" i="1" l="1"/>
  <c r="R20" i="1"/>
  <c r="R38" i="1"/>
  <c r="R30" i="1"/>
  <c r="R55" i="1"/>
  <c r="R31" i="1"/>
  <c r="R33" i="1"/>
  <c r="R25" i="1"/>
  <c r="R56" i="1"/>
  <c r="R32" i="1"/>
  <c r="R24" i="1"/>
  <c r="R57" i="1"/>
  <c r="R23" i="1"/>
  <c r="R37" i="1"/>
  <c r="R29" i="1"/>
  <c r="R35" i="1"/>
  <c r="R27" i="1"/>
  <c r="R22" i="1"/>
  <c r="P59" i="1"/>
  <c r="R36" i="1"/>
  <c r="R28" i="1"/>
  <c r="R21" i="1"/>
  <c r="R60" i="1" l="1"/>
  <c r="R59" i="1"/>
  <c r="R62" i="1" l="1"/>
  <c r="P63" i="1" s="1"/>
</calcChain>
</file>

<file path=xl/sharedStrings.xml><?xml version="1.0" encoding="utf-8"?>
<sst xmlns="http://schemas.openxmlformats.org/spreadsheetml/2006/main" count="368" uniqueCount="169">
  <si>
    <t>SALESMAN</t>
  </si>
  <si>
    <t>SOLD TO</t>
  </si>
  <si>
    <t>BUYER</t>
  </si>
  <si>
    <t>DATE</t>
  </si>
  <si>
    <t>ADDRESS</t>
  </si>
  <si>
    <t>START SHIP</t>
  </si>
  <si>
    <t>TELEPHONE</t>
  </si>
  <si>
    <t xml:space="preserve"> </t>
  </si>
  <si>
    <t>FINISH SHIP</t>
  </si>
  <si>
    <t>NOTES:</t>
  </si>
  <si>
    <t>Sub Total-</t>
  </si>
  <si>
    <t>$ Discounts-</t>
  </si>
  <si>
    <t>Program Discount-</t>
  </si>
  <si>
    <t>TOTAL-</t>
  </si>
  <si>
    <t>S</t>
  </si>
  <si>
    <t>M</t>
  </si>
  <si>
    <t>L</t>
  </si>
  <si>
    <t>XL</t>
  </si>
  <si>
    <t>XXL</t>
  </si>
  <si>
    <t>PROGRAM</t>
  </si>
  <si>
    <t>TERMS</t>
  </si>
  <si>
    <t>SHIP VIA</t>
  </si>
  <si>
    <t>3XL</t>
  </si>
  <si>
    <t>4XL</t>
  </si>
  <si>
    <t>LOGO POSITION</t>
  </si>
  <si>
    <t>ORDER FORM</t>
  </si>
  <si>
    <t>TOTAL $</t>
  </si>
  <si>
    <t>BUYERS EMAIL</t>
  </si>
  <si>
    <t>XS</t>
  </si>
  <si>
    <t>www.collarsandco.com</t>
  </si>
  <si>
    <t xml:space="preserve"> Collars &amp; Co, Inc.</t>
  </si>
  <si>
    <t>orders@collarsandco.com</t>
  </si>
  <si>
    <t>PO#</t>
  </si>
  <si>
    <t>COLOR/DESIGN</t>
  </si>
  <si>
    <t>ITEM #</t>
  </si>
  <si>
    <t>WHOLESALE     PRICE</t>
  </si>
  <si>
    <t xml:space="preserve">TOTAL </t>
  </si>
  <si>
    <t>LOGO  ITEMS</t>
  </si>
  <si>
    <t xml:space="preserve">PRODUCT DESCRIPTION </t>
  </si>
  <si>
    <t>Wholesale Price</t>
  </si>
  <si>
    <t>Product Description</t>
  </si>
  <si>
    <t>Color/Design</t>
  </si>
  <si>
    <t>Semi-Spread Collar Polo (Solid)</t>
  </si>
  <si>
    <t>Semi-Spread Collar Polo (Print)</t>
  </si>
  <si>
    <t>Semi-Spread Collar Long Sleeve Polo (Solid)</t>
  </si>
  <si>
    <t>Semi-Spread Collar Long Sleeve Polo (Print)</t>
  </si>
  <si>
    <t>Semi-Spread Collar Sleeveless Polo (Solid)</t>
  </si>
  <si>
    <t>Button Down Collar Polo (Solid)</t>
  </si>
  <si>
    <t>Button Down Collar Polo (Print)</t>
  </si>
  <si>
    <t>English Spread Collar Polo (Solid)</t>
  </si>
  <si>
    <t>English Spread Collar Polo (Print)</t>
  </si>
  <si>
    <t>Cutaway Collar Polo (Solid)</t>
  </si>
  <si>
    <t>White</t>
  </si>
  <si>
    <t>Navy</t>
  </si>
  <si>
    <t>Black</t>
  </si>
  <si>
    <t>Light Blue</t>
  </si>
  <si>
    <t>Lavender</t>
  </si>
  <si>
    <t>French Blue</t>
  </si>
  <si>
    <t>Sky Blue</t>
  </si>
  <si>
    <t>Pink</t>
  </si>
  <si>
    <t>Grey</t>
  </si>
  <si>
    <t>Navy Gingham</t>
  </si>
  <si>
    <t>Blue Houndstooth</t>
  </si>
  <si>
    <t>Lavender Gingham</t>
  </si>
  <si>
    <t>Light Blue Interwoven Gingham</t>
  </si>
  <si>
    <t>Red and Blue Gingham</t>
  </si>
  <si>
    <t>Blue Tattersall</t>
  </si>
  <si>
    <t>Pink Gingham</t>
  </si>
  <si>
    <t>Lavender Houndstooth</t>
  </si>
  <si>
    <t>Regent Blue Stripe</t>
  </si>
  <si>
    <t>Blue Stripe</t>
  </si>
  <si>
    <t>Purple Stripe</t>
  </si>
  <si>
    <t>Navy Diamond</t>
  </si>
  <si>
    <t>Pink and White Stripe</t>
  </si>
  <si>
    <t>Blue and White Stripe</t>
  </si>
  <si>
    <t>Red Houndstooth</t>
  </si>
  <si>
    <t>Black Geometric Grid</t>
  </si>
  <si>
    <t>Laguna Blue Check</t>
  </si>
  <si>
    <t>Savannah Blue Gingham</t>
  </si>
  <si>
    <t>Lavender and Navy Three Stripe Grid</t>
  </si>
  <si>
    <t>Amalfi Blue Check</t>
  </si>
  <si>
    <t>Blue Grid Check</t>
  </si>
  <si>
    <t>Vantage Blue</t>
  </si>
  <si>
    <t>Napa Purple Multicolor Gingham</t>
  </si>
  <si>
    <t>Nantucket Blue and Pink Gingham</t>
  </si>
  <si>
    <t xml:space="preserve">Navy </t>
  </si>
  <si>
    <t>Light Blue Micro Gingham</t>
  </si>
  <si>
    <t>Blue Gingham</t>
  </si>
  <si>
    <t>Blue and Purple Tattersall</t>
  </si>
  <si>
    <t>Light Blue Gingham</t>
  </si>
  <si>
    <t>Turquoise Gingham</t>
  </si>
  <si>
    <t>Green Gingham</t>
  </si>
  <si>
    <t>Vineyard Blue Plaid</t>
  </si>
  <si>
    <t>Red and Black Gingham</t>
  </si>
  <si>
    <t>Red and Black Plaid</t>
  </si>
  <si>
    <t>Blue Plaid</t>
  </si>
  <si>
    <t>Please Select</t>
  </si>
  <si>
    <t>EMBROIDERY DETAILS</t>
  </si>
  <si>
    <t xml:space="preserve"> 854 Burning Tree Rd.</t>
  </si>
  <si>
    <t>Bethesda, MA 2817</t>
  </si>
  <si>
    <t>Logo Embroidery Charge ($5.)-</t>
  </si>
  <si>
    <t>BUYERS PHONE</t>
  </si>
  <si>
    <t>Thin Blue Check</t>
  </si>
  <si>
    <t>Black Gingham</t>
  </si>
  <si>
    <t>Purple Tattersall</t>
  </si>
  <si>
    <t>Navy and Blue Three Stripe Grid</t>
  </si>
  <si>
    <t>Navy &amp; Orange Three Stripe Grid</t>
  </si>
  <si>
    <t>Orange and Blue Gingham</t>
  </si>
  <si>
    <t>Pienza Blue Windowpane</t>
  </si>
  <si>
    <t>Sea Island Blue and Purple Plaid</t>
  </si>
  <si>
    <t>Blue and Black Grid</t>
  </si>
  <si>
    <t>Navy Spheres</t>
  </si>
  <si>
    <t>Vantage Black</t>
  </si>
  <si>
    <t>Phoenix Grey</t>
  </si>
  <si>
    <t>Light Purple Gingham</t>
  </si>
  <si>
    <t>Royal Blue Desert Sky</t>
  </si>
  <si>
    <t>Black Desert Sky</t>
  </si>
  <si>
    <t>Bradford</t>
  </si>
  <si>
    <t>Los Cabos Blue Star</t>
  </si>
  <si>
    <t>Light Blue Herringbone</t>
  </si>
  <si>
    <t>Royal Blue Herringbone</t>
  </si>
  <si>
    <t>Blue Polka Dot</t>
  </si>
  <si>
    <t>Navy Floral</t>
  </si>
  <si>
    <t>Westchester Grey and Blue Check</t>
  </si>
  <si>
    <t>Sly Blue</t>
  </si>
  <si>
    <t xml:space="preserve"> Luxury Touch Cotton Quarter Zip Sweater</t>
  </si>
  <si>
    <t>Blue, Tan and Navy Gingham</t>
  </si>
  <si>
    <t>Greenwich Multi Color Plaid</t>
  </si>
  <si>
    <t>Button Down Collar Long Sleeve Polo (Print)</t>
  </si>
  <si>
    <t>Quattro Flex Dress Shirt (Solid)</t>
  </si>
  <si>
    <t>Quattro Flex Dress Shirt (Print)</t>
  </si>
  <si>
    <t>Blue Black Grid</t>
  </si>
  <si>
    <t>Sand</t>
  </si>
  <si>
    <t>Azure</t>
  </si>
  <si>
    <t>Portofino Pique' Polo (Solid)</t>
  </si>
  <si>
    <t>Venetian Merino Zip Polo (Solid)</t>
  </si>
  <si>
    <t>Lucca Luxury Touch Cotton and Silk T-Shirt (Solid)</t>
  </si>
  <si>
    <t xml:space="preserve">Black </t>
  </si>
  <si>
    <t>Blue</t>
  </si>
  <si>
    <t>CEO Chino Classic Pocket Pants</t>
  </si>
  <si>
    <t>Khaki</t>
  </si>
  <si>
    <t>CEO Chino Five Pocket Pants</t>
  </si>
  <si>
    <t>Stone</t>
  </si>
  <si>
    <t>Quattro Flex Dress Shirt Semi Spread (Solid)</t>
  </si>
  <si>
    <t>Quattro Flex Dress Shirt English Spread (Solid)</t>
  </si>
  <si>
    <t>Quattro Flex Dress Shirt Button Down (Solid)</t>
  </si>
  <si>
    <t>Quattro Flex Dress Shirt English Spread Down (Solid)</t>
  </si>
  <si>
    <t>Melange Blue</t>
  </si>
  <si>
    <t>Sea Green with White Trim</t>
  </si>
  <si>
    <t>Grey Melange</t>
  </si>
  <si>
    <t>Light Blue Melange</t>
  </si>
  <si>
    <t>Navy with White Trim</t>
  </si>
  <si>
    <t>Beige</t>
  </si>
  <si>
    <t>"The Original Dress Collar Polo"</t>
  </si>
  <si>
    <t>Cashmere Touch Australian Merino 1/4 Zip Sweater</t>
  </si>
  <si>
    <t>Cashmere Touch Australian Merino V-Neck Sweater</t>
  </si>
  <si>
    <t>Cashmere Touch Australian Merino Crew Neck Sweater</t>
  </si>
  <si>
    <t>Cambridge Quilted Vest</t>
  </si>
  <si>
    <t>Metropolitan Overcoat</t>
  </si>
  <si>
    <t>Black and Brown</t>
  </si>
  <si>
    <t>Reversible Leather Belt</t>
  </si>
  <si>
    <t>Brushed Suede Belt</t>
  </si>
  <si>
    <t>Brown</t>
  </si>
  <si>
    <t>Woven Stretch Belt</t>
  </si>
  <si>
    <t xml:space="preserve">Navy and Blue  </t>
  </si>
  <si>
    <t>Woven Suede Leather Belt</t>
  </si>
  <si>
    <t>Cashmere Beanie</t>
  </si>
  <si>
    <t>Dark Blue Spheres</t>
  </si>
  <si>
    <t>White Navy Polka 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</si>
</sst>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-&quot;£&quot;* #,##0.00_-;\-&quot;£&quot;* #,##0.00_-;_-&quot;£&quot;* &quot;-&quot;??_-;_-@_-"/>
    <numFmt numFmtId="165" formatCode="[$£-809]#,##0.00;\-[$£-809]#,##0.00"/>
    <numFmt numFmtId="166" formatCode="_-[$$-409]* #,##0.00_ ;_-[$$-409]* \-#,##0.00\ ;_-[$$-409]* &quot;-&quot;??_ ;_-@_ "/>
    <numFmt numFmtId="167" formatCode="&quot;$&quot;#,##0.00"/>
    <numFmt numFmtId="168" formatCode="0;\-0;;@"/>
  </numFmts>
  <fonts count="3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Gill Sans"/>
      <family val="2"/>
    </font>
    <font>
      <sz val="20"/>
      <name val="Gill Sans"/>
      <family val="2"/>
    </font>
    <font>
      <sz val="18"/>
      <name val="Gill Sans"/>
      <family val="2"/>
    </font>
    <font>
      <sz val="34"/>
      <name val="Gill Sans"/>
    </font>
    <font>
      <sz val="28"/>
      <name val="Gill Sans"/>
      <family val="2"/>
    </font>
    <font>
      <sz val="24"/>
      <name val="Gill Sans"/>
    </font>
    <font>
      <b/>
      <sz val="20"/>
      <name val="Gill Sans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name val="Gill Sans"/>
    </font>
    <font>
      <sz val="22"/>
      <name val="Calibri"/>
      <family val="2"/>
    </font>
    <font>
      <b/>
      <sz val="24"/>
      <name val="Gill Sans"/>
    </font>
    <font>
      <b/>
      <sz val="28"/>
      <name val="Gill Sans"/>
    </font>
    <font>
      <b/>
      <sz val="16"/>
      <color rgb="FFFF0000"/>
      <name val="Gill Sans"/>
    </font>
    <font>
      <b/>
      <sz val="24"/>
      <color rgb="FFFF0000"/>
      <name val="Gill Sans"/>
    </font>
    <font>
      <sz val="22"/>
      <color rgb="FF000000"/>
      <name val="Calibri"/>
      <family val="2"/>
    </font>
    <font>
      <b/>
      <sz val="36"/>
      <name val="Gill Sans"/>
    </font>
    <font>
      <b/>
      <sz val="48"/>
      <name val="Gill Sans"/>
    </font>
    <font>
      <b/>
      <sz val="18"/>
      <name val="Gill Sans"/>
    </font>
    <font>
      <sz val="20"/>
      <name val="Gill Sans"/>
    </font>
    <font>
      <sz val="14"/>
      <name val="Gill Sans"/>
    </font>
    <font>
      <u/>
      <sz val="20"/>
      <color theme="10"/>
      <name val="Calibri"/>
      <family val="2"/>
      <scheme val="minor"/>
    </font>
    <font>
      <sz val="24"/>
      <name val="Gill Sans"/>
      <family val="2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20"/>
      <name val="Gill Sans"/>
      <family val="2"/>
    </font>
    <font>
      <sz val="16"/>
      <name val="Gill Sans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34"/>
      </patternFill>
    </fill>
    <fill>
      <patternFill patternType="solid">
        <fgColor theme="8" tint="0.79998168889431442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FFFFFF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indexed="8"/>
      </right>
      <top style="medium">
        <color auto="1"/>
      </top>
      <bottom style="medium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rgb="FF000000"/>
      </bottom>
      <diagonal/>
    </border>
    <border>
      <left style="thin">
        <color indexed="8"/>
      </left>
      <right style="thin">
        <color auto="1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indexed="8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148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3" fontId="3" fillId="2" borderId="0" xfId="1" applyNumberFormat="1" applyFont="1" applyFill="1" applyBorder="1" applyAlignment="1" applyProtection="1">
      <alignment horizontal="center"/>
    </xf>
    <xf numFmtId="3" fontId="4" fillId="2" borderId="0" xfId="1" applyNumberFormat="1" applyFont="1" applyFill="1" applyBorder="1" applyAlignment="1" applyProtection="1"/>
    <xf numFmtId="165" fontId="4" fillId="2" borderId="0" xfId="1" applyNumberFormat="1" applyFont="1" applyFill="1" applyBorder="1" applyAlignment="1" applyProtection="1"/>
    <xf numFmtId="166" fontId="5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4" fillId="2" borderId="0" xfId="0" applyNumberFormat="1" applyFont="1" applyFill="1"/>
    <xf numFmtId="3" fontId="4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left"/>
    </xf>
    <xf numFmtId="166" fontId="5" fillId="2" borderId="0" xfId="1" applyNumberFormat="1" applyFont="1" applyFill="1" applyBorder="1" applyAlignment="1" applyProtection="1">
      <alignment horizontal="center"/>
    </xf>
    <xf numFmtId="0" fontId="4" fillId="2" borderId="0" xfId="0" applyFont="1" applyFill="1" applyAlignment="1">
      <alignment horizontal="left"/>
    </xf>
    <xf numFmtId="1" fontId="15" fillId="4" borderId="23" xfId="0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20" fillId="4" borderId="0" xfId="0" applyFont="1" applyFill="1" applyAlignment="1">
      <alignment vertical="center"/>
    </xf>
    <xf numFmtId="0" fontId="14" fillId="0" borderId="0" xfId="0" applyFont="1"/>
    <xf numFmtId="0" fontId="19" fillId="0" borderId="0" xfId="0" applyFont="1"/>
    <xf numFmtId="0" fontId="15" fillId="4" borderId="0" xfId="0" applyFont="1" applyFill="1" applyAlignment="1">
      <alignment vertical="center"/>
    </xf>
    <xf numFmtId="44" fontId="15" fillId="4" borderId="23" xfId="0" applyNumberFormat="1" applyFont="1" applyFill="1" applyBorder="1" applyAlignment="1">
      <alignment horizontal="center" vertical="center"/>
    </xf>
    <xf numFmtId="44" fontId="16" fillId="4" borderId="0" xfId="0" applyNumberFormat="1" applyFont="1" applyFill="1" applyAlignment="1">
      <alignment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2" borderId="4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3" fillId="4" borderId="0" xfId="0" applyFont="1" applyFill="1" applyAlignment="1">
      <alignment vertical="top"/>
    </xf>
    <xf numFmtId="0" fontId="13" fillId="2" borderId="0" xfId="0" applyFont="1" applyFill="1"/>
    <xf numFmtId="1" fontId="15" fillId="9" borderId="23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2" fillId="10" borderId="11" xfId="0" applyFont="1" applyFill="1" applyBorder="1" applyAlignment="1">
      <alignment horizontal="center" wrapText="1"/>
    </xf>
    <xf numFmtId="166" fontId="15" fillId="2" borderId="21" xfId="0" applyNumberFormat="1" applyFont="1" applyFill="1" applyBorder="1" applyAlignment="1">
      <alignment horizontal="center" wrapText="1"/>
    </xf>
    <xf numFmtId="44" fontId="18" fillId="4" borderId="24" xfId="1" applyNumberFormat="1" applyFont="1" applyFill="1" applyBorder="1" applyAlignment="1">
      <alignment vertical="center"/>
    </xf>
    <xf numFmtId="1" fontId="23" fillId="2" borderId="19" xfId="0" applyNumberFormat="1" applyFont="1" applyFill="1" applyBorder="1" applyAlignment="1">
      <alignment horizontal="center"/>
    </xf>
    <xf numFmtId="166" fontId="23" fillId="2" borderId="2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wrapText="1" shrinkToFit="1"/>
    </xf>
    <xf numFmtId="166" fontId="4" fillId="2" borderId="0" xfId="0" applyNumberFormat="1" applyFont="1" applyFill="1" applyAlignment="1">
      <alignment horizontal="left"/>
    </xf>
    <xf numFmtId="166" fontId="25" fillId="2" borderId="0" xfId="54" applyNumberFormat="1" applyFont="1" applyFill="1" applyAlignment="1">
      <alignment horizontal="left"/>
    </xf>
    <xf numFmtId="165" fontId="4" fillId="3" borderId="0" xfId="0" applyNumberFormat="1" applyFont="1" applyFill="1"/>
    <xf numFmtId="0" fontId="4" fillId="3" borderId="0" xfId="0" applyFont="1" applyFill="1"/>
    <xf numFmtId="3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22" fillId="2" borderId="11" xfId="0" applyFont="1" applyFill="1" applyBorder="1" applyAlignment="1">
      <alignment horizontal="center" vertical="center" wrapText="1"/>
    </xf>
    <xf numFmtId="165" fontId="9" fillId="2" borderId="31" xfId="1" applyNumberFormat="1" applyFont="1" applyFill="1" applyBorder="1" applyAlignment="1" applyProtection="1">
      <alignment horizontal="center" vertical="center" wrapText="1"/>
    </xf>
    <xf numFmtId="165" fontId="9" fillId="0" borderId="7" xfId="1" applyNumberFormat="1" applyFont="1" applyFill="1" applyBorder="1" applyAlignment="1" applyProtection="1">
      <alignment horizontal="center" vertical="center"/>
    </xf>
    <xf numFmtId="165" fontId="9" fillId="0" borderId="8" xfId="1" applyNumberFormat="1" applyFont="1" applyFill="1" applyBorder="1" applyAlignment="1" applyProtection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29" fillId="8" borderId="43" xfId="0" applyFont="1" applyFill="1" applyBorder="1" applyAlignment="1">
      <alignment horizontal="left" vertical="center"/>
    </xf>
    <xf numFmtId="0" fontId="30" fillId="8" borderId="43" xfId="0" applyFont="1" applyFill="1" applyBorder="1" applyAlignment="1">
      <alignment horizontal="left" vertical="center"/>
    </xf>
    <xf numFmtId="0" fontId="30" fillId="8" borderId="43" xfId="0" applyFont="1" applyFill="1" applyBorder="1" applyAlignment="1">
      <alignment vertic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167" fontId="31" fillId="0" borderId="0" xfId="0" applyNumberFormat="1" applyFont="1" applyAlignment="1">
      <alignment horizontal="center" vertical="center"/>
    </xf>
    <xf numFmtId="167" fontId="31" fillId="8" borderId="0" xfId="0" applyNumberFormat="1" applyFont="1" applyFill="1" applyAlignment="1">
      <alignment horizontal="center" vertical="center"/>
    </xf>
    <xf numFmtId="167" fontId="32" fillId="8" borderId="36" xfId="0" applyNumberFormat="1" applyFont="1" applyFill="1" applyBorder="1" applyAlignment="1">
      <alignment horizontal="center" vertical="center"/>
    </xf>
    <xf numFmtId="0" fontId="27" fillId="11" borderId="45" xfId="0" applyFont="1" applyFill="1" applyBorder="1"/>
    <xf numFmtId="0" fontId="27" fillId="11" borderId="46" xfId="0" applyFont="1" applyFill="1" applyBorder="1"/>
    <xf numFmtId="0" fontId="27" fillId="11" borderId="40" xfId="0" applyFont="1" applyFill="1" applyBorder="1"/>
    <xf numFmtId="0" fontId="27" fillId="11" borderId="0" xfId="0" applyFont="1" applyFill="1"/>
    <xf numFmtId="3" fontId="13" fillId="6" borderId="31" xfId="1" applyNumberFormat="1" applyFont="1" applyFill="1" applyBorder="1" applyAlignment="1" applyProtection="1">
      <alignment horizontal="center" wrapText="1"/>
    </xf>
    <xf numFmtId="0" fontId="29" fillId="8" borderId="37" xfId="0" applyFont="1" applyFill="1" applyBorder="1" applyAlignment="1">
      <alignment horizontal="left" vertical="center"/>
    </xf>
    <xf numFmtId="0" fontId="30" fillId="8" borderId="37" xfId="0" applyFont="1" applyFill="1" applyBorder="1" applyAlignment="1">
      <alignment vertical="center"/>
    </xf>
    <xf numFmtId="167" fontId="32" fillId="8" borderId="44" xfId="0" applyNumberFormat="1" applyFont="1" applyFill="1" applyBorder="1" applyAlignment="1">
      <alignment horizontal="center" vertical="center"/>
    </xf>
    <xf numFmtId="0" fontId="0" fillId="8" borderId="0" xfId="0" applyFill="1"/>
    <xf numFmtId="0" fontId="29" fillId="8" borderId="36" xfId="0" applyFont="1" applyFill="1" applyBorder="1" applyAlignment="1">
      <alignment horizontal="left"/>
    </xf>
    <xf numFmtId="0" fontId="29" fillId="8" borderId="43" xfId="0" applyFont="1" applyFill="1" applyBorder="1" applyAlignment="1">
      <alignment horizontal="left"/>
    </xf>
    <xf numFmtId="1" fontId="0" fillId="8" borderId="0" xfId="0" applyNumberFormat="1" applyFill="1"/>
    <xf numFmtId="1" fontId="0" fillId="8" borderId="0" xfId="0" applyNumberFormat="1" applyFill="1" applyAlignment="1">
      <alignment horizontal="right"/>
    </xf>
    <xf numFmtId="0" fontId="29" fillId="8" borderId="0" xfId="0" applyFont="1" applyFill="1" applyAlignment="1">
      <alignment horizontal="center"/>
    </xf>
    <xf numFmtId="0" fontId="0" fillId="8" borderId="0" xfId="0" applyFill="1" applyAlignment="1">
      <alignment horizontal="right"/>
    </xf>
    <xf numFmtId="166" fontId="23" fillId="6" borderId="47" xfId="0" applyNumberFormat="1" applyFont="1" applyFill="1" applyBorder="1" applyAlignment="1" applyProtection="1">
      <alignment horizontal="center"/>
      <protection locked="0"/>
    </xf>
    <xf numFmtId="166" fontId="23" fillId="6" borderId="48" xfId="0" applyNumberFormat="1" applyFont="1" applyFill="1" applyBorder="1" applyAlignment="1" applyProtection="1">
      <alignment horizontal="center"/>
      <protection locked="0"/>
    </xf>
    <xf numFmtId="166" fontId="23" fillId="6" borderId="49" xfId="0" applyNumberFormat="1" applyFont="1" applyFill="1" applyBorder="1" applyAlignment="1" applyProtection="1">
      <alignment horizontal="center"/>
      <protection locked="0"/>
    </xf>
    <xf numFmtId="1" fontId="23" fillId="8" borderId="32" xfId="1" applyNumberFormat="1" applyFont="1" applyFill="1" applyBorder="1" applyAlignment="1" applyProtection="1">
      <alignment horizontal="center"/>
      <protection locked="0"/>
    </xf>
    <xf numFmtId="1" fontId="23" fillId="8" borderId="15" xfId="0" applyNumberFormat="1" applyFont="1" applyFill="1" applyBorder="1" applyAlignment="1" applyProtection="1">
      <alignment horizontal="center"/>
      <protection locked="0"/>
    </xf>
    <xf numFmtId="1" fontId="23" fillId="8" borderId="16" xfId="0" applyNumberFormat="1" applyFont="1" applyFill="1" applyBorder="1" applyAlignment="1" applyProtection="1">
      <alignment horizontal="center"/>
      <protection locked="0"/>
    </xf>
    <xf numFmtId="1" fontId="23" fillId="8" borderId="17" xfId="0" applyNumberFormat="1" applyFont="1" applyFill="1" applyBorder="1" applyAlignment="1" applyProtection="1">
      <alignment horizontal="center"/>
      <protection locked="0"/>
    </xf>
    <xf numFmtId="1" fontId="23" fillId="8" borderId="18" xfId="0" applyNumberFormat="1" applyFont="1" applyFill="1" applyBorder="1" applyAlignment="1" applyProtection="1">
      <alignment horizontal="center"/>
      <protection locked="0"/>
    </xf>
    <xf numFmtId="1" fontId="23" fillId="8" borderId="3" xfId="0" applyNumberFormat="1" applyFont="1" applyFill="1" applyBorder="1" applyAlignment="1" applyProtection="1">
      <alignment horizontal="center"/>
      <protection locked="0"/>
    </xf>
    <xf numFmtId="1" fontId="23" fillId="8" borderId="33" xfId="1" applyNumberFormat="1" applyFont="1" applyFill="1" applyBorder="1" applyAlignment="1" applyProtection="1">
      <alignment horizontal="center"/>
      <protection locked="0"/>
    </xf>
    <xf numFmtId="1" fontId="23" fillId="0" borderId="33" xfId="1" applyNumberFormat="1" applyFont="1" applyFill="1" applyBorder="1" applyAlignment="1" applyProtection="1">
      <alignment horizontal="center"/>
      <protection locked="0"/>
    </xf>
    <xf numFmtId="1" fontId="23" fillId="0" borderId="15" xfId="0" applyNumberFormat="1" applyFont="1" applyBorder="1" applyAlignment="1" applyProtection="1">
      <alignment horizontal="center"/>
      <protection locked="0"/>
    </xf>
    <xf numFmtId="1" fontId="23" fillId="0" borderId="16" xfId="0" applyNumberFormat="1" applyFont="1" applyBorder="1" applyAlignment="1" applyProtection="1">
      <alignment horizontal="center"/>
      <protection locked="0"/>
    </xf>
    <xf numFmtId="1" fontId="23" fillId="0" borderId="17" xfId="0" applyNumberFormat="1" applyFont="1" applyBorder="1" applyAlignment="1" applyProtection="1">
      <alignment horizontal="center"/>
      <protection locked="0"/>
    </xf>
    <xf numFmtId="1" fontId="23" fillId="0" borderId="18" xfId="0" applyNumberFormat="1" applyFont="1" applyBorder="1" applyAlignment="1" applyProtection="1">
      <alignment horizontal="center"/>
      <protection locked="0"/>
    </xf>
    <xf numFmtId="1" fontId="23" fillId="0" borderId="3" xfId="0" applyNumberFormat="1" applyFont="1" applyBorder="1" applyAlignment="1" applyProtection="1">
      <alignment horizontal="center"/>
      <protection locked="0"/>
    </xf>
    <xf numFmtId="37" fontId="23" fillId="10" borderId="19" xfId="1" applyNumberFormat="1" applyFont="1" applyFill="1" applyBorder="1" applyAlignment="1" applyProtection="1">
      <alignment horizontal="center"/>
      <protection locked="0"/>
    </xf>
    <xf numFmtId="44" fontId="18" fillId="4" borderId="24" xfId="0" applyNumberFormat="1" applyFont="1" applyFill="1" applyBorder="1" applyAlignment="1" applyProtection="1">
      <alignment vertical="center"/>
      <protection locked="0"/>
    </xf>
    <xf numFmtId="9" fontId="18" fillId="4" borderId="24" xfId="0" applyNumberFormat="1" applyFont="1" applyFill="1" applyBorder="1" applyAlignment="1" applyProtection="1">
      <alignment horizontal="center" vertical="center"/>
      <protection locked="0"/>
    </xf>
    <xf numFmtId="3" fontId="13" fillId="7" borderId="34" xfId="1" applyNumberFormat="1" applyFont="1" applyFill="1" applyBorder="1" applyAlignment="1" applyProtection="1">
      <alignment horizontal="center" wrapText="1"/>
    </xf>
    <xf numFmtId="166" fontId="24" fillId="5" borderId="28" xfId="0" applyNumberFormat="1" applyFont="1" applyFill="1" applyBorder="1" applyAlignment="1">
      <alignment horizontal="center"/>
    </xf>
    <xf numFmtId="166" fontId="24" fillId="5" borderId="14" xfId="0" applyNumberFormat="1" applyFont="1" applyFill="1" applyBorder="1" applyAlignment="1">
      <alignment horizontal="center"/>
    </xf>
    <xf numFmtId="166" fontId="24" fillId="5" borderId="35" xfId="0" applyNumberFormat="1" applyFont="1" applyFill="1" applyBorder="1" applyAlignment="1">
      <alignment horizontal="center"/>
    </xf>
    <xf numFmtId="14" fontId="33" fillId="2" borderId="0" xfId="1" applyNumberFormat="1" applyFont="1" applyFill="1" applyBorder="1" applyAlignment="1" applyProtection="1"/>
    <xf numFmtId="14" fontId="33" fillId="2" borderId="0" xfId="0" applyNumberFormat="1" applyFont="1" applyFill="1"/>
    <xf numFmtId="0" fontId="30" fillId="12" borderId="43" xfId="0" applyFont="1" applyFill="1" applyBorder="1" applyAlignment="1">
      <alignment horizontal="left" vertical="center"/>
    </xf>
    <xf numFmtId="0" fontId="30" fillId="12" borderId="43" xfId="0" applyFont="1" applyFill="1" applyBorder="1" applyAlignment="1">
      <alignment vertical="center"/>
    </xf>
    <xf numFmtId="0" fontId="30" fillId="12" borderId="37" xfId="0" applyFont="1" applyFill="1" applyBorder="1" applyAlignment="1">
      <alignment vertical="center"/>
    </xf>
    <xf numFmtId="0" fontId="28" fillId="8" borderId="0" xfId="0" applyFont="1" applyFill="1" applyAlignment="1">
      <alignment horizontal="center" vertical="center"/>
    </xf>
    <xf numFmtId="0" fontId="28" fillId="8" borderId="0" xfId="0" applyFont="1" applyFill="1" applyAlignment="1">
      <alignment vertical="center"/>
    </xf>
    <xf numFmtId="0" fontId="34" fillId="8" borderId="12" xfId="0" applyFont="1" applyFill="1" applyBorder="1" applyAlignment="1" applyProtection="1">
      <alignment horizontal="center"/>
      <protection locked="0"/>
    </xf>
    <xf numFmtId="168" fontId="34" fillId="8" borderId="2" xfId="0" applyNumberFormat="1" applyFont="1" applyFill="1" applyBorder="1"/>
    <xf numFmtId="168" fontId="34" fillId="8" borderId="13" xfId="0" applyNumberFormat="1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3" fontId="3" fillId="2" borderId="2" xfId="0" applyNumberFormat="1" applyFont="1" applyFill="1" applyBorder="1" applyAlignment="1" applyProtection="1">
      <alignment horizontal="center"/>
      <protection locked="0"/>
    </xf>
    <xf numFmtId="3" fontId="3" fillId="2" borderId="2" xfId="1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  <protection locked="0"/>
    </xf>
    <xf numFmtId="165" fontId="4" fillId="2" borderId="2" xfId="1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14" fontId="4" fillId="2" borderId="2" xfId="0" applyNumberFormat="1" applyFont="1" applyFill="1" applyBorder="1" applyAlignment="1" applyProtection="1">
      <alignment horizontal="center"/>
      <protection locked="0"/>
    </xf>
    <xf numFmtId="14" fontId="3" fillId="2" borderId="2" xfId="1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left"/>
    </xf>
    <xf numFmtId="0" fontId="23" fillId="2" borderId="0" xfId="0" applyFont="1" applyFill="1" applyAlignment="1">
      <alignment horizontal="left"/>
    </xf>
    <xf numFmtId="165" fontId="4" fillId="3" borderId="29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right"/>
    </xf>
    <xf numFmtId="3" fontId="21" fillId="2" borderId="0" xfId="1" applyNumberFormat="1" applyFont="1" applyFill="1" applyBorder="1" applyAlignment="1" applyProtection="1">
      <alignment horizontal="center"/>
    </xf>
    <xf numFmtId="0" fontId="6" fillId="2" borderId="0" xfId="0" applyFont="1" applyFill="1" applyAlignment="1">
      <alignment horizontal="center" wrapText="1" shrinkToFit="1"/>
    </xf>
    <xf numFmtId="3" fontId="4" fillId="2" borderId="0" xfId="0" applyNumberFormat="1" applyFont="1" applyFill="1" applyAlignment="1">
      <alignment horizontal="right" vertical="center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/>
      <protection locked="0"/>
    </xf>
    <xf numFmtId="0" fontId="3" fillId="2" borderId="37" xfId="0" applyFont="1" applyFill="1" applyBorder="1" applyAlignment="1" applyProtection="1">
      <alignment horizontal="left" vertical="top" wrapText="1"/>
      <protection locked="0"/>
    </xf>
    <xf numFmtId="0" fontId="3" fillId="2" borderId="38" xfId="0" applyFont="1" applyFill="1" applyBorder="1" applyAlignment="1" applyProtection="1">
      <alignment horizontal="left" vertical="top" wrapText="1"/>
      <protection locked="0"/>
    </xf>
    <xf numFmtId="0" fontId="3" fillId="2" borderId="39" xfId="0" applyFont="1" applyFill="1" applyBorder="1" applyAlignment="1" applyProtection="1">
      <alignment horizontal="left" vertical="top" wrapText="1"/>
      <protection locked="0"/>
    </xf>
    <xf numFmtId="0" fontId="3" fillId="2" borderId="4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2" borderId="41" xfId="0" applyFont="1" applyFill="1" applyBorder="1" applyAlignment="1" applyProtection="1">
      <alignment horizontal="left" vertical="top" wrapText="1"/>
      <protection locked="0"/>
    </xf>
    <xf numFmtId="0" fontId="3" fillId="2" borderId="42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32" xfId="0" applyFont="1" applyFill="1" applyBorder="1" applyAlignment="1" applyProtection="1">
      <alignment horizontal="left" vertical="top" wrapText="1"/>
      <protection locked="0"/>
    </xf>
    <xf numFmtId="0" fontId="20" fillId="4" borderId="0" xfId="0" applyFont="1" applyFill="1" applyAlignment="1">
      <alignment horizontal="right" vertical="center"/>
    </xf>
    <xf numFmtId="0" fontId="20" fillId="4" borderId="27" xfId="0" applyFont="1" applyFill="1" applyBorder="1" applyAlignment="1">
      <alignment horizontal="right" vertical="center"/>
    </xf>
    <xf numFmtId="0" fontId="13" fillId="4" borderId="0" xfId="0" applyFont="1" applyFill="1" applyAlignment="1">
      <alignment horizontal="right" vertical="center"/>
    </xf>
    <xf numFmtId="0" fontId="13" fillId="4" borderId="22" xfId="0" applyFont="1" applyFill="1" applyBorder="1" applyAlignment="1">
      <alignment horizontal="right" vertical="center"/>
    </xf>
    <xf numFmtId="0" fontId="15" fillId="4" borderId="0" xfId="0" applyFont="1" applyFill="1" applyAlignment="1">
      <alignment horizontal="right" vertical="center"/>
    </xf>
    <xf numFmtId="0" fontId="15" fillId="4" borderId="22" xfId="0" applyFont="1" applyFill="1" applyBorder="1" applyAlignment="1">
      <alignment horizontal="right" vertical="center"/>
    </xf>
    <xf numFmtId="0" fontId="17" fillId="4" borderId="0" xfId="0" applyFont="1" applyFill="1" applyAlignment="1">
      <alignment horizontal="right" vertical="center"/>
    </xf>
    <xf numFmtId="0" fontId="17" fillId="4" borderId="22" xfId="0" applyFont="1" applyFill="1" applyBorder="1" applyAlignment="1">
      <alignment horizontal="right" vertical="center"/>
    </xf>
    <xf numFmtId="44" fontId="16" fillId="4" borderId="25" xfId="0" applyNumberFormat="1" applyFont="1" applyFill="1" applyBorder="1" applyAlignment="1">
      <alignment horizontal="center" vertical="center"/>
    </xf>
    <xf numFmtId="44" fontId="16" fillId="4" borderId="30" xfId="0" applyNumberFormat="1" applyFont="1" applyFill="1" applyBorder="1" applyAlignment="1">
      <alignment horizontal="center" vertical="center"/>
    </xf>
    <xf numFmtId="44" fontId="16" fillId="4" borderId="26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29" xfId="0" applyFont="1" applyFill="1" applyBorder="1" applyAlignment="1" applyProtection="1">
      <alignment horizontal="center"/>
      <protection locked="0"/>
    </xf>
  </cellXfs>
  <cellStyles count="5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/>
    <cellStyle name="Normal" xfId="0" builtinId="0"/>
    <cellStyle name="Normal 2" xfId="55" xr:uid="{51964904-B5A3-41CF-ABD0-AFB3C095E72F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7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fill>
        <patternFill>
          <fgColor indexed="64"/>
          <bgColor theme="0"/>
        </patternFill>
      </fill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745435</xdr:colOff>
      <xdr:row>0</xdr:row>
      <xdr:rowOff>202463</xdr:rowOff>
    </xdr:from>
    <xdr:to>
      <xdr:col>3</xdr:col>
      <xdr:colOff>598189</xdr:colOff>
      <xdr:row>4</xdr:row>
      <xdr:rowOff>84788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15C4D8C-6AC0-A24B-159C-E0F5872151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8008" b="43639"/>
        <a:stretch/>
      </xdr:blipFill>
      <xdr:spPr>
        <a:xfrm>
          <a:off x="745435" y="202463"/>
          <a:ext cx="7044819" cy="128116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44FFB83-4218-4F3E-8153-4D8684CDAE83}" name="Table3" displayName="Table3" ref="A1:D185" totalsRowShown="0" headerRowDxfId="5" tableBorderDxfId="4">
  <autoFilter ref="A1:D185" xr:uid="{644FFB83-4218-4F3E-8153-4D8684CDAE83}"/>
  <tableColumns count="4">
    <tableColumn id="1" xr3:uid="{BF32F443-E107-4065-A189-7442FBBAB410}" name="Please Select" dataDxfId="3"/>
    <tableColumn id="2" xr3:uid="{8AC36565-194A-4AC8-98F6-D77115C1B55C}" name="Product Description" dataDxfId="2"/>
    <tableColumn id="3" xr3:uid="{E50DD65D-2B9B-427A-875E-34EF19AB8DD5}" name="Color/Design" dataDxfId="1"/>
    <tableColumn id="4" xr3:uid="{9003AF5C-31C4-4E83-9D3B-BAE4436A6E70}" name="Wholesale Pric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s@collarsandco.com" TargetMode="External"/><Relationship Id="rId1" Type="http://schemas.openxmlformats.org/officeDocument/2006/relationships/hyperlink" Target="http://www.collarsandco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64"/>
  <sheetViews>
    <sheetView tabSelected="1" zoomScale="69" zoomScaleNormal="69" zoomScalePageLayoutView="69" workbookViewId="0">
      <selection activeCell="C26" sqref="C26"/>
    </sheetView>
  </sheetViews>
  <sheetFormatPr defaultColWidth="10.6640625" defaultRowHeight="16"/>
  <cols>
    <col min="2" max="2" width="23.5" customWidth="1"/>
    <col min="3" max="3" width="60.20703125" customWidth="1"/>
    <col min="4" max="4" width="44.5" style="23" customWidth="1"/>
    <col min="5" max="5" width="23" customWidth="1"/>
    <col min="6" max="6" width="16.5" customWidth="1"/>
    <col min="7" max="7" width="19.0390625" customWidth="1"/>
    <col min="8" max="8" width="10.5" customWidth="1"/>
    <col min="12" max="12" width="11" customWidth="1"/>
    <col min="13" max="14" width="13.83203125" customWidth="1"/>
    <col min="15" max="15" width="11.4140625" customWidth="1"/>
    <col min="16" max="17" width="14" customWidth="1"/>
    <col min="18" max="18" width="32.08203125" customWidth="1"/>
  </cols>
  <sheetData>
    <row r="1" spans="2:18" ht="30.25">
      <c r="B1" s="1"/>
      <c r="C1" s="2"/>
      <c r="D1" s="12"/>
      <c r="E1" s="3"/>
      <c r="F1" s="4"/>
      <c r="G1" s="4"/>
      <c r="H1" s="5"/>
      <c r="I1" s="2"/>
      <c r="J1" s="2"/>
      <c r="K1" s="2"/>
      <c r="L1" s="2"/>
      <c r="M1" s="2"/>
      <c r="N1" s="2"/>
      <c r="O1" s="2"/>
      <c r="P1" s="6"/>
      <c r="Q1" s="116" t="s">
        <v>30</v>
      </c>
      <c r="R1" s="116"/>
    </row>
    <row r="2" spans="2:18" ht="29" customHeight="1">
      <c r="B2" s="1"/>
      <c r="C2" s="2"/>
      <c r="D2" s="12"/>
      <c r="E2" s="3"/>
      <c r="F2" s="120" t="s">
        <v>25</v>
      </c>
      <c r="G2" s="120"/>
      <c r="H2" s="120"/>
      <c r="I2" s="120"/>
      <c r="J2" s="120"/>
      <c r="K2" s="120"/>
      <c r="L2" s="120"/>
      <c r="M2" s="120"/>
      <c r="N2" s="2"/>
      <c r="O2" s="2"/>
      <c r="P2" s="6"/>
      <c r="Q2" s="117" t="s">
        <v>98</v>
      </c>
      <c r="R2" s="117"/>
    </row>
    <row r="3" spans="2:18" ht="25">
      <c r="B3" s="1"/>
      <c r="C3" s="2"/>
      <c r="D3" s="12"/>
      <c r="E3" s="7"/>
      <c r="F3" s="120"/>
      <c r="G3" s="120"/>
      <c r="H3" s="120"/>
      <c r="I3" s="120"/>
      <c r="J3" s="120"/>
      <c r="K3" s="120"/>
      <c r="L3" s="120"/>
      <c r="M3" s="120"/>
      <c r="N3" s="2"/>
      <c r="O3" s="2"/>
      <c r="P3" s="6"/>
      <c r="Q3" s="36" t="s">
        <v>99</v>
      </c>
      <c r="R3" s="2"/>
    </row>
    <row r="4" spans="2:18" ht="26">
      <c r="B4" s="1"/>
      <c r="C4" s="2"/>
      <c r="D4" s="12"/>
      <c r="E4" s="7"/>
      <c r="F4" s="8"/>
      <c r="G4" s="8"/>
      <c r="H4" s="2"/>
      <c r="I4" s="2"/>
      <c r="J4" s="2"/>
      <c r="K4" s="2"/>
      <c r="L4" s="2"/>
      <c r="M4" s="2"/>
      <c r="N4" s="2"/>
      <c r="O4" s="2"/>
      <c r="P4" s="6"/>
      <c r="Q4" s="37" t="s">
        <v>29</v>
      </c>
      <c r="R4" s="2"/>
    </row>
    <row r="5" spans="2:18" ht="32" customHeight="1">
      <c r="B5" s="107" t="s">
        <v>153</v>
      </c>
      <c r="C5" s="107"/>
      <c r="D5" s="12"/>
      <c r="E5" s="121"/>
      <c r="F5" s="121"/>
      <c r="G5" s="35"/>
      <c r="H5" s="5"/>
      <c r="I5" s="2"/>
      <c r="J5" s="2"/>
      <c r="K5" s="2"/>
      <c r="L5" s="2"/>
      <c r="M5" s="2"/>
      <c r="N5" s="2"/>
      <c r="O5" s="2"/>
      <c r="P5" s="6"/>
      <c r="Q5" s="37" t="s">
        <v>31</v>
      </c>
      <c r="R5" s="2"/>
    </row>
    <row r="6" spans="2:18" ht="30" customHeight="1">
      <c r="B6" s="1"/>
      <c r="C6" s="2"/>
      <c r="D6" s="12"/>
      <c r="E6" s="40" t="s">
        <v>0</v>
      </c>
      <c r="F6" s="110"/>
      <c r="G6" s="110"/>
      <c r="H6" s="110"/>
      <c r="I6" s="110"/>
      <c r="J6" s="110"/>
      <c r="K6" s="122" t="s">
        <v>3</v>
      </c>
      <c r="L6" s="122"/>
      <c r="M6" s="123"/>
      <c r="N6" s="123"/>
      <c r="O6" s="123"/>
      <c r="P6" s="123"/>
      <c r="Q6" s="97"/>
      <c r="R6" s="98"/>
    </row>
    <row r="7" spans="2:18" ht="6.25" customHeight="1">
      <c r="B7" s="10"/>
      <c r="C7" s="2"/>
      <c r="D7" s="12"/>
      <c r="E7" s="8"/>
      <c r="F7" s="7"/>
      <c r="G7" s="7"/>
      <c r="H7" s="2"/>
      <c r="I7" s="2"/>
      <c r="J7" s="2"/>
      <c r="K7" s="2"/>
      <c r="L7" s="2"/>
      <c r="M7" s="2"/>
      <c r="N7" s="2"/>
      <c r="O7" s="2"/>
      <c r="P7" s="11"/>
      <c r="Q7" s="11"/>
      <c r="R7" s="2"/>
    </row>
    <row r="8" spans="2:18" ht="31.5" customHeight="1">
      <c r="B8" s="41" t="s">
        <v>1</v>
      </c>
      <c r="C8" s="113"/>
      <c r="D8" s="113"/>
      <c r="E8" s="9" t="s">
        <v>2</v>
      </c>
      <c r="F8" s="109"/>
      <c r="G8" s="109"/>
      <c r="H8" s="109"/>
      <c r="I8" s="109"/>
      <c r="J8" s="109"/>
      <c r="K8" s="119" t="s">
        <v>27</v>
      </c>
      <c r="L8" s="119"/>
      <c r="M8" s="119"/>
      <c r="N8" s="118"/>
      <c r="O8" s="118"/>
      <c r="P8" s="118"/>
      <c r="Q8" s="118"/>
      <c r="R8" s="118"/>
    </row>
    <row r="9" spans="2:18" ht="8" customHeight="1">
      <c r="B9" s="12"/>
      <c r="C9" s="2"/>
      <c r="D9" s="12"/>
      <c r="E9" s="8"/>
      <c r="F9" s="3"/>
      <c r="G9" s="3"/>
      <c r="H9" s="5"/>
      <c r="I9" s="5"/>
      <c r="J9" s="2"/>
      <c r="K9" s="2"/>
      <c r="M9" s="38"/>
      <c r="N9" s="38"/>
      <c r="O9" s="38"/>
      <c r="P9" s="39"/>
      <c r="Q9" s="39"/>
      <c r="R9" s="2"/>
    </row>
    <row r="10" spans="2:18" ht="33" customHeight="1">
      <c r="B10" s="12"/>
      <c r="C10" s="2"/>
      <c r="D10" s="12"/>
      <c r="E10" s="9" t="s">
        <v>3</v>
      </c>
      <c r="F10" s="115"/>
      <c r="G10" s="115"/>
      <c r="H10" s="115"/>
      <c r="I10" s="115"/>
      <c r="J10" s="115"/>
      <c r="K10" s="119" t="s">
        <v>101</v>
      </c>
      <c r="L10" s="119"/>
      <c r="M10" s="119"/>
      <c r="N10" s="118"/>
      <c r="O10" s="118"/>
      <c r="P10" s="118"/>
      <c r="Q10" s="118"/>
      <c r="R10" s="118"/>
    </row>
    <row r="11" spans="2:18" ht="25">
      <c r="B11" s="41" t="s">
        <v>4</v>
      </c>
      <c r="C11" s="113"/>
      <c r="D11" s="113"/>
      <c r="E11" s="8"/>
      <c r="F11" s="3"/>
      <c r="G11" s="3"/>
      <c r="H11" s="5"/>
      <c r="I11" s="5"/>
      <c r="J11" s="2"/>
      <c r="K11" s="2"/>
      <c r="L11" s="2"/>
      <c r="M11" s="2"/>
      <c r="N11" s="2"/>
      <c r="O11" s="2"/>
      <c r="P11" s="6"/>
      <c r="Q11" s="6"/>
      <c r="R11" s="2"/>
    </row>
    <row r="12" spans="2:18" ht="30" customHeight="1">
      <c r="B12" s="12"/>
      <c r="C12" s="112"/>
      <c r="D12" s="112"/>
      <c r="E12" s="8"/>
      <c r="F12" s="7"/>
      <c r="G12" s="7"/>
      <c r="H12" s="2"/>
      <c r="I12" s="2"/>
      <c r="J12" s="2"/>
      <c r="K12" s="2"/>
      <c r="L12" s="2"/>
      <c r="M12" s="2"/>
      <c r="N12" s="2"/>
      <c r="O12" s="2"/>
      <c r="P12" s="6"/>
      <c r="Q12" s="6"/>
      <c r="R12" s="2"/>
    </row>
    <row r="13" spans="2:18" ht="30.25">
      <c r="B13" s="12"/>
      <c r="C13" s="112"/>
      <c r="D13" s="112"/>
      <c r="E13" s="9" t="s">
        <v>20</v>
      </c>
      <c r="F13" s="108"/>
      <c r="G13" s="108"/>
      <c r="H13" s="108"/>
      <c r="I13" s="108"/>
      <c r="J13" s="108"/>
      <c r="K13" s="145" t="s">
        <v>32</v>
      </c>
      <c r="L13" s="145"/>
      <c r="M13" s="124"/>
      <c r="N13" s="124"/>
      <c r="O13" s="124"/>
      <c r="P13" s="124"/>
      <c r="Q13" s="124"/>
      <c r="R13" s="124"/>
    </row>
    <row r="14" spans="2:18" ht="30" customHeight="1">
      <c r="B14" s="12"/>
      <c r="C14" s="112"/>
      <c r="D14" s="112"/>
      <c r="E14" s="8"/>
      <c r="F14" s="3"/>
      <c r="G14" s="3"/>
      <c r="H14" s="5"/>
      <c r="I14" s="5"/>
      <c r="J14" s="2"/>
      <c r="K14" s="2"/>
      <c r="L14" s="2"/>
      <c r="M14" s="2"/>
      <c r="N14" s="2"/>
      <c r="O14" s="2"/>
      <c r="P14" s="6"/>
      <c r="Q14" s="6"/>
      <c r="R14" s="2"/>
    </row>
    <row r="15" spans="2:18" ht="30" customHeight="1">
      <c r="B15" s="12"/>
      <c r="C15" s="112"/>
      <c r="D15" s="112"/>
      <c r="E15" s="9" t="s">
        <v>5</v>
      </c>
      <c r="F15" s="114"/>
      <c r="G15" s="114"/>
      <c r="H15" s="114"/>
      <c r="I15" s="114"/>
      <c r="J15" s="114"/>
      <c r="K15" s="146" t="s">
        <v>19</v>
      </c>
      <c r="L15" s="146"/>
      <c r="M15" s="113"/>
      <c r="N15" s="113"/>
      <c r="O15" s="113"/>
      <c r="P15" s="113"/>
      <c r="Q15" s="113"/>
      <c r="R15" s="113"/>
    </row>
    <row r="16" spans="2:18" ht="21" customHeight="1">
      <c r="B16" s="12"/>
      <c r="C16" s="2"/>
      <c r="D16" s="12"/>
      <c r="E16" s="8"/>
      <c r="F16" s="7"/>
      <c r="G16" s="7"/>
      <c r="H16" s="2"/>
      <c r="I16" s="2"/>
      <c r="J16" s="2"/>
      <c r="K16" s="2"/>
      <c r="L16" s="2"/>
      <c r="M16" s="2"/>
      <c r="N16" s="2"/>
      <c r="O16" s="2"/>
      <c r="P16" s="6"/>
      <c r="Q16" s="6"/>
      <c r="R16" s="2"/>
    </row>
    <row r="17" spans="2:18" ht="30" customHeight="1">
      <c r="B17" s="41" t="s">
        <v>6</v>
      </c>
      <c r="C17" s="111" t="s">
        <v>7</v>
      </c>
      <c r="D17" s="111"/>
      <c r="E17" s="9" t="s">
        <v>8</v>
      </c>
      <c r="F17" s="108"/>
      <c r="G17" s="108"/>
      <c r="H17" s="108"/>
      <c r="I17" s="108"/>
      <c r="J17" s="108"/>
      <c r="K17" s="119" t="s">
        <v>21</v>
      </c>
      <c r="L17" s="119"/>
      <c r="M17" s="147"/>
      <c r="N17" s="147"/>
      <c r="O17" s="147"/>
      <c r="P17" s="147"/>
      <c r="Q17" s="147"/>
      <c r="R17" s="147"/>
    </row>
    <row r="18" spans="2:18" ht="18" customHeight="1" thickBot="1">
      <c r="B18" s="1"/>
      <c r="C18" s="2"/>
      <c r="D18" s="12"/>
      <c r="E18" s="3"/>
      <c r="F18" s="4"/>
      <c r="G18" s="4"/>
      <c r="H18" s="5"/>
      <c r="I18" s="2"/>
      <c r="J18" s="2"/>
      <c r="K18" s="2"/>
      <c r="L18" s="2"/>
      <c r="M18" s="2"/>
      <c r="N18" s="2"/>
      <c r="O18" s="2"/>
      <c r="P18" s="6"/>
      <c r="Q18" s="6"/>
      <c r="R18" s="2"/>
    </row>
    <row r="19" spans="2:18" ht="58" customHeight="1" thickBot="1">
      <c r="B19" s="24" t="s">
        <v>34</v>
      </c>
      <c r="C19" s="25" t="s">
        <v>38</v>
      </c>
      <c r="D19" s="29" t="s">
        <v>33</v>
      </c>
      <c r="E19" s="93" t="s">
        <v>35</v>
      </c>
      <c r="F19" s="63" t="s">
        <v>24</v>
      </c>
      <c r="G19" s="63" t="s">
        <v>97</v>
      </c>
      <c r="H19" s="43" t="s">
        <v>28</v>
      </c>
      <c r="I19" s="44" t="s">
        <v>14</v>
      </c>
      <c r="J19" s="45" t="s">
        <v>15</v>
      </c>
      <c r="K19" s="46" t="s">
        <v>16</v>
      </c>
      <c r="L19" s="46" t="s">
        <v>17</v>
      </c>
      <c r="M19" s="47" t="s">
        <v>18</v>
      </c>
      <c r="N19" s="47" t="s">
        <v>22</v>
      </c>
      <c r="O19" s="48" t="s">
        <v>23</v>
      </c>
      <c r="P19" s="42" t="s">
        <v>36</v>
      </c>
      <c r="Q19" s="30" t="s">
        <v>37</v>
      </c>
      <c r="R19" s="31" t="s">
        <v>26</v>
      </c>
    </row>
    <row r="20" spans="2:18" ht="25">
      <c r="B20" s="104">
        <v>0</v>
      </c>
      <c r="C20" s="105">
        <f>_xlfn.IFNA(VLOOKUP(B20,Table3[#All],2,FALSE),"")</f>
        <v>0</v>
      </c>
      <c r="D20" s="106">
        <f>_xlfn.IFNA(VLOOKUP(B20,Table3[#All],3,FALSE),"")</f>
        <v>0</v>
      </c>
      <c r="E20" s="94">
        <f>_xlfn.IFNA(VLOOKUP(B20,Table3[#All],4,FALSE),"")</f>
        <v>0</v>
      </c>
      <c r="F20" s="74"/>
      <c r="G20" s="74"/>
      <c r="H20" s="77"/>
      <c r="I20" s="78"/>
      <c r="J20" s="79"/>
      <c r="K20" s="80"/>
      <c r="L20" s="79"/>
      <c r="M20" s="81"/>
      <c r="N20" s="81"/>
      <c r="O20" s="82"/>
      <c r="P20" s="33">
        <f>SUM(H20:O20)</f>
        <v>0</v>
      </c>
      <c r="Q20" s="90"/>
      <c r="R20" s="34">
        <f>P20*E20</f>
        <v>0</v>
      </c>
    </row>
    <row r="21" spans="2:18" ht="25">
      <c r="B21" s="104">
        <v>0</v>
      </c>
      <c r="C21" s="105">
        <f>_xlfn.IFNA(VLOOKUP(B21,Table3[#All],2,FALSE),"")</f>
        <v>0</v>
      </c>
      <c r="D21" s="106">
        <f>_xlfn.IFNA(VLOOKUP(B21,Table3[#All],3,FALSE),"")</f>
        <v>0</v>
      </c>
      <c r="E21" s="95">
        <f>_xlfn.IFNA(VLOOKUP(B21,Table3[#All],4,FALSE),"")</f>
        <v>0</v>
      </c>
      <c r="F21" s="75"/>
      <c r="G21" s="75"/>
      <c r="H21" s="83"/>
      <c r="I21" s="78"/>
      <c r="J21" s="79"/>
      <c r="K21" s="80"/>
      <c r="L21" s="79"/>
      <c r="M21" s="81"/>
      <c r="N21" s="81"/>
      <c r="O21" s="82"/>
      <c r="P21" s="33">
        <f t="shared" ref="P21:P57" si="0">SUM(H21:O21)</f>
        <v>0</v>
      </c>
      <c r="Q21" s="90"/>
      <c r="R21" s="34">
        <f t="shared" ref="R21:R57" si="1">P21*E21</f>
        <v>0</v>
      </c>
    </row>
    <row r="22" spans="2:18" ht="25">
      <c r="B22" s="104">
        <v>0</v>
      </c>
      <c r="C22" s="105">
        <f>_xlfn.IFNA(VLOOKUP(B22,Table3[#All],2,FALSE),"")</f>
        <v>0</v>
      </c>
      <c r="D22" s="106">
        <f>_xlfn.IFNA(VLOOKUP(B22,Table3[#All],3,FALSE),"")</f>
        <v>0</v>
      </c>
      <c r="E22" s="95">
        <f>_xlfn.IFNA(VLOOKUP(B22,Table3[#All],4,FALSE),"")</f>
        <v>0</v>
      </c>
      <c r="F22" s="75"/>
      <c r="G22" s="75"/>
      <c r="H22" s="83"/>
      <c r="I22" s="78"/>
      <c r="J22" s="79"/>
      <c r="K22" s="80"/>
      <c r="L22" s="79"/>
      <c r="M22" s="81"/>
      <c r="N22" s="81"/>
      <c r="O22" s="82"/>
      <c r="P22" s="33">
        <f t="shared" si="0"/>
        <v>0</v>
      </c>
      <c r="Q22" s="90"/>
      <c r="R22" s="34">
        <f t="shared" si="1"/>
        <v>0</v>
      </c>
    </row>
    <row r="23" spans="2:18" ht="25">
      <c r="B23" s="104">
        <v>0</v>
      </c>
      <c r="C23" s="105">
        <f>_xlfn.IFNA(VLOOKUP(B23,Table3[#All],2,FALSE),"")</f>
        <v>0</v>
      </c>
      <c r="D23" s="106">
        <f>_xlfn.IFNA(VLOOKUP(B23,Table3[#All],3,FALSE),"")</f>
        <v>0</v>
      </c>
      <c r="E23" s="95">
        <f>_xlfn.IFNA(VLOOKUP(B23,Table3[#All],4,FALSE),"")</f>
        <v>0</v>
      </c>
      <c r="F23" s="75"/>
      <c r="G23" s="75"/>
      <c r="H23" s="83"/>
      <c r="I23" s="78"/>
      <c r="J23" s="79"/>
      <c r="K23" s="80"/>
      <c r="L23" s="79"/>
      <c r="M23" s="81"/>
      <c r="N23" s="81"/>
      <c r="O23" s="82"/>
      <c r="P23" s="33">
        <f t="shared" si="0"/>
        <v>0</v>
      </c>
      <c r="Q23" s="90"/>
      <c r="R23" s="34">
        <f t="shared" si="1"/>
        <v>0</v>
      </c>
    </row>
    <row r="24" spans="2:18" ht="25">
      <c r="B24" s="104">
        <v>0</v>
      </c>
      <c r="C24" s="105">
        <f>_xlfn.IFNA(VLOOKUP(B24,Table3[#All],2,FALSE),"")</f>
        <v>0</v>
      </c>
      <c r="D24" s="106">
        <f>_xlfn.IFNA(VLOOKUP(B24,Table3[#All],3,FALSE),"")</f>
        <v>0</v>
      </c>
      <c r="E24" s="95">
        <f>_xlfn.IFNA(VLOOKUP(B24,Table3[#All],4,FALSE),"")</f>
        <v>0</v>
      </c>
      <c r="F24" s="75"/>
      <c r="G24" s="75"/>
      <c r="H24" s="83"/>
      <c r="I24" s="78"/>
      <c r="J24" s="79"/>
      <c r="K24" s="80"/>
      <c r="L24" s="79"/>
      <c r="M24" s="81"/>
      <c r="N24" s="81"/>
      <c r="O24" s="82"/>
      <c r="P24" s="33">
        <f t="shared" si="0"/>
        <v>0</v>
      </c>
      <c r="Q24" s="90"/>
      <c r="R24" s="34">
        <f t="shared" si="1"/>
        <v>0</v>
      </c>
    </row>
    <row r="25" spans="2:18" ht="25" customHeight="1">
      <c r="B25" s="104">
        <v>0</v>
      </c>
      <c r="C25" s="105">
        <f>_xlfn.IFNA(VLOOKUP(B25,Table3[#All],2,FALSE),"")</f>
        <v>0</v>
      </c>
      <c r="D25" s="106">
        <f>_xlfn.IFNA(VLOOKUP(B25,Table3[#All],3,FALSE),"")</f>
        <v>0</v>
      </c>
      <c r="E25" s="95">
        <f>_xlfn.IFNA(VLOOKUP(B25,Table3[#All],4,FALSE),"")</f>
        <v>0</v>
      </c>
      <c r="F25" s="75"/>
      <c r="G25" s="75"/>
      <c r="H25" s="84"/>
      <c r="I25" s="85"/>
      <c r="J25" s="86"/>
      <c r="K25" s="87"/>
      <c r="L25" s="86"/>
      <c r="M25" s="88"/>
      <c r="N25" s="88"/>
      <c r="O25" s="89"/>
      <c r="P25" s="33">
        <f t="shared" si="0"/>
        <v>0</v>
      </c>
      <c r="Q25" s="90"/>
      <c r="R25" s="34">
        <f t="shared" si="1"/>
        <v>0</v>
      </c>
    </row>
    <row r="26" spans="2:18" ht="25">
      <c r="B26" s="104">
        <v>0</v>
      </c>
      <c r="C26" s="105">
        <f>_xlfn.IFNA(VLOOKUP(B26,Table3[#All],2,FALSE),"")</f>
        <v>0</v>
      </c>
      <c r="D26" s="106">
        <f>_xlfn.IFNA(VLOOKUP(B26,Table3[#All],3,FALSE),"")</f>
        <v>0</v>
      </c>
      <c r="E26" s="95">
        <f>_xlfn.IFNA(VLOOKUP(B26,Table3[#All],4,FALSE),"")</f>
        <v>0</v>
      </c>
      <c r="F26" s="75"/>
      <c r="G26" s="75"/>
      <c r="H26" s="84"/>
      <c r="I26" s="85"/>
      <c r="J26" s="86"/>
      <c r="K26" s="87"/>
      <c r="L26" s="86"/>
      <c r="M26" s="88"/>
      <c r="N26" s="88"/>
      <c r="O26" s="89"/>
      <c r="P26" s="33">
        <f t="shared" si="0"/>
        <v>0</v>
      </c>
      <c r="Q26" s="90"/>
      <c r="R26" s="34">
        <f t="shared" si="1"/>
        <v>0</v>
      </c>
    </row>
    <row r="27" spans="2:18" ht="25">
      <c r="B27" s="104">
        <v>0</v>
      </c>
      <c r="C27" s="105">
        <f>_xlfn.IFNA(VLOOKUP(B27,Table3[#All],2,FALSE),"")</f>
        <v>0</v>
      </c>
      <c r="D27" s="106">
        <f>_xlfn.IFNA(VLOOKUP(B27,Table3[#All],3,FALSE),"")</f>
        <v>0</v>
      </c>
      <c r="E27" s="95">
        <f>_xlfn.IFNA(VLOOKUP(B27,Table3[#All],4,FALSE),"")</f>
        <v>0</v>
      </c>
      <c r="F27" s="75"/>
      <c r="G27" s="75"/>
      <c r="H27" s="84"/>
      <c r="I27" s="85"/>
      <c r="J27" s="86"/>
      <c r="K27" s="87"/>
      <c r="L27" s="86"/>
      <c r="M27" s="88"/>
      <c r="N27" s="88"/>
      <c r="O27" s="89"/>
      <c r="P27" s="33">
        <f t="shared" si="0"/>
        <v>0</v>
      </c>
      <c r="Q27" s="90"/>
      <c r="R27" s="34">
        <f t="shared" si="1"/>
        <v>0</v>
      </c>
    </row>
    <row r="28" spans="2:18" ht="25">
      <c r="B28" s="104">
        <v>0</v>
      </c>
      <c r="C28" s="105">
        <f>_xlfn.IFNA(VLOOKUP(B28,Table3[#All],2,FALSE),"")</f>
        <v>0</v>
      </c>
      <c r="D28" s="106">
        <f>_xlfn.IFNA(VLOOKUP(B28,Table3[#All],3,FALSE),"")</f>
        <v>0</v>
      </c>
      <c r="E28" s="95">
        <f>_xlfn.IFNA(VLOOKUP(B28,Table3[#All],4,FALSE),"")</f>
        <v>0</v>
      </c>
      <c r="F28" s="75"/>
      <c r="G28" s="75"/>
      <c r="H28" s="83"/>
      <c r="I28" s="78"/>
      <c r="J28" s="79"/>
      <c r="K28" s="80"/>
      <c r="L28" s="79"/>
      <c r="M28" s="81"/>
      <c r="N28" s="81"/>
      <c r="O28" s="82"/>
      <c r="P28" s="33">
        <f t="shared" si="0"/>
        <v>0</v>
      </c>
      <c r="Q28" s="90"/>
      <c r="R28" s="34">
        <f t="shared" si="1"/>
        <v>0</v>
      </c>
    </row>
    <row r="29" spans="2:18" ht="25">
      <c r="B29" s="104">
        <v>0</v>
      </c>
      <c r="C29" s="105">
        <f>_xlfn.IFNA(VLOOKUP(B29,Table3[#All],2,FALSE),"")</f>
        <v>0</v>
      </c>
      <c r="D29" s="106">
        <f>_xlfn.IFNA(VLOOKUP(B29,Table3[#All],3,FALSE),"")</f>
        <v>0</v>
      </c>
      <c r="E29" s="95">
        <f>_xlfn.IFNA(VLOOKUP(B29,Table3[#All],4,FALSE),"")</f>
        <v>0</v>
      </c>
      <c r="F29" s="75"/>
      <c r="G29" s="75"/>
      <c r="H29" s="83"/>
      <c r="I29" s="78"/>
      <c r="J29" s="79"/>
      <c r="K29" s="80"/>
      <c r="L29" s="79"/>
      <c r="M29" s="81"/>
      <c r="N29" s="81"/>
      <c r="O29" s="82"/>
      <c r="P29" s="33">
        <f t="shared" si="0"/>
        <v>0</v>
      </c>
      <c r="Q29" s="90"/>
      <c r="R29" s="34">
        <f t="shared" si="1"/>
        <v>0</v>
      </c>
    </row>
    <row r="30" spans="2:18" ht="25">
      <c r="B30" s="104">
        <v>0</v>
      </c>
      <c r="C30" s="105">
        <f>_xlfn.IFNA(VLOOKUP(B30,Table3[#All],2,FALSE),"")</f>
        <v>0</v>
      </c>
      <c r="D30" s="106">
        <f>_xlfn.IFNA(VLOOKUP(B30,Table3[#All],3,FALSE),"")</f>
        <v>0</v>
      </c>
      <c r="E30" s="95">
        <f>_xlfn.IFNA(VLOOKUP(B30,Table3[#All],4,FALSE),"")</f>
        <v>0</v>
      </c>
      <c r="F30" s="75"/>
      <c r="G30" s="75"/>
      <c r="H30" s="83"/>
      <c r="I30" s="78"/>
      <c r="J30" s="79"/>
      <c r="K30" s="80"/>
      <c r="L30" s="79"/>
      <c r="M30" s="81"/>
      <c r="N30" s="81"/>
      <c r="O30" s="82"/>
      <c r="P30" s="33">
        <f t="shared" si="0"/>
        <v>0</v>
      </c>
      <c r="Q30" s="90"/>
      <c r="R30" s="34">
        <f t="shared" si="1"/>
        <v>0</v>
      </c>
    </row>
    <row r="31" spans="2:18" ht="25">
      <c r="B31" s="104">
        <v>0</v>
      </c>
      <c r="C31" s="105">
        <f>_xlfn.IFNA(VLOOKUP(B31,Table3[#All],2,FALSE),"")</f>
        <v>0</v>
      </c>
      <c r="D31" s="106">
        <f>_xlfn.IFNA(VLOOKUP(B31,Table3[#All],3,FALSE),"")</f>
        <v>0</v>
      </c>
      <c r="E31" s="95">
        <f>_xlfn.IFNA(VLOOKUP(B31,Table3[#All],4,FALSE),"")</f>
        <v>0</v>
      </c>
      <c r="F31" s="75"/>
      <c r="G31" s="75"/>
      <c r="H31" s="83"/>
      <c r="I31" s="78"/>
      <c r="J31" s="79"/>
      <c r="K31" s="80"/>
      <c r="L31" s="79"/>
      <c r="M31" s="81"/>
      <c r="N31" s="81"/>
      <c r="O31" s="82"/>
      <c r="P31" s="33">
        <f t="shared" si="0"/>
        <v>0</v>
      </c>
      <c r="Q31" s="90"/>
      <c r="R31" s="34">
        <f t="shared" si="1"/>
        <v>0</v>
      </c>
    </row>
    <row r="32" spans="2:18" ht="25">
      <c r="B32" s="104">
        <v>0</v>
      </c>
      <c r="C32" s="105">
        <f>_xlfn.IFNA(VLOOKUP(B32,Table3[#All],2,FALSE),"")</f>
        <v>0</v>
      </c>
      <c r="D32" s="106">
        <f>_xlfn.IFNA(VLOOKUP(B32,Table3[#All],3,FALSE),"")</f>
        <v>0</v>
      </c>
      <c r="E32" s="95">
        <f>_xlfn.IFNA(VLOOKUP(B32,Table3[#All],4,FALSE),"")</f>
        <v>0</v>
      </c>
      <c r="F32" s="75"/>
      <c r="G32" s="75"/>
      <c r="H32" s="83"/>
      <c r="I32" s="78"/>
      <c r="J32" s="79"/>
      <c r="K32" s="80"/>
      <c r="L32" s="79"/>
      <c r="M32" s="81"/>
      <c r="N32" s="81"/>
      <c r="O32" s="82"/>
      <c r="P32" s="33">
        <f t="shared" si="0"/>
        <v>0</v>
      </c>
      <c r="Q32" s="90"/>
      <c r="R32" s="34">
        <f t="shared" si="1"/>
        <v>0</v>
      </c>
    </row>
    <row r="33" spans="2:18" ht="25">
      <c r="B33" s="104">
        <v>0</v>
      </c>
      <c r="C33" s="105">
        <f>_xlfn.IFNA(VLOOKUP(B33,Table3[#All],2,FALSE),"")</f>
        <v>0</v>
      </c>
      <c r="D33" s="106">
        <f>_xlfn.IFNA(VLOOKUP(B33,Table3[#All],3,FALSE),"")</f>
        <v>0</v>
      </c>
      <c r="E33" s="95">
        <f>_xlfn.IFNA(VLOOKUP(B33,Table3[#All],4,FALSE),"")</f>
        <v>0</v>
      </c>
      <c r="F33" s="75"/>
      <c r="G33" s="75"/>
      <c r="H33" s="83"/>
      <c r="I33" s="78"/>
      <c r="J33" s="79"/>
      <c r="K33" s="80"/>
      <c r="L33" s="79"/>
      <c r="M33" s="81"/>
      <c r="N33" s="81"/>
      <c r="O33" s="82"/>
      <c r="P33" s="33">
        <f t="shared" si="0"/>
        <v>0</v>
      </c>
      <c r="Q33" s="90"/>
      <c r="R33" s="34">
        <f t="shared" si="1"/>
        <v>0</v>
      </c>
    </row>
    <row r="34" spans="2:18" ht="25">
      <c r="B34" s="104">
        <v>0</v>
      </c>
      <c r="C34" s="105">
        <f>_xlfn.IFNA(VLOOKUP(B34,Table3[#All],2,FALSE),"")</f>
        <v>0</v>
      </c>
      <c r="D34" s="106">
        <f>_xlfn.IFNA(VLOOKUP(B34,Table3[#All],3,FALSE),"")</f>
        <v>0</v>
      </c>
      <c r="E34" s="95">
        <f>_xlfn.IFNA(VLOOKUP(B34,Table3[#All],4,FALSE),"")</f>
        <v>0</v>
      </c>
      <c r="F34" s="75"/>
      <c r="G34" s="75"/>
      <c r="H34" s="83"/>
      <c r="I34" s="78"/>
      <c r="J34" s="79"/>
      <c r="K34" s="80"/>
      <c r="L34" s="79"/>
      <c r="M34" s="81"/>
      <c r="N34" s="81"/>
      <c r="O34" s="82"/>
      <c r="P34" s="33">
        <f t="shared" si="0"/>
        <v>0</v>
      </c>
      <c r="Q34" s="90"/>
      <c r="R34" s="34">
        <f t="shared" si="1"/>
        <v>0</v>
      </c>
    </row>
    <row r="35" spans="2:18" ht="25">
      <c r="B35" s="104">
        <v>0</v>
      </c>
      <c r="C35" s="105">
        <f>_xlfn.IFNA(VLOOKUP(B35,Table3[#All],2,FALSE),"")</f>
        <v>0</v>
      </c>
      <c r="D35" s="106">
        <f>_xlfn.IFNA(VLOOKUP(B35,Table3[#All],3,FALSE),"")</f>
        <v>0</v>
      </c>
      <c r="E35" s="95">
        <f>_xlfn.IFNA(VLOOKUP(B35,Table3[#All],4,FALSE),"")</f>
        <v>0</v>
      </c>
      <c r="F35" s="75"/>
      <c r="G35" s="75"/>
      <c r="H35" s="83"/>
      <c r="I35" s="78"/>
      <c r="J35" s="79"/>
      <c r="K35" s="80"/>
      <c r="L35" s="79"/>
      <c r="M35" s="81"/>
      <c r="N35" s="81"/>
      <c r="O35" s="82"/>
      <c r="P35" s="33">
        <f t="shared" si="0"/>
        <v>0</v>
      </c>
      <c r="Q35" s="90"/>
      <c r="R35" s="34">
        <f t="shared" si="1"/>
        <v>0</v>
      </c>
    </row>
    <row r="36" spans="2:18" ht="25">
      <c r="B36" s="104">
        <v>0</v>
      </c>
      <c r="C36" s="105">
        <f>_xlfn.IFNA(VLOOKUP(B36,Table3[#All],2,FALSE),"")</f>
        <v>0</v>
      </c>
      <c r="D36" s="106">
        <f>_xlfn.IFNA(VLOOKUP(B36,Table3[#All],3,FALSE),"")</f>
        <v>0</v>
      </c>
      <c r="E36" s="95">
        <f>_xlfn.IFNA(VLOOKUP(B36,Table3[#All],4,FALSE),"")</f>
        <v>0</v>
      </c>
      <c r="F36" s="75"/>
      <c r="G36" s="75"/>
      <c r="H36" s="83"/>
      <c r="I36" s="78"/>
      <c r="J36" s="79"/>
      <c r="K36" s="80"/>
      <c r="L36" s="79"/>
      <c r="M36" s="81"/>
      <c r="N36" s="81"/>
      <c r="O36" s="82"/>
      <c r="P36" s="33">
        <f t="shared" si="0"/>
        <v>0</v>
      </c>
      <c r="Q36" s="90"/>
      <c r="R36" s="34">
        <f t="shared" si="1"/>
        <v>0</v>
      </c>
    </row>
    <row r="37" spans="2:18" ht="25">
      <c r="B37" s="104">
        <v>0</v>
      </c>
      <c r="C37" s="105">
        <f>_xlfn.IFNA(VLOOKUP(B37,Table3[#All],2,FALSE),"")</f>
        <v>0</v>
      </c>
      <c r="D37" s="106">
        <f>_xlfn.IFNA(VLOOKUP(B37,Table3[#All],3,FALSE),"")</f>
        <v>0</v>
      </c>
      <c r="E37" s="95">
        <f>_xlfn.IFNA(VLOOKUP(B37,Table3[#All],4,FALSE),"")</f>
        <v>0</v>
      </c>
      <c r="F37" s="75"/>
      <c r="G37" s="75"/>
      <c r="H37" s="83"/>
      <c r="I37" s="78"/>
      <c r="J37" s="79"/>
      <c r="K37" s="80"/>
      <c r="L37" s="79"/>
      <c r="M37" s="81"/>
      <c r="N37" s="81"/>
      <c r="O37" s="82"/>
      <c r="P37" s="33">
        <f t="shared" si="0"/>
        <v>0</v>
      </c>
      <c r="Q37" s="90"/>
      <c r="R37" s="34">
        <f t="shared" si="1"/>
        <v>0</v>
      </c>
    </row>
    <row r="38" spans="2:18" ht="25">
      <c r="B38" s="104">
        <v>0</v>
      </c>
      <c r="C38" s="105">
        <f>_xlfn.IFNA(VLOOKUP(B38,Table3[#All],2,FALSE),"")</f>
        <v>0</v>
      </c>
      <c r="D38" s="106">
        <f>_xlfn.IFNA(VLOOKUP(B38,Table3[#All],3,FALSE),"")</f>
        <v>0</v>
      </c>
      <c r="E38" s="95">
        <f>_xlfn.IFNA(VLOOKUP(B38,Table3[#All],4,FALSE),"")</f>
        <v>0</v>
      </c>
      <c r="F38" s="75"/>
      <c r="G38" s="75"/>
      <c r="H38" s="83"/>
      <c r="I38" s="78"/>
      <c r="J38" s="79"/>
      <c r="K38" s="80"/>
      <c r="L38" s="79"/>
      <c r="M38" s="81"/>
      <c r="N38" s="81"/>
      <c r="O38" s="82"/>
      <c r="P38" s="33">
        <f t="shared" si="0"/>
        <v>0</v>
      </c>
      <c r="Q38" s="90"/>
      <c r="R38" s="34">
        <f t="shared" si="1"/>
        <v>0</v>
      </c>
    </row>
    <row r="39" spans="2:18" ht="25">
      <c r="B39" s="104">
        <v>0</v>
      </c>
      <c r="C39" s="105">
        <f>_xlfn.IFNA(VLOOKUP(B39,Table3[#All],2,FALSE),"")</f>
        <v>0</v>
      </c>
      <c r="D39" s="106">
        <f>_xlfn.IFNA(VLOOKUP(B39,Table3[#All],3,FALSE),"")</f>
        <v>0</v>
      </c>
      <c r="E39" s="95">
        <f>_xlfn.IFNA(VLOOKUP(B39,Table3[#All],4,FALSE),"")</f>
        <v>0</v>
      </c>
      <c r="F39" s="75"/>
      <c r="G39" s="75"/>
      <c r="H39" s="83"/>
      <c r="I39" s="78"/>
      <c r="J39" s="79"/>
      <c r="K39" s="80"/>
      <c r="L39" s="79"/>
      <c r="M39" s="81"/>
      <c r="N39" s="81"/>
      <c r="O39" s="82"/>
      <c r="P39" s="33">
        <f t="shared" si="0"/>
        <v>0</v>
      </c>
      <c r="Q39" s="90"/>
      <c r="R39" s="34">
        <f t="shared" si="1"/>
        <v>0</v>
      </c>
    </row>
    <row r="40" spans="2:18" ht="25">
      <c r="B40" s="104">
        <v>0</v>
      </c>
      <c r="C40" s="105">
        <f>_xlfn.IFNA(VLOOKUP(B40,Table3[#All],2,FALSE),"")</f>
        <v>0</v>
      </c>
      <c r="D40" s="106">
        <f>_xlfn.IFNA(VLOOKUP(B40,Table3[#All],3,FALSE),"")</f>
        <v>0</v>
      </c>
      <c r="E40" s="95">
        <f>_xlfn.IFNA(VLOOKUP(B40,Table3[#All],4,FALSE),"")</f>
        <v>0</v>
      </c>
      <c r="F40" s="75"/>
      <c r="G40" s="75"/>
      <c r="H40" s="83"/>
      <c r="I40" s="78"/>
      <c r="J40" s="79"/>
      <c r="K40" s="80"/>
      <c r="L40" s="79"/>
      <c r="M40" s="81"/>
      <c r="N40" s="81"/>
      <c r="O40" s="82"/>
      <c r="P40" s="33">
        <f t="shared" si="0"/>
        <v>0</v>
      </c>
      <c r="Q40" s="90"/>
      <c r="R40" s="34">
        <f t="shared" si="1"/>
        <v>0</v>
      </c>
    </row>
    <row r="41" spans="2:18" ht="25">
      <c r="B41" s="104">
        <v>0</v>
      </c>
      <c r="C41" s="105">
        <f>_xlfn.IFNA(VLOOKUP(B41,Table3[#All],2,FALSE),"")</f>
        <v>0</v>
      </c>
      <c r="D41" s="106">
        <f>_xlfn.IFNA(VLOOKUP(B41,Table3[#All],3,FALSE),"")</f>
        <v>0</v>
      </c>
      <c r="E41" s="95">
        <f>_xlfn.IFNA(VLOOKUP(B41,Table3[#All],4,FALSE),"")</f>
        <v>0</v>
      </c>
      <c r="F41" s="75"/>
      <c r="G41" s="75"/>
      <c r="H41" s="83"/>
      <c r="I41" s="78"/>
      <c r="J41" s="79"/>
      <c r="K41" s="80"/>
      <c r="L41" s="79"/>
      <c r="M41" s="81"/>
      <c r="N41" s="81"/>
      <c r="O41" s="82"/>
      <c r="P41" s="33">
        <f t="shared" si="0"/>
        <v>0</v>
      </c>
      <c r="Q41" s="90"/>
      <c r="R41" s="34">
        <f t="shared" si="1"/>
        <v>0</v>
      </c>
    </row>
    <row r="42" spans="2:18" ht="25">
      <c r="B42" s="104">
        <v>0</v>
      </c>
      <c r="C42" s="105">
        <f>_xlfn.IFNA(VLOOKUP(B42,Table3[#All],2,FALSE),"")</f>
        <v>0</v>
      </c>
      <c r="D42" s="106">
        <f>_xlfn.IFNA(VLOOKUP(B42,Table3[#All],3,FALSE),"")</f>
        <v>0</v>
      </c>
      <c r="E42" s="95">
        <f>_xlfn.IFNA(VLOOKUP(B42,Table3[#All],4,FALSE),"")</f>
        <v>0</v>
      </c>
      <c r="F42" s="75"/>
      <c r="G42" s="75"/>
      <c r="H42" s="83"/>
      <c r="I42" s="78"/>
      <c r="J42" s="79"/>
      <c r="K42" s="80"/>
      <c r="L42" s="79"/>
      <c r="M42" s="81"/>
      <c r="N42" s="81"/>
      <c r="O42" s="82"/>
      <c r="P42" s="33">
        <f t="shared" si="0"/>
        <v>0</v>
      </c>
      <c r="Q42" s="90"/>
      <c r="R42" s="34">
        <f t="shared" si="1"/>
        <v>0</v>
      </c>
    </row>
    <row r="43" spans="2:18" ht="25">
      <c r="B43" s="104">
        <v>0</v>
      </c>
      <c r="C43" s="105">
        <f>_xlfn.IFNA(VLOOKUP(B43,Table3[#All],2,FALSE),"")</f>
        <v>0</v>
      </c>
      <c r="D43" s="106">
        <f>_xlfn.IFNA(VLOOKUP(B43,Table3[#All],3,FALSE),"")</f>
        <v>0</v>
      </c>
      <c r="E43" s="95">
        <f>_xlfn.IFNA(VLOOKUP(B43,Table3[#All],4,FALSE),"")</f>
        <v>0</v>
      </c>
      <c r="F43" s="75"/>
      <c r="G43" s="75"/>
      <c r="H43" s="83"/>
      <c r="I43" s="78"/>
      <c r="J43" s="79"/>
      <c r="K43" s="80"/>
      <c r="L43" s="79"/>
      <c r="M43" s="81"/>
      <c r="N43" s="81"/>
      <c r="O43" s="82"/>
      <c r="P43" s="33">
        <f t="shared" si="0"/>
        <v>0</v>
      </c>
      <c r="Q43" s="90"/>
      <c r="R43" s="34">
        <f t="shared" si="1"/>
        <v>0</v>
      </c>
    </row>
    <row r="44" spans="2:18" ht="25">
      <c r="B44" s="104">
        <v>0</v>
      </c>
      <c r="C44" s="105">
        <f>_xlfn.IFNA(VLOOKUP(B44,Table3[#All],2,FALSE),"")</f>
        <v>0</v>
      </c>
      <c r="D44" s="106">
        <f>_xlfn.IFNA(VLOOKUP(B44,Table3[#All],3,FALSE),"")</f>
        <v>0</v>
      </c>
      <c r="E44" s="95">
        <f>_xlfn.IFNA(VLOOKUP(B44,Table3[#All],4,FALSE),"")</f>
        <v>0</v>
      </c>
      <c r="F44" s="75"/>
      <c r="G44" s="75"/>
      <c r="H44" s="83"/>
      <c r="I44" s="78"/>
      <c r="J44" s="79"/>
      <c r="K44" s="80"/>
      <c r="L44" s="79"/>
      <c r="M44" s="81"/>
      <c r="N44" s="81"/>
      <c r="O44" s="82"/>
      <c r="P44" s="33">
        <f t="shared" si="0"/>
        <v>0</v>
      </c>
      <c r="Q44" s="90"/>
      <c r="R44" s="34">
        <f t="shared" si="1"/>
        <v>0</v>
      </c>
    </row>
    <row r="45" spans="2:18" ht="25">
      <c r="B45" s="104">
        <v>0</v>
      </c>
      <c r="C45" s="105">
        <f>_xlfn.IFNA(VLOOKUP(B45,Table3[#All],2,FALSE),"")</f>
        <v>0</v>
      </c>
      <c r="D45" s="106">
        <f>_xlfn.IFNA(VLOOKUP(B45,Table3[#All],3,FALSE),"")</f>
        <v>0</v>
      </c>
      <c r="E45" s="95">
        <f>_xlfn.IFNA(VLOOKUP(B45,Table3[#All],4,FALSE),"")</f>
        <v>0</v>
      </c>
      <c r="F45" s="75"/>
      <c r="G45" s="75"/>
      <c r="H45" s="83"/>
      <c r="I45" s="78"/>
      <c r="J45" s="79"/>
      <c r="K45" s="80"/>
      <c r="L45" s="79"/>
      <c r="M45" s="81"/>
      <c r="N45" s="81"/>
      <c r="O45" s="82"/>
      <c r="P45" s="33">
        <f t="shared" si="0"/>
        <v>0</v>
      </c>
      <c r="Q45" s="90"/>
      <c r="R45" s="34">
        <f t="shared" si="1"/>
        <v>0</v>
      </c>
    </row>
    <row r="46" spans="2:18" ht="25">
      <c r="B46" s="104">
        <v>0</v>
      </c>
      <c r="C46" s="105">
        <f>_xlfn.IFNA(VLOOKUP(B46,Table3[#All],2,FALSE),"")</f>
        <v>0</v>
      </c>
      <c r="D46" s="106">
        <f>_xlfn.IFNA(VLOOKUP(B46,Table3[#All],3,FALSE),"")</f>
        <v>0</v>
      </c>
      <c r="E46" s="95">
        <f>_xlfn.IFNA(VLOOKUP(B46,Table3[#All],4,FALSE),"")</f>
        <v>0</v>
      </c>
      <c r="F46" s="75"/>
      <c r="G46" s="75"/>
      <c r="H46" s="83"/>
      <c r="I46" s="78"/>
      <c r="J46" s="79"/>
      <c r="K46" s="80"/>
      <c r="L46" s="79"/>
      <c r="M46" s="81"/>
      <c r="N46" s="81"/>
      <c r="O46" s="82"/>
      <c r="P46" s="33">
        <f t="shared" si="0"/>
        <v>0</v>
      </c>
      <c r="Q46" s="90"/>
      <c r="R46" s="34">
        <f t="shared" si="1"/>
        <v>0</v>
      </c>
    </row>
    <row r="47" spans="2:18" ht="25">
      <c r="B47" s="104">
        <v>0</v>
      </c>
      <c r="C47" s="105">
        <f>_xlfn.IFNA(VLOOKUP(B47,Table3[#All],2,FALSE),"")</f>
        <v>0</v>
      </c>
      <c r="D47" s="106">
        <f>_xlfn.IFNA(VLOOKUP(B47,Table3[#All],3,FALSE),"")</f>
        <v>0</v>
      </c>
      <c r="E47" s="95">
        <f>_xlfn.IFNA(VLOOKUP(B47,Table3[#All],4,FALSE),"")</f>
        <v>0</v>
      </c>
      <c r="F47" s="75"/>
      <c r="G47" s="75"/>
      <c r="H47" s="83"/>
      <c r="I47" s="78"/>
      <c r="J47" s="79"/>
      <c r="K47" s="80"/>
      <c r="L47" s="79"/>
      <c r="M47" s="81"/>
      <c r="N47" s="81"/>
      <c r="O47" s="82"/>
      <c r="P47" s="33">
        <f t="shared" si="0"/>
        <v>0</v>
      </c>
      <c r="Q47" s="90"/>
      <c r="R47" s="34">
        <f t="shared" si="1"/>
        <v>0</v>
      </c>
    </row>
    <row r="48" spans="2:18" ht="25">
      <c r="B48" s="104">
        <v>0</v>
      </c>
      <c r="C48" s="105">
        <f>_xlfn.IFNA(VLOOKUP(B48,Table3[#All],2,FALSE),"")</f>
        <v>0</v>
      </c>
      <c r="D48" s="106">
        <f>_xlfn.IFNA(VLOOKUP(B48,Table3[#All],3,FALSE),"")</f>
        <v>0</v>
      </c>
      <c r="E48" s="95">
        <f>_xlfn.IFNA(VLOOKUP(B48,Table3[#All],4,FALSE),"")</f>
        <v>0</v>
      </c>
      <c r="F48" s="75"/>
      <c r="G48" s="75"/>
      <c r="H48" s="83"/>
      <c r="I48" s="78"/>
      <c r="J48" s="79"/>
      <c r="K48" s="80"/>
      <c r="L48" s="79"/>
      <c r="M48" s="81"/>
      <c r="N48" s="81"/>
      <c r="O48" s="82"/>
      <c r="P48" s="33">
        <f t="shared" si="0"/>
        <v>0</v>
      </c>
      <c r="Q48" s="90"/>
      <c r="R48" s="34">
        <f t="shared" si="1"/>
        <v>0</v>
      </c>
    </row>
    <row r="49" spans="2:19" ht="25">
      <c r="B49" s="104">
        <v>0</v>
      </c>
      <c r="C49" s="105">
        <f>_xlfn.IFNA(VLOOKUP(B49,Table3[#All],2,FALSE),"")</f>
        <v>0</v>
      </c>
      <c r="D49" s="106">
        <f>_xlfn.IFNA(VLOOKUP(B49,Table3[#All],3,FALSE),"")</f>
        <v>0</v>
      </c>
      <c r="E49" s="95">
        <f>_xlfn.IFNA(VLOOKUP(B49,Table3[#All],4,FALSE),"")</f>
        <v>0</v>
      </c>
      <c r="F49" s="75"/>
      <c r="G49" s="75"/>
      <c r="H49" s="83"/>
      <c r="I49" s="78"/>
      <c r="J49" s="79"/>
      <c r="K49" s="80"/>
      <c r="L49" s="79"/>
      <c r="M49" s="81"/>
      <c r="N49" s="81"/>
      <c r="O49" s="82"/>
      <c r="P49" s="33">
        <f t="shared" si="0"/>
        <v>0</v>
      </c>
      <c r="Q49" s="90"/>
      <c r="R49" s="34">
        <f t="shared" si="1"/>
        <v>0</v>
      </c>
    </row>
    <row r="50" spans="2:19" ht="25">
      <c r="B50" s="104">
        <v>0</v>
      </c>
      <c r="C50" s="105">
        <f>_xlfn.IFNA(VLOOKUP(B50,Table3[#All],2,FALSE),"")</f>
        <v>0</v>
      </c>
      <c r="D50" s="106">
        <f>_xlfn.IFNA(VLOOKUP(B50,Table3[#All],3,FALSE),"")</f>
        <v>0</v>
      </c>
      <c r="E50" s="95">
        <f>_xlfn.IFNA(VLOOKUP(B50,Table3[#All],4,FALSE),"")</f>
        <v>0</v>
      </c>
      <c r="F50" s="75"/>
      <c r="G50" s="75"/>
      <c r="H50" s="83"/>
      <c r="I50" s="78"/>
      <c r="J50" s="79"/>
      <c r="K50" s="80"/>
      <c r="L50" s="79"/>
      <c r="M50" s="81"/>
      <c r="N50" s="81"/>
      <c r="O50" s="82"/>
      <c r="P50" s="33">
        <f t="shared" si="0"/>
        <v>0</v>
      </c>
      <c r="Q50" s="90"/>
      <c r="R50" s="34">
        <f t="shared" si="1"/>
        <v>0</v>
      </c>
    </row>
    <row r="51" spans="2:19" ht="25">
      <c r="B51" s="104">
        <v>0</v>
      </c>
      <c r="C51" s="105">
        <f>_xlfn.IFNA(VLOOKUP(B51,Table3[#All],2,FALSE),"")</f>
        <v>0</v>
      </c>
      <c r="D51" s="106">
        <f>_xlfn.IFNA(VLOOKUP(B51,Table3[#All],3,FALSE),"")</f>
        <v>0</v>
      </c>
      <c r="E51" s="95">
        <f>_xlfn.IFNA(VLOOKUP(B51,Table3[#All],4,FALSE),"")</f>
        <v>0</v>
      </c>
      <c r="F51" s="75"/>
      <c r="G51" s="75"/>
      <c r="H51" s="83"/>
      <c r="I51" s="78"/>
      <c r="J51" s="79"/>
      <c r="K51" s="80"/>
      <c r="L51" s="79"/>
      <c r="M51" s="81"/>
      <c r="N51" s="81"/>
      <c r="O51" s="82"/>
      <c r="P51" s="33">
        <f t="shared" si="0"/>
        <v>0</v>
      </c>
      <c r="Q51" s="90"/>
      <c r="R51" s="34">
        <f t="shared" si="1"/>
        <v>0</v>
      </c>
    </row>
    <row r="52" spans="2:19" ht="25">
      <c r="B52" s="104">
        <v>0</v>
      </c>
      <c r="C52" s="105">
        <f>_xlfn.IFNA(VLOOKUP(B52,Table3[#All],2,FALSE),"")</f>
        <v>0</v>
      </c>
      <c r="D52" s="106">
        <f>_xlfn.IFNA(VLOOKUP(B52,Table3[#All],3,FALSE),"")</f>
        <v>0</v>
      </c>
      <c r="E52" s="95">
        <f>_xlfn.IFNA(VLOOKUP(B52,Table3[#All],4,FALSE),"")</f>
        <v>0</v>
      </c>
      <c r="F52" s="75"/>
      <c r="G52" s="75"/>
      <c r="H52" s="83"/>
      <c r="I52" s="78"/>
      <c r="J52" s="79"/>
      <c r="K52" s="80"/>
      <c r="L52" s="79"/>
      <c r="M52" s="81"/>
      <c r="N52" s="81"/>
      <c r="O52" s="82"/>
      <c r="P52" s="33">
        <f t="shared" si="0"/>
        <v>0</v>
      </c>
      <c r="Q52" s="90"/>
      <c r="R52" s="34">
        <f t="shared" si="1"/>
        <v>0</v>
      </c>
    </row>
    <row r="53" spans="2:19" ht="25">
      <c r="B53" s="104">
        <v>0</v>
      </c>
      <c r="C53" s="105">
        <f>_xlfn.IFNA(VLOOKUP(B53,Table3[#All],2,FALSE),"")</f>
        <v>0</v>
      </c>
      <c r="D53" s="106">
        <f>_xlfn.IFNA(VLOOKUP(B53,Table3[#All],3,FALSE),"")</f>
        <v>0</v>
      </c>
      <c r="E53" s="95">
        <f>_xlfn.IFNA(VLOOKUP(B53,Table3[#All],4,FALSE),"")</f>
        <v>0</v>
      </c>
      <c r="F53" s="75"/>
      <c r="G53" s="75"/>
      <c r="H53" s="83"/>
      <c r="I53" s="78"/>
      <c r="J53" s="79"/>
      <c r="K53" s="80"/>
      <c r="L53" s="79"/>
      <c r="M53" s="81"/>
      <c r="N53" s="81"/>
      <c r="O53" s="82"/>
      <c r="P53" s="33">
        <f t="shared" si="0"/>
        <v>0</v>
      </c>
      <c r="Q53" s="90"/>
      <c r="R53" s="34">
        <f t="shared" si="1"/>
        <v>0</v>
      </c>
    </row>
    <row r="54" spans="2:19" ht="25">
      <c r="B54" s="104">
        <v>0</v>
      </c>
      <c r="C54" s="105">
        <f>_xlfn.IFNA(VLOOKUP(B54,Table3[#All],2,FALSE),"")</f>
        <v>0</v>
      </c>
      <c r="D54" s="106">
        <f>_xlfn.IFNA(VLOOKUP(B54,Table3[#All],3,FALSE),"")</f>
        <v>0</v>
      </c>
      <c r="E54" s="95">
        <f>_xlfn.IFNA(VLOOKUP(B54,Table3[#All],4,FALSE),"")</f>
        <v>0</v>
      </c>
      <c r="F54" s="75"/>
      <c r="G54" s="75"/>
      <c r="H54" s="83"/>
      <c r="I54" s="78"/>
      <c r="J54" s="79"/>
      <c r="K54" s="80"/>
      <c r="L54" s="79"/>
      <c r="M54" s="81"/>
      <c r="N54" s="81"/>
      <c r="O54" s="82"/>
      <c r="P54" s="33">
        <f t="shared" si="0"/>
        <v>0</v>
      </c>
      <c r="Q54" s="90"/>
      <c r="R54" s="34">
        <f t="shared" si="1"/>
        <v>0</v>
      </c>
    </row>
    <row r="55" spans="2:19" ht="25">
      <c r="B55" s="104">
        <v>0</v>
      </c>
      <c r="C55" s="105">
        <f>_xlfn.IFNA(VLOOKUP(B55,Table3[#All],2,FALSE),"")</f>
        <v>0</v>
      </c>
      <c r="D55" s="106">
        <f>_xlfn.IFNA(VLOOKUP(B55,Table3[#All],3,FALSE),"")</f>
        <v>0</v>
      </c>
      <c r="E55" s="95">
        <f>_xlfn.IFNA(VLOOKUP(B55,Table3[#All],4,FALSE),"")</f>
        <v>0</v>
      </c>
      <c r="F55" s="75"/>
      <c r="G55" s="75"/>
      <c r="H55" s="83"/>
      <c r="I55" s="78"/>
      <c r="J55" s="79"/>
      <c r="K55" s="80"/>
      <c r="L55" s="79"/>
      <c r="M55" s="81"/>
      <c r="N55" s="81"/>
      <c r="O55" s="82"/>
      <c r="P55" s="33">
        <f t="shared" si="0"/>
        <v>0</v>
      </c>
      <c r="Q55" s="90"/>
      <c r="R55" s="34">
        <f t="shared" si="1"/>
        <v>0</v>
      </c>
    </row>
    <row r="56" spans="2:19" ht="25">
      <c r="B56" s="104">
        <v>0</v>
      </c>
      <c r="C56" s="105">
        <f>_xlfn.IFNA(VLOOKUP(B56,Table3[#All],2,FALSE),"")</f>
        <v>0</v>
      </c>
      <c r="D56" s="106">
        <f>_xlfn.IFNA(VLOOKUP(B56,Table3[#All],3,FALSE),"")</f>
        <v>0</v>
      </c>
      <c r="E56" s="95">
        <f>_xlfn.IFNA(VLOOKUP(B56,Table3[#All],4,FALSE),"")</f>
        <v>0</v>
      </c>
      <c r="F56" s="75"/>
      <c r="G56" s="75"/>
      <c r="H56" s="83"/>
      <c r="I56" s="78"/>
      <c r="J56" s="79"/>
      <c r="K56" s="80"/>
      <c r="L56" s="79"/>
      <c r="M56" s="81"/>
      <c r="N56" s="81"/>
      <c r="O56" s="82"/>
      <c r="P56" s="33">
        <f t="shared" si="0"/>
        <v>0</v>
      </c>
      <c r="Q56" s="90"/>
      <c r="R56" s="34">
        <f t="shared" si="1"/>
        <v>0</v>
      </c>
    </row>
    <row r="57" spans="2:19" ht="25.75" thickBot="1">
      <c r="B57" s="104">
        <v>0</v>
      </c>
      <c r="C57" s="105">
        <f>_xlfn.IFNA(VLOOKUP(B57,Table3[#All],2,FALSE),"")</f>
        <v>0</v>
      </c>
      <c r="D57" s="106">
        <f>_xlfn.IFNA(VLOOKUP(B57,Table3[#All],3,FALSE),"")</f>
        <v>0</v>
      </c>
      <c r="E57" s="96">
        <f>_xlfn.IFNA(VLOOKUP(B57,Table3[#All],4,FALSE),"")</f>
        <v>0</v>
      </c>
      <c r="F57" s="76"/>
      <c r="G57" s="76"/>
      <c r="H57" s="83"/>
      <c r="I57" s="78"/>
      <c r="J57" s="79"/>
      <c r="K57" s="80"/>
      <c r="L57" s="79"/>
      <c r="M57" s="81"/>
      <c r="N57" s="81"/>
      <c r="O57" s="82"/>
      <c r="P57" s="33">
        <f t="shared" si="0"/>
        <v>0</v>
      </c>
      <c r="Q57" s="90"/>
      <c r="R57" s="34">
        <f t="shared" si="1"/>
        <v>0</v>
      </c>
    </row>
    <row r="58" spans="2:19" ht="25.75" thickBot="1">
      <c r="B58" s="27" t="s">
        <v>9</v>
      </c>
      <c r="C58" s="2"/>
      <c r="D58" s="26"/>
      <c r="E58" s="26"/>
      <c r="F58" s="26"/>
      <c r="G58" s="26"/>
      <c r="H58" s="26"/>
      <c r="I58" s="26"/>
      <c r="J58" s="2"/>
      <c r="K58" s="2"/>
      <c r="L58" s="2"/>
      <c r="M58" s="2"/>
      <c r="N58" s="2"/>
      <c r="O58" s="2"/>
      <c r="P58" s="6"/>
      <c r="Q58" s="6"/>
      <c r="R58" s="2"/>
    </row>
    <row r="59" spans="2:19" ht="31" thickBot="1">
      <c r="B59" s="125"/>
      <c r="C59" s="126"/>
      <c r="D59" s="126"/>
      <c r="E59" s="126"/>
      <c r="F59" s="126"/>
      <c r="G59" s="126"/>
      <c r="H59" s="126"/>
      <c r="I59" s="127"/>
      <c r="J59" s="17"/>
      <c r="L59" s="138" t="s">
        <v>10</v>
      </c>
      <c r="M59" s="138"/>
      <c r="N59" s="138"/>
      <c r="O59" s="139"/>
      <c r="P59" s="13">
        <f>SUM(P2:P57)</f>
        <v>0</v>
      </c>
      <c r="Q59" s="28"/>
      <c r="R59" s="20">
        <f>SUM(R2:R57)</f>
        <v>0</v>
      </c>
      <c r="S59" s="19"/>
    </row>
    <row r="60" spans="2:19" ht="31" thickBot="1">
      <c r="B60" s="128"/>
      <c r="C60" s="129"/>
      <c r="D60" s="129"/>
      <c r="E60" s="129"/>
      <c r="F60" s="129"/>
      <c r="G60" s="129"/>
      <c r="H60" s="129"/>
      <c r="I60" s="130"/>
      <c r="J60" s="136" t="s">
        <v>100</v>
      </c>
      <c r="K60" s="136"/>
      <c r="L60" s="136"/>
      <c r="M60" s="136"/>
      <c r="N60" s="136"/>
      <c r="O60" s="137"/>
      <c r="P60" s="28"/>
      <c r="Q60" s="13">
        <f>SUM(Q2:Q57)</f>
        <v>0</v>
      </c>
      <c r="R60" s="20">
        <f>Q60*5</f>
        <v>0</v>
      </c>
      <c r="S60" s="14"/>
    </row>
    <row r="61" spans="2:19" ht="31" thickBot="1">
      <c r="B61" s="128"/>
      <c r="C61" s="129"/>
      <c r="D61" s="129"/>
      <c r="E61" s="129"/>
      <c r="F61" s="129"/>
      <c r="G61" s="129"/>
      <c r="H61" s="129"/>
      <c r="I61" s="130"/>
      <c r="J61" s="17"/>
      <c r="K61" s="17"/>
      <c r="L61" s="140" t="s">
        <v>11</v>
      </c>
      <c r="M61" s="140"/>
      <c r="N61" s="140"/>
      <c r="O61" s="140"/>
      <c r="P61" s="140"/>
      <c r="Q61" s="141"/>
      <c r="R61" s="91"/>
      <c r="S61" s="15"/>
    </row>
    <row r="62" spans="2:19" ht="31" thickBot="1">
      <c r="B62" s="128"/>
      <c r="C62" s="129"/>
      <c r="D62" s="129"/>
      <c r="E62" s="129"/>
      <c r="F62" s="129"/>
      <c r="G62" s="129"/>
      <c r="H62" s="129"/>
      <c r="I62" s="130"/>
      <c r="J62" s="18"/>
      <c r="K62" s="18"/>
      <c r="L62" s="140" t="s">
        <v>12</v>
      </c>
      <c r="M62" s="140"/>
      <c r="N62" s="140"/>
      <c r="O62" s="140"/>
      <c r="P62" s="141"/>
      <c r="Q62" s="92">
        <v>0</v>
      </c>
      <c r="R62" s="32">
        <f>R59*Q62</f>
        <v>0</v>
      </c>
      <c r="S62" s="15"/>
    </row>
    <row r="63" spans="2:19" ht="47.5" customHeight="1" thickBot="1">
      <c r="B63" s="131"/>
      <c r="C63" s="132"/>
      <c r="D63" s="132"/>
      <c r="E63" s="132"/>
      <c r="F63" s="132"/>
      <c r="G63" s="132"/>
      <c r="H63" s="132"/>
      <c r="I63" s="133"/>
      <c r="J63" s="18"/>
      <c r="K63" s="18"/>
      <c r="L63" s="134" t="s">
        <v>13</v>
      </c>
      <c r="M63" s="134"/>
      <c r="N63" s="134"/>
      <c r="O63" s="135"/>
      <c r="P63" s="142">
        <f>R59+R60-R61-R62</f>
        <v>0</v>
      </c>
      <c r="Q63" s="143"/>
      <c r="R63" s="144"/>
      <c r="S63" s="16"/>
    </row>
    <row r="64" spans="2:19" ht="16" customHeight="1">
      <c r="D64" s="22"/>
      <c r="E64" s="17"/>
      <c r="F64" s="17"/>
      <c r="G64" s="17"/>
      <c r="H64" s="17"/>
      <c r="I64" s="17"/>
      <c r="J64" s="17"/>
      <c r="K64" s="17"/>
      <c r="L64" s="17"/>
      <c r="M64" s="16"/>
      <c r="N64" s="16"/>
      <c r="O64" s="16"/>
      <c r="P64" s="16"/>
      <c r="Q64" s="16"/>
      <c r="R64" s="21"/>
      <c r="S64" s="16"/>
    </row>
  </sheetData>
  <sheetProtection algorithmName="SHA-512" hashValue="lGRlnzRCblDdSRGkRnfCIIklJ5vxJJRjuIwfWoYSygYxDkxsrZ3CgTlnlaKEh84ggiUytKTib9CM/jSGGrE8tg==" saltValue="4yCuHnig6zgMGUzqGBTIjA==" spinCount="100000" sheet="1" objects="1" scenarios="1"/>
  <mergeCells count="37">
    <mergeCell ref="N10:R10"/>
    <mergeCell ref="K10:M10"/>
    <mergeCell ref="M13:R13"/>
    <mergeCell ref="B59:I63"/>
    <mergeCell ref="L63:O63"/>
    <mergeCell ref="J60:O60"/>
    <mergeCell ref="L59:O59"/>
    <mergeCell ref="L61:Q61"/>
    <mergeCell ref="L62:P62"/>
    <mergeCell ref="P63:R63"/>
    <mergeCell ref="K13:L13"/>
    <mergeCell ref="M15:R15"/>
    <mergeCell ref="K15:L15"/>
    <mergeCell ref="K17:L17"/>
    <mergeCell ref="M17:R17"/>
    <mergeCell ref="Q1:R1"/>
    <mergeCell ref="Q2:R2"/>
    <mergeCell ref="N8:R8"/>
    <mergeCell ref="K8:M8"/>
    <mergeCell ref="F2:M3"/>
    <mergeCell ref="E5:F5"/>
    <mergeCell ref="K6:L6"/>
    <mergeCell ref="M6:P6"/>
    <mergeCell ref="B5:C5"/>
    <mergeCell ref="F17:J17"/>
    <mergeCell ref="F13:J13"/>
    <mergeCell ref="F8:J8"/>
    <mergeCell ref="F6:J6"/>
    <mergeCell ref="C17:D17"/>
    <mergeCell ref="C15:D15"/>
    <mergeCell ref="C8:D8"/>
    <mergeCell ref="C11:D11"/>
    <mergeCell ref="C12:D12"/>
    <mergeCell ref="C13:D13"/>
    <mergeCell ref="C14:D14"/>
    <mergeCell ref="F15:J15"/>
    <mergeCell ref="F10:J10"/>
  </mergeCells>
  <phoneticPr fontId="10" type="noConversion"/>
  <dataValidations count="2">
    <dataValidation type="list" allowBlank="1" showInputMessage="1" showErrorMessage="1" sqref="F20:F57" xr:uid="{75279675-913E-4C92-9E21-5A752A415E4E}">
      <formula1>"LC, LS, RC, RS"</formula1>
    </dataValidation>
    <dataValidation type="list" allowBlank="1" showInputMessage="1" showErrorMessage="1" sqref="G20:G57" xr:uid="{CBFA78FA-02E7-47B7-B14C-3C3B54D2E37F}">
      <formula1>"Color Coordinate, Tone on Tone, Tonal to Show, Club Colors"</formula1>
    </dataValidation>
  </dataValidations>
  <hyperlinks>
    <hyperlink ref="Q4" r:id="rId1" xr:uid="{0B54EF4E-060C-4AF5-8635-14ABE3FC19F5}"/>
    <hyperlink ref="Q5" r:id="rId2" xr:uid="{7F0018BB-7022-4AAE-BD12-623851309A0C}"/>
  </hyperlinks>
  <pageMargins left="0.75000000000000011" right="0.75000000000000011" top="0.39370078740157483" bottom="0.39370078740157483" header="0.5" footer="0.5"/>
  <pageSetup scale="32" orientation="landscape" horizontalDpi="4294967292" verticalDpi="4294967292" r:id="rId3"/>
  <rowBreaks count="1" manualBreakCount="1">
    <brk id="58" max="16383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CFCD50-B868-4D73-BC3E-20A6B9A0CCA8}">
          <x14:formula1>
            <xm:f>Database1!$A:$A</xm:f>
          </x14:formula1>
          <xm:sqref>B20:B57</xm:sqref>
        </x14:dataValidation>
      </x14:dataValidations>
    </ext>
    <ext xmlns:mx="http://schemas.microsoft.com/office/mac/excel/2008/main" uri="{64002731-A6B0-56B0-2670-7721B7C09600}">
      <mx:PLV Mode="0" OnePage="0" WScale="32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DA1C8-3C09-4109-8DA7-B9ADF0AC00B1}">
  <dimension ref="A1:F185"/>
  <sheetViews>
    <sheetView topLeftCell="A151" workbookViewId="0">
      <selection activeCell="B168" sqref="B168"/>
    </sheetView>
  </sheetViews>
  <sheetFormatPr defaultRowHeight="16"/>
  <cols>
    <col min="1" max="1" width="17.125" customWidth="1"/>
    <col min="2" max="2" width="38.95703125" customWidth="1"/>
    <col min="3" max="3" width="21.33203125" customWidth="1"/>
    <col min="4" max="4" width="18.58203125" customWidth="1"/>
  </cols>
  <sheetData>
    <row r="1" spans="1:6" s="62" customFormat="1">
      <c r="A1" s="59" t="s">
        <v>96</v>
      </c>
      <c r="B1" s="60" t="s">
        <v>40</v>
      </c>
      <c r="C1" s="60" t="s">
        <v>41</v>
      </c>
      <c r="D1" s="61" t="s">
        <v>39</v>
      </c>
    </row>
    <row r="2" spans="1:6">
      <c r="A2" s="73">
        <v>0</v>
      </c>
      <c r="B2" s="68"/>
      <c r="C2" s="50"/>
      <c r="D2" s="58"/>
      <c r="E2" s="56"/>
      <c r="F2" s="52"/>
    </row>
    <row r="3" spans="1:6">
      <c r="A3" s="67">
        <v>1</v>
      </c>
      <c r="B3" s="68" t="s">
        <v>42</v>
      </c>
      <c r="C3" s="99" t="s">
        <v>52</v>
      </c>
      <c r="D3" s="58">
        <v>35</v>
      </c>
      <c r="E3" s="56"/>
      <c r="F3" s="53"/>
    </row>
    <row r="4" spans="1:6">
      <c r="A4" s="67">
        <v>2</v>
      </c>
      <c r="B4" s="69" t="s">
        <v>42</v>
      </c>
      <c r="C4" s="99" t="s">
        <v>53</v>
      </c>
      <c r="D4" s="58">
        <v>35</v>
      </c>
      <c r="E4" s="56"/>
      <c r="F4" s="53"/>
    </row>
    <row r="5" spans="1:6">
      <c r="A5" s="67">
        <v>3</v>
      </c>
      <c r="B5" s="69" t="s">
        <v>42</v>
      </c>
      <c r="C5" s="99" t="s">
        <v>54</v>
      </c>
      <c r="D5" s="58">
        <v>35</v>
      </c>
      <c r="E5" s="56"/>
      <c r="F5" s="53"/>
    </row>
    <row r="6" spans="1:6">
      <c r="A6" s="67">
        <v>4</v>
      </c>
      <c r="B6" s="69" t="s">
        <v>42</v>
      </c>
      <c r="C6" s="99" t="s">
        <v>55</v>
      </c>
      <c r="D6" s="58">
        <v>35</v>
      </c>
      <c r="E6" s="56"/>
      <c r="F6" s="53"/>
    </row>
    <row r="7" spans="1:6">
      <c r="A7" s="67">
        <v>5</v>
      </c>
      <c r="B7" s="69" t="s">
        <v>42</v>
      </c>
      <c r="C7" s="100" t="s">
        <v>56</v>
      </c>
      <c r="D7" s="58">
        <v>35</v>
      </c>
      <c r="E7" s="56"/>
      <c r="F7" s="53"/>
    </row>
    <row r="8" spans="1:6">
      <c r="A8" s="67">
        <v>6</v>
      </c>
      <c r="B8" s="69" t="s">
        <v>42</v>
      </c>
      <c r="C8" s="100" t="s">
        <v>57</v>
      </c>
      <c r="D8" s="58">
        <v>35</v>
      </c>
      <c r="E8" s="56"/>
      <c r="F8" s="53"/>
    </row>
    <row r="9" spans="1:6">
      <c r="A9" s="67">
        <v>7</v>
      </c>
      <c r="B9" s="69" t="s">
        <v>42</v>
      </c>
      <c r="C9" s="100" t="s">
        <v>58</v>
      </c>
      <c r="D9" s="58">
        <v>35</v>
      </c>
      <c r="E9" s="56"/>
      <c r="F9" s="53"/>
    </row>
    <row r="10" spans="1:6">
      <c r="A10" s="70">
        <v>8</v>
      </c>
      <c r="B10" s="69" t="s">
        <v>42</v>
      </c>
      <c r="C10" s="100" t="s">
        <v>59</v>
      </c>
      <c r="D10" s="58">
        <v>35</v>
      </c>
      <c r="E10" s="57"/>
      <c r="F10" s="53"/>
    </row>
    <row r="11" spans="1:6">
      <c r="A11" s="70">
        <v>9</v>
      </c>
      <c r="B11" s="69" t="s">
        <v>42</v>
      </c>
      <c r="C11" s="100" t="s">
        <v>60</v>
      </c>
      <c r="D11" s="58">
        <v>35</v>
      </c>
      <c r="E11" s="57"/>
      <c r="F11" s="53"/>
    </row>
    <row r="12" spans="1:6">
      <c r="A12" s="70">
        <v>10</v>
      </c>
      <c r="B12" s="69" t="s">
        <v>43</v>
      </c>
      <c r="C12" s="100" t="s">
        <v>61</v>
      </c>
      <c r="D12" s="58">
        <v>39.5</v>
      </c>
      <c r="E12" s="57"/>
      <c r="F12" s="53"/>
    </row>
    <row r="13" spans="1:6">
      <c r="A13" s="70">
        <v>11</v>
      </c>
      <c r="B13" s="69" t="s">
        <v>43</v>
      </c>
      <c r="C13" s="100" t="s">
        <v>62</v>
      </c>
      <c r="D13" s="58">
        <v>39.5</v>
      </c>
      <c r="E13" s="57"/>
      <c r="F13" s="53"/>
    </row>
    <row r="14" spans="1:6">
      <c r="A14" s="70">
        <v>12</v>
      </c>
      <c r="B14" s="69" t="s">
        <v>43</v>
      </c>
      <c r="C14" s="100" t="s">
        <v>68</v>
      </c>
      <c r="D14" s="58">
        <v>39.5</v>
      </c>
      <c r="E14" s="57"/>
      <c r="F14" s="53"/>
    </row>
    <row r="15" spans="1:6">
      <c r="A15" s="70">
        <v>13</v>
      </c>
      <c r="B15" s="69" t="s">
        <v>43</v>
      </c>
      <c r="C15" s="100" t="s">
        <v>64</v>
      </c>
      <c r="D15" s="58">
        <v>39.5</v>
      </c>
      <c r="E15" s="57"/>
      <c r="F15" s="53"/>
    </row>
    <row r="16" spans="1:6">
      <c r="A16" s="70">
        <v>14</v>
      </c>
      <c r="B16" s="69" t="s">
        <v>43</v>
      </c>
      <c r="C16" s="100" t="s">
        <v>65</v>
      </c>
      <c r="D16" s="58">
        <v>39.5</v>
      </c>
      <c r="E16" s="57"/>
      <c r="F16" s="53"/>
    </row>
    <row r="17" spans="1:6">
      <c r="A17" s="70">
        <v>15</v>
      </c>
      <c r="B17" s="69" t="s">
        <v>43</v>
      </c>
      <c r="C17" s="100" t="s">
        <v>66</v>
      </c>
      <c r="D17" s="58">
        <v>39.5</v>
      </c>
      <c r="E17" s="57"/>
      <c r="F17" s="53"/>
    </row>
    <row r="18" spans="1:6">
      <c r="A18" s="70">
        <v>16</v>
      </c>
      <c r="B18" s="69" t="s">
        <v>43</v>
      </c>
      <c r="C18" s="100" t="s">
        <v>67</v>
      </c>
      <c r="D18" s="58">
        <v>39.5</v>
      </c>
      <c r="E18" s="57"/>
      <c r="F18" s="53"/>
    </row>
    <row r="19" spans="1:6">
      <c r="A19" s="70">
        <v>17</v>
      </c>
      <c r="B19" s="69" t="s">
        <v>43</v>
      </c>
      <c r="C19" s="100" t="s">
        <v>102</v>
      </c>
      <c r="D19" s="58">
        <v>39.5</v>
      </c>
      <c r="E19" s="57"/>
      <c r="F19" s="53"/>
    </row>
    <row r="20" spans="1:6">
      <c r="A20" s="70">
        <v>18</v>
      </c>
      <c r="B20" s="69" t="s">
        <v>43</v>
      </c>
      <c r="C20" s="100" t="s">
        <v>69</v>
      </c>
      <c r="D20" s="58">
        <v>39.5</v>
      </c>
      <c r="E20" s="57"/>
      <c r="F20" s="53"/>
    </row>
    <row r="21" spans="1:6">
      <c r="A21" s="70">
        <v>19</v>
      </c>
      <c r="B21" s="69" t="s">
        <v>43</v>
      </c>
      <c r="C21" s="100" t="s">
        <v>103</v>
      </c>
      <c r="D21" s="58">
        <v>39.5</v>
      </c>
      <c r="E21" s="57"/>
      <c r="F21" s="53"/>
    </row>
    <row r="22" spans="1:6">
      <c r="A22" s="70">
        <v>20</v>
      </c>
      <c r="B22" s="69" t="s">
        <v>43</v>
      </c>
      <c r="C22" s="100" t="s">
        <v>70</v>
      </c>
      <c r="D22" s="58">
        <v>39.5</v>
      </c>
      <c r="E22" s="57"/>
      <c r="F22" s="53"/>
    </row>
    <row r="23" spans="1:6">
      <c r="A23" s="70">
        <v>21</v>
      </c>
      <c r="B23" s="69" t="s">
        <v>43</v>
      </c>
      <c r="C23" s="100" t="s">
        <v>104</v>
      </c>
      <c r="D23" s="58">
        <v>39.5</v>
      </c>
      <c r="E23" s="57"/>
      <c r="F23" s="53"/>
    </row>
    <row r="24" spans="1:6">
      <c r="A24" s="70">
        <v>22</v>
      </c>
      <c r="B24" s="69" t="s">
        <v>43</v>
      </c>
      <c r="C24" s="100" t="s">
        <v>86</v>
      </c>
      <c r="D24" s="58">
        <v>39.5</v>
      </c>
      <c r="E24" s="57"/>
      <c r="F24" s="53"/>
    </row>
    <row r="25" spans="1:6">
      <c r="A25" s="70">
        <v>23</v>
      </c>
      <c r="B25" s="69" t="s">
        <v>43</v>
      </c>
      <c r="C25" s="100" t="s">
        <v>71</v>
      </c>
      <c r="D25" s="58">
        <v>39.5</v>
      </c>
      <c r="E25" s="57"/>
      <c r="F25" s="53"/>
    </row>
    <row r="26" spans="1:6">
      <c r="A26" s="70">
        <v>24</v>
      </c>
      <c r="B26" s="69" t="s">
        <v>43</v>
      </c>
      <c r="C26" s="100" t="s">
        <v>72</v>
      </c>
      <c r="D26" s="58">
        <v>39.5</v>
      </c>
      <c r="E26" s="57"/>
      <c r="F26" s="53"/>
    </row>
    <row r="27" spans="1:6">
      <c r="A27" s="70">
        <v>25</v>
      </c>
      <c r="B27" s="69" t="s">
        <v>43</v>
      </c>
      <c r="C27" s="100" t="s">
        <v>73</v>
      </c>
      <c r="D27" s="58">
        <v>39.5</v>
      </c>
      <c r="E27" s="57"/>
      <c r="F27" s="53"/>
    </row>
    <row r="28" spans="1:6">
      <c r="A28" s="70">
        <v>26</v>
      </c>
      <c r="B28" s="69" t="s">
        <v>43</v>
      </c>
      <c r="C28" s="100" t="s">
        <v>74</v>
      </c>
      <c r="D28" s="58">
        <v>39.5</v>
      </c>
      <c r="E28" s="57"/>
      <c r="F28" s="53"/>
    </row>
    <row r="29" spans="1:6">
      <c r="A29" s="70">
        <v>27</v>
      </c>
      <c r="B29" s="69" t="s">
        <v>43</v>
      </c>
      <c r="C29" s="100" t="s">
        <v>75</v>
      </c>
      <c r="D29" s="58">
        <v>39.5</v>
      </c>
      <c r="E29" s="57"/>
      <c r="F29" s="53"/>
    </row>
    <row r="30" spans="1:6">
      <c r="A30" s="70">
        <v>28</v>
      </c>
      <c r="B30" s="69" t="s">
        <v>43</v>
      </c>
      <c r="C30" s="100" t="s">
        <v>76</v>
      </c>
      <c r="D30" s="58">
        <v>39.5</v>
      </c>
      <c r="E30" s="57"/>
      <c r="F30" s="53"/>
    </row>
    <row r="31" spans="1:6">
      <c r="A31" s="70">
        <v>29</v>
      </c>
      <c r="B31" s="69" t="s">
        <v>43</v>
      </c>
      <c r="C31" s="100" t="s">
        <v>77</v>
      </c>
      <c r="D31" s="58">
        <v>39.5</v>
      </c>
      <c r="E31" s="57"/>
      <c r="F31" s="53"/>
    </row>
    <row r="32" spans="1:6">
      <c r="A32" s="70">
        <v>30</v>
      </c>
      <c r="B32" s="69" t="s">
        <v>43</v>
      </c>
      <c r="C32" s="100" t="s">
        <v>105</v>
      </c>
      <c r="D32" s="58">
        <v>39.5</v>
      </c>
      <c r="E32" s="57"/>
      <c r="F32" s="53"/>
    </row>
    <row r="33" spans="1:6">
      <c r="A33" s="70">
        <v>31</v>
      </c>
      <c r="B33" s="69" t="s">
        <v>43</v>
      </c>
      <c r="C33" s="100" t="s">
        <v>78</v>
      </c>
      <c r="D33" s="58">
        <v>39.5</v>
      </c>
      <c r="E33" s="57"/>
      <c r="F33" s="53"/>
    </row>
    <row r="34" spans="1:6">
      <c r="A34" s="70">
        <v>32</v>
      </c>
      <c r="B34" s="69" t="s">
        <v>43</v>
      </c>
      <c r="C34" s="100" t="s">
        <v>79</v>
      </c>
      <c r="D34" s="58">
        <v>39.5</v>
      </c>
      <c r="E34" s="57"/>
      <c r="F34" s="53"/>
    </row>
    <row r="35" spans="1:6">
      <c r="A35" s="70">
        <v>33</v>
      </c>
      <c r="B35" s="69" t="s">
        <v>43</v>
      </c>
      <c r="C35" s="100" t="s">
        <v>80</v>
      </c>
      <c r="D35" s="58">
        <v>39.5</v>
      </c>
      <c r="E35" s="57"/>
      <c r="F35" s="53"/>
    </row>
    <row r="36" spans="1:6">
      <c r="A36" s="70">
        <v>34</v>
      </c>
      <c r="B36" s="69" t="s">
        <v>43</v>
      </c>
      <c r="C36" s="100" t="s">
        <v>106</v>
      </c>
      <c r="D36" s="58">
        <v>39.5</v>
      </c>
      <c r="E36" s="57"/>
      <c r="F36" s="53"/>
    </row>
    <row r="37" spans="1:6">
      <c r="A37" s="70">
        <v>35</v>
      </c>
      <c r="B37" s="69" t="s">
        <v>43</v>
      </c>
      <c r="C37" s="100" t="s">
        <v>81</v>
      </c>
      <c r="D37" s="58">
        <v>39.5</v>
      </c>
      <c r="E37" s="57"/>
      <c r="F37" s="53"/>
    </row>
    <row r="38" spans="1:6">
      <c r="A38" s="70">
        <v>36</v>
      </c>
      <c r="B38" s="69" t="s">
        <v>43</v>
      </c>
      <c r="C38" s="100" t="s">
        <v>82</v>
      </c>
      <c r="D38" s="58">
        <v>39.5</v>
      </c>
      <c r="E38" s="57"/>
      <c r="F38" s="53"/>
    </row>
    <row r="39" spans="1:6">
      <c r="A39" s="70">
        <v>37</v>
      </c>
      <c r="B39" s="69" t="s">
        <v>43</v>
      </c>
      <c r="C39" s="100" t="s">
        <v>107</v>
      </c>
      <c r="D39" s="58">
        <v>39.5</v>
      </c>
      <c r="E39" s="57"/>
      <c r="F39" s="53"/>
    </row>
    <row r="40" spans="1:6">
      <c r="A40" s="70">
        <v>38</v>
      </c>
      <c r="B40" s="69" t="s">
        <v>43</v>
      </c>
      <c r="C40" s="100" t="s">
        <v>83</v>
      </c>
      <c r="D40" s="58">
        <v>39.5</v>
      </c>
      <c r="E40" s="57"/>
      <c r="F40" s="53"/>
    </row>
    <row r="41" spans="1:6">
      <c r="A41" s="70">
        <v>39</v>
      </c>
      <c r="B41" s="69" t="s">
        <v>43</v>
      </c>
      <c r="C41" s="100" t="s">
        <v>84</v>
      </c>
      <c r="D41" s="58">
        <v>39.5</v>
      </c>
      <c r="E41" s="57"/>
      <c r="F41" s="54"/>
    </row>
    <row r="42" spans="1:6">
      <c r="A42" s="70">
        <v>40</v>
      </c>
      <c r="B42" s="49" t="s">
        <v>44</v>
      </c>
      <c r="C42" s="100" t="s">
        <v>52</v>
      </c>
      <c r="D42" s="58">
        <v>41</v>
      </c>
      <c r="E42" s="57"/>
      <c r="F42" s="54"/>
    </row>
    <row r="43" spans="1:6">
      <c r="A43" s="70">
        <v>41</v>
      </c>
      <c r="B43" s="49" t="s">
        <v>44</v>
      </c>
      <c r="C43" s="100" t="s">
        <v>85</v>
      </c>
      <c r="D43" s="58">
        <v>41</v>
      </c>
      <c r="E43" s="57"/>
      <c r="F43" s="54"/>
    </row>
    <row r="44" spans="1:6">
      <c r="A44" s="70">
        <v>42</v>
      </c>
      <c r="B44" s="49" t="s">
        <v>44</v>
      </c>
      <c r="C44" s="100" t="s">
        <v>54</v>
      </c>
      <c r="D44" s="58">
        <v>41</v>
      </c>
      <c r="E44" s="57"/>
      <c r="F44" s="54"/>
    </row>
    <row r="45" spans="1:6">
      <c r="A45" s="70">
        <v>43</v>
      </c>
      <c r="B45" s="49" t="s">
        <v>45</v>
      </c>
      <c r="C45" s="100" t="s">
        <v>86</v>
      </c>
      <c r="D45" s="58">
        <v>45.5</v>
      </c>
      <c r="E45" s="57"/>
      <c r="F45" s="54"/>
    </row>
    <row r="46" spans="1:6">
      <c r="A46" s="70">
        <v>44</v>
      </c>
      <c r="B46" s="49" t="s">
        <v>45</v>
      </c>
      <c r="C46" s="100" t="s">
        <v>62</v>
      </c>
      <c r="D46" s="58">
        <v>45.5</v>
      </c>
      <c r="E46" s="57"/>
      <c r="F46" s="54"/>
    </row>
    <row r="47" spans="1:6">
      <c r="A47" s="70">
        <v>45</v>
      </c>
      <c r="B47" s="49" t="s">
        <v>46</v>
      </c>
      <c r="C47" s="100" t="s">
        <v>52</v>
      </c>
      <c r="D47" s="58">
        <v>35</v>
      </c>
      <c r="E47" s="57"/>
      <c r="F47" s="54"/>
    </row>
    <row r="48" spans="1:6">
      <c r="A48" s="70">
        <v>46</v>
      </c>
      <c r="B48" s="49" t="s">
        <v>46</v>
      </c>
      <c r="C48" s="100" t="s">
        <v>59</v>
      </c>
      <c r="D48" s="58">
        <v>35</v>
      </c>
      <c r="E48" s="57"/>
      <c r="F48" s="54"/>
    </row>
    <row r="49" spans="1:6">
      <c r="A49" s="70">
        <v>47</v>
      </c>
      <c r="B49" s="49" t="s">
        <v>46</v>
      </c>
      <c r="C49" s="100" t="s">
        <v>54</v>
      </c>
      <c r="D49" s="58">
        <v>35</v>
      </c>
      <c r="E49" s="57"/>
      <c r="F49" s="72"/>
    </row>
    <row r="50" spans="1:6">
      <c r="A50" s="70">
        <v>96</v>
      </c>
      <c r="B50" s="49" t="s">
        <v>46</v>
      </c>
      <c r="C50" s="100" t="s">
        <v>124</v>
      </c>
      <c r="D50" s="58">
        <v>35</v>
      </c>
      <c r="E50" s="57"/>
      <c r="F50" s="72"/>
    </row>
    <row r="51" spans="1:6">
      <c r="A51" s="70">
        <v>48</v>
      </c>
      <c r="B51" s="69" t="s">
        <v>47</v>
      </c>
      <c r="C51" s="100" t="s">
        <v>52</v>
      </c>
      <c r="D51" s="58">
        <v>35</v>
      </c>
      <c r="E51" s="57"/>
      <c r="F51" s="72"/>
    </row>
    <row r="52" spans="1:6">
      <c r="A52" s="70">
        <v>49</v>
      </c>
      <c r="B52" s="69" t="s">
        <v>47</v>
      </c>
      <c r="C52" s="100" t="s">
        <v>53</v>
      </c>
      <c r="D52" s="58">
        <v>35</v>
      </c>
      <c r="E52" s="57"/>
      <c r="F52" s="72"/>
    </row>
    <row r="53" spans="1:6">
      <c r="A53" s="70">
        <v>50</v>
      </c>
      <c r="B53" s="69" t="s">
        <v>47</v>
      </c>
      <c r="C53" s="100" t="s">
        <v>54</v>
      </c>
      <c r="D53" s="58">
        <v>35</v>
      </c>
      <c r="E53" s="57"/>
      <c r="F53" s="72"/>
    </row>
    <row r="54" spans="1:6">
      <c r="A54" s="70">
        <v>51</v>
      </c>
      <c r="B54" s="69" t="s">
        <v>47</v>
      </c>
      <c r="C54" s="100" t="s">
        <v>55</v>
      </c>
      <c r="D54" s="58">
        <v>35</v>
      </c>
      <c r="E54" s="57"/>
      <c r="F54" s="72"/>
    </row>
    <row r="55" spans="1:6">
      <c r="A55" s="70">
        <v>52</v>
      </c>
      <c r="B55" s="69" t="s">
        <v>47</v>
      </c>
      <c r="C55" s="100" t="s">
        <v>56</v>
      </c>
      <c r="D55" s="58">
        <v>35</v>
      </c>
      <c r="E55" s="57"/>
      <c r="F55" s="72"/>
    </row>
    <row r="56" spans="1:6">
      <c r="A56" s="70">
        <v>53</v>
      </c>
      <c r="B56" s="69" t="s">
        <v>47</v>
      </c>
      <c r="C56" s="100" t="s">
        <v>57</v>
      </c>
      <c r="D56" s="58">
        <v>35</v>
      </c>
      <c r="E56" s="57"/>
      <c r="F56" s="72"/>
    </row>
    <row r="57" spans="1:6">
      <c r="A57" s="70">
        <v>54</v>
      </c>
      <c r="B57" s="69" t="s">
        <v>48</v>
      </c>
      <c r="C57" s="100" t="s">
        <v>87</v>
      </c>
      <c r="D57" s="58">
        <v>39.5</v>
      </c>
      <c r="E57" s="57"/>
      <c r="F57" s="72"/>
    </row>
    <row r="58" spans="1:6">
      <c r="A58" s="70">
        <v>55</v>
      </c>
      <c r="B58" s="69" t="s">
        <v>48</v>
      </c>
      <c r="C58" s="100" t="s">
        <v>88</v>
      </c>
      <c r="D58" s="58">
        <v>39.5</v>
      </c>
      <c r="E58" s="57"/>
      <c r="F58" s="72"/>
    </row>
    <row r="59" spans="1:6">
      <c r="A59" s="70">
        <v>56</v>
      </c>
      <c r="B59" s="69" t="s">
        <v>48</v>
      </c>
      <c r="C59" s="100" t="s">
        <v>89</v>
      </c>
      <c r="D59" s="58">
        <v>39.5</v>
      </c>
      <c r="E59" s="57"/>
      <c r="F59" s="72"/>
    </row>
    <row r="60" spans="1:6">
      <c r="A60" s="70">
        <v>57</v>
      </c>
      <c r="B60" s="69" t="s">
        <v>48</v>
      </c>
      <c r="C60" s="100" t="s">
        <v>63</v>
      </c>
      <c r="D60" s="58">
        <v>39.5</v>
      </c>
      <c r="E60" s="57"/>
      <c r="F60" s="72"/>
    </row>
    <row r="61" spans="1:6">
      <c r="A61" s="70">
        <v>58</v>
      </c>
      <c r="B61" s="69" t="s">
        <v>48</v>
      </c>
      <c r="C61" s="100" t="s">
        <v>61</v>
      </c>
      <c r="D61" s="58">
        <v>39.5</v>
      </c>
      <c r="E61" s="57"/>
      <c r="F61" s="72"/>
    </row>
    <row r="62" spans="1:6">
      <c r="A62" s="70">
        <v>59</v>
      </c>
      <c r="B62" s="69" t="s">
        <v>48</v>
      </c>
      <c r="C62" s="100" t="s">
        <v>90</v>
      </c>
      <c r="D62" s="58">
        <v>39.5</v>
      </c>
      <c r="E62" s="57"/>
      <c r="F62" s="72"/>
    </row>
    <row r="63" spans="1:6">
      <c r="A63" s="70">
        <v>60</v>
      </c>
      <c r="B63" s="69" t="s">
        <v>48</v>
      </c>
      <c r="C63" s="100" t="s">
        <v>126</v>
      </c>
      <c r="D63" s="58">
        <v>39.5</v>
      </c>
      <c r="E63" s="57"/>
      <c r="F63" s="72"/>
    </row>
    <row r="64" spans="1:6">
      <c r="A64" s="70">
        <v>61</v>
      </c>
      <c r="B64" s="69" t="s">
        <v>48</v>
      </c>
      <c r="C64" s="100" t="s">
        <v>91</v>
      </c>
      <c r="D64" s="58">
        <v>39.5</v>
      </c>
      <c r="E64" s="57"/>
      <c r="F64" s="72"/>
    </row>
    <row r="65" spans="1:6">
      <c r="A65" s="70">
        <v>62</v>
      </c>
      <c r="B65" s="69" t="s">
        <v>48</v>
      </c>
      <c r="C65" s="100" t="s">
        <v>92</v>
      </c>
      <c r="D65" s="58">
        <v>39.5</v>
      </c>
      <c r="E65" s="57"/>
      <c r="F65" s="72"/>
    </row>
    <row r="66" spans="1:6">
      <c r="A66" s="70">
        <v>63</v>
      </c>
      <c r="B66" s="69" t="s">
        <v>48</v>
      </c>
      <c r="C66" s="100" t="s">
        <v>127</v>
      </c>
      <c r="D66" s="58">
        <v>39.5</v>
      </c>
      <c r="E66" s="57"/>
      <c r="F66" s="72"/>
    </row>
    <row r="67" spans="1:6">
      <c r="A67" s="70">
        <v>64</v>
      </c>
      <c r="B67" s="69" t="s">
        <v>48</v>
      </c>
      <c r="C67" s="100" t="s">
        <v>93</v>
      </c>
      <c r="D67" s="58">
        <v>39.5</v>
      </c>
      <c r="E67" s="57"/>
      <c r="F67" s="72"/>
    </row>
    <row r="68" spans="1:6">
      <c r="A68" s="70">
        <v>65</v>
      </c>
      <c r="B68" s="69" t="s">
        <v>48</v>
      </c>
      <c r="C68" s="100" t="s">
        <v>94</v>
      </c>
      <c r="D68" s="58">
        <v>39.5</v>
      </c>
      <c r="E68" s="57"/>
      <c r="F68" s="72"/>
    </row>
    <row r="69" spans="1:6">
      <c r="A69" s="70">
        <v>66</v>
      </c>
      <c r="B69" s="69" t="s">
        <v>48</v>
      </c>
      <c r="C69" s="100" t="s">
        <v>64</v>
      </c>
      <c r="D69" s="58">
        <v>39.5</v>
      </c>
      <c r="E69" s="57"/>
      <c r="F69" s="72"/>
    </row>
    <row r="70" spans="1:6">
      <c r="A70" s="70">
        <v>67</v>
      </c>
      <c r="B70" s="69" t="s">
        <v>48</v>
      </c>
      <c r="C70" s="100" t="s">
        <v>95</v>
      </c>
      <c r="D70" s="58">
        <v>39.5</v>
      </c>
      <c r="E70" s="57"/>
      <c r="F70" s="55"/>
    </row>
    <row r="71" spans="1:6">
      <c r="A71" s="70">
        <v>100</v>
      </c>
      <c r="B71" s="69" t="s">
        <v>128</v>
      </c>
      <c r="C71" s="100" t="s">
        <v>87</v>
      </c>
      <c r="D71" s="58">
        <v>45.5</v>
      </c>
      <c r="E71" s="57"/>
      <c r="F71" s="55"/>
    </row>
    <row r="72" spans="1:6">
      <c r="A72" s="70">
        <v>68</v>
      </c>
      <c r="B72" s="49" t="s">
        <v>49</v>
      </c>
      <c r="C72" s="100" t="s">
        <v>52</v>
      </c>
      <c r="D72" s="58">
        <v>35</v>
      </c>
      <c r="E72" s="57"/>
      <c r="F72" s="55"/>
    </row>
    <row r="73" spans="1:6">
      <c r="A73" s="70">
        <v>69</v>
      </c>
      <c r="B73" s="49" t="s">
        <v>49</v>
      </c>
      <c r="C73" s="100" t="s">
        <v>53</v>
      </c>
      <c r="D73" s="58">
        <v>35</v>
      </c>
      <c r="E73" s="57"/>
      <c r="F73" s="55"/>
    </row>
    <row r="74" spans="1:6">
      <c r="A74" s="70">
        <v>70</v>
      </c>
      <c r="B74" s="49" t="s">
        <v>49</v>
      </c>
      <c r="C74" s="100" t="s">
        <v>54</v>
      </c>
      <c r="D74" s="58">
        <v>35</v>
      </c>
      <c r="E74" s="57"/>
      <c r="F74" s="55"/>
    </row>
    <row r="75" spans="1:6">
      <c r="A75" s="70">
        <v>71</v>
      </c>
      <c r="B75" s="49" t="s">
        <v>49</v>
      </c>
      <c r="C75" s="100" t="s">
        <v>55</v>
      </c>
      <c r="D75" s="58">
        <v>35</v>
      </c>
      <c r="E75" s="57"/>
      <c r="F75" s="55"/>
    </row>
    <row r="76" spans="1:6">
      <c r="A76" s="70">
        <v>72</v>
      </c>
      <c r="B76" s="49" t="s">
        <v>49</v>
      </c>
      <c r="C76" s="100" t="s">
        <v>57</v>
      </c>
      <c r="D76" s="58">
        <v>35</v>
      </c>
      <c r="E76" s="57"/>
      <c r="F76" s="55"/>
    </row>
    <row r="77" spans="1:6">
      <c r="A77" s="70">
        <v>73</v>
      </c>
      <c r="B77" s="49" t="s">
        <v>49</v>
      </c>
      <c r="C77" s="100" t="s">
        <v>56</v>
      </c>
      <c r="D77" s="58">
        <v>35</v>
      </c>
      <c r="E77" s="57"/>
      <c r="F77" s="55"/>
    </row>
    <row r="78" spans="1:6">
      <c r="A78" s="70">
        <v>74</v>
      </c>
      <c r="B78" s="49" t="s">
        <v>49</v>
      </c>
      <c r="C78" s="100" t="s">
        <v>58</v>
      </c>
      <c r="D78" s="58">
        <v>35</v>
      </c>
      <c r="E78" s="57"/>
      <c r="F78" s="55"/>
    </row>
    <row r="79" spans="1:6">
      <c r="A79" s="70">
        <v>96</v>
      </c>
      <c r="B79" s="49" t="s">
        <v>49</v>
      </c>
      <c r="C79" s="100" t="s">
        <v>59</v>
      </c>
      <c r="D79" s="58">
        <v>35</v>
      </c>
      <c r="E79" s="57"/>
      <c r="F79" s="55"/>
    </row>
    <row r="80" spans="1:6">
      <c r="A80" s="70">
        <v>75</v>
      </c>
      <c r="B80" s="49" t="s">
        <v>50</v>
      </c>
      <c r="C80" s="100" t="s">
        <v>81</v>
      </c>
      <c r="D80" s="58">
        <v>39.5</v>
      </c>
      <c r="E80" s="57"/>
      <c r="F80" s="55"/>
    </row>
    <row r="81" spans="1:6">
      <c r="A81" s="70">
        <v>76</v>
      </c>
      <c r="B81" s="49" t="s">
        <v>50</v>
      </c>
      <c r="C81" s="100" t="s">
        <v>62</v>
      </c>
      <c r="D81" s="58">
        <v>39.5</v>
      </c>
      <c r="E81" s="57"/>
      <c r="F81" s="55"/>
    </row>
    <row r="82" spans="1:6">
      <c r="A82" s="70">
        <v>77</v>
      </c>
      <c r="B82" s="49" t="s">
        <v>50</v>
      </c>
      <c r="C82" s="100" t="s">
        <v>63</v>
      </c>
      <c r="D82" s="58">
        <v>39.5</v>
      </c>
      <c r="E82" s="57"/>
      <c r="F82" s="55"/>
    </row>
    <row r="83" spans="1:6">
      <c r="A83" s="70">
        <v>78</v>
      </c>
      <c r="B83" s="49" t="s">
        <v>50</v>
      </c>
      <c r="C83" s="100" t="s">
        <v>61</v>
      </c>
      <c r="D83" s="58">
        <v>39.5</v>
      </c>
      <c r="E83" s="57"/>
      <c r="F83" s="55"/>
    </row>
    <row r="84" spans="1:6">
      <c r="A84" s="70">
        <v>97</v>
      </c>
      <c r="B84" s="49" t="s">
        <v>50</v>
      </c>
      <c r="C84" s="100" t="s">
        <v>102</v>
      </c>
      <c r="D84" s="58">
        <v>39.5</v>
      </c>
      <c r="E84" s="57"/>
      <c r="F84" s="55"/>
    </row>
    <row r="85" spans="1:6">
      <c r="A85" s="70">
        <v>98</v>
      </c>
      <c r="B85" s="49" t="s">
        <v>50</v>
      </c>
      <c r="C85" s="100" t="s">
        <v>110</v>
      </c>
      <c r="D85" s="58">
        <v>39.5</v>
      </c>
      <c r="E85" s="57"/>
      <c r="F85" s="55"/>
    </row>
    <row r="86" spans="1:6">
      <c r="A86" s="70">
        <v>99</v>
      </c>
      <c r="B86" s="49" t="s">
        <v>50</v>
      </c>
      <c r="C86" s="100" t="s">
        <v>103</v>
      </c>
      <c r="D86" s="58">
        <v>39.5</v>
      </c>
      <c r="E86" s="57"/>
      <c r="F86" s="55"/>
    </row>
    <row r="87" spans="1:6">
      <c r="A87" s="70">
        <v>79</v>
      </c>
      <c r="B87" s="64" t="s">
        <v>51</v>
      </c>
      <c r="C87" s="101" t="s">
        <v>52</v>
      </c>
      <c r="D87" s="66">
        <v>39.5</v>
      </c>
      <c r="E87" s="67"/>
      <c r="F87" s="67"/>
    </row>
    <row r="88" spans="1:6">
      <c r="A88" s="71">
        <v>80</v>
      </c>
      <c r="B88" s="69" t="s">
        <v>43</v>
      </c>
      <c r="C88" s="100" t="s">
        <v>108</v>
      </c>
      <c r="D88" s="58">
        <v>39.5</v>
      </c>
      <c r="E88" s="67"/>
      <c r="F88" s="67"/>
    </row>
    <row r="89" spans="1:6">
      <c r="A89" s="70">
        <v>81</v>
      </c>
      <c r="B89" s="69" t="s">
        <v>43</v>
      </c>
      <c r="C89" s="100" t="s">
        <v>109</v>
      </c>
      <c r="D89" s="58">
        <v>39.5</v>
      </c>
    </row>
    <row r="90" spans="1:6">
      <c r="A90" s="70">
        <v>82</v>
      </c>
      <c r="B90" s="69" t="s">
        <v>43</v>
      </c>
      <c r="C90" s="100" t="s">
        <v>110</v>
      </c>
      <c r="D90" s="58">
        <v>39.5</v>
      </c>
    </row>
    <row r="91" spans="1:6">
      <c r="A91" s="70">
        <v>83</v>
      </c>
      <c r="B91" s="69" t="s">
        <v>43</v>
      </c>
      <c r="C91" s="100" t="s">
        <v>111</v>
      </c>
      <c r="D91" s="58">
        <v>39.5</v>
      </c>
    </row>
    <row r="92" spans="1:6">
      <c r="A92" s="70">
        <v>84</v>
      </c>
      <c r="B92" s="69" t="s">
        <v>43</v>
      </c>
      <c r="C92" s="100" t="s">
        <v>112</v>
      </c>
      <c r="D92" s="58">
        <v>39.5</v>
      </c>
    </row>
    <row r="93" spans="1:6">
      <c r="A93" s="70">
        <v>85</v>
      </c>
      <c r="B93" s="69" t="s">
        <v>43</v>
      </c>
      <c r="C93" s="100" t="s">
        <v>113</v>
      </c>
      <c r="D93" s="58">
        <v>39.5</v>
      </c>
    </row>
    <row r="94" spans="1:6">
      <c r="A94" s="70">
        <v>86</v>
      </c>
      <c r="B94" s="69" t="s">
        <v>43</v>
      </c>
      <c r="C94" s="100" t="s">
        <v>114</v>
      </c>
      <c r="D94" s="58">
        <v>39.5</v>
      </c>
    </row>
    <row r="95" spans="1:6">
      <c r="A95" s="70">
        <v>87</v>
      </c>
      <c r="B95" s="69" t="s">
        <v>43</v>
      </c>
      <c r="C95" s="100" t="s">
        <v>116</v>
      </c>
      <c r="D95" s="58">
        <v>39.5</v>
      </c>
    </row>
    <row r="96" spans="1:6">
      <c r="A96" s="70">
        <v>88</v>
      </c>
      <c r="B96" s="69" t="s">
        <v>43</v>
      </c>
      <c r="C96" s="100" t="s">
        <v>115</v>
      </c>
      <c r="D96" s="58">
        <v>39.5</v>
      </c>
    </row>
    <row r="97" spans="1:6">
      <c r="A97" s="70">
        <v>89</v>
      </c>
      <c r="B97" s="69" t="s">
        <v>43</v>
      </c>
      <c r="C97" s="100" t="s">
        <v>117</v>
      </c>
      <c r="D97" s="58">
        <v>39.5</v>
      </c>
    </row>
    <row r="98" spans="1:6">
      <c r="A98" s="70">
        <v>90</v>
      </c>
      <c r="B98" s="69" t="s">
        <v>43</v>
      </c>
      <c r="C98" s="100" t="s">
        <v>118</v>
      </c>
      <c r="D98" s="58">
        <v>39.5</v>
      </c>
    </row>
    <row r="99" spans="1:6">
      <c r="A99" s="70">
        <v>91</v>
      </c>
      <c r="B99" s="69" t="s">
        <v>43</v>
      </c>
      <c r="C99" s="100" t="s">
        <v>119</v>
      </c>
      <c r="D99" s="58">
        <v>39.5</v>
      </c>
    </row>
    <row r="100" spans="1:6">
      <c r="A100" s="70">
        <v>92</v>
      </c>
      <c r="B100" s="69" t="s">
        <v>43</v>
      </c>
      <c r="C100" s="100" t="s">
        <v>120</v>
      </c>
      <c r="D100" s="58">
        <v>39.5</v>
      </c>
    </row>
    <row r="101" spans="1:6">
      <c r="A101" s="70">
        <v>93</v>
      </c>
      <c r="B101" s="69" t="s">
        <v>43</v>
      </c>
      <c r="C101" s="100" t="s">
        <v>121</v>
      </c>
      <c r="D101" s="58">
        <v>39.5</v>
      </c>
    </row>
    <row r="102" spans="1:6">
      <c r="A102" s="70">
        <v>94</v>
      </c>
      <c r="B102" s="69" t="s">
        <v>43</v>
      </c>
      <c r="C102" s="100" t="s">
        <v>122</v>
      </c>
      <c r="D102" s="58">
        <v>39.5</v>
      </c>
    </row>
    <row r="103" spans="1:6">
      <c r="A103" s="70">
        <v>95</v>
      </c>
      <c r="B103" s="69" t="s">
        <v>43</v>
      </c>
      <c r="C103" s="100" t="s">
        <v>123</v>
      </c>
      <c r="D103" s="58">
        <v>39.5</v>
      </c>
    </row>
    <row r="104" spans="1:6">
      <c r="A104" s="70">
        <v>101</v>
      </c>
      <c r="B104" s="49" t="s">
        <v>143</v>
      </c>
      <c r="C104" s="100" t="s">
        <v>52</v>
      </c>
      <c r="D104" s="58">
        <v>46</v>
      </c>
      <c r="E104" s="102"/>
      <c r="F104" s="102"/>
    </row>
    <row r="105" spans="1:6">
      <c r="A105" s="70">
        <v>155</v>
      </c>
      <c r="B105" s="49" t="s">
        <v>144</v>
      </c>
      <c r="C105" s="100" t="s">
        <v>52</v>
      </c>
      <c r="D105" s="58">
        <v>46</v>
      </c>
      <c r="E105" s="102"/>
      <c r="F105" s="102"/>
    </row>
    <row r="106" spans="1:6">
      <c r="A106" s="70">
        <v>156</v>
      </c>
      <c r="B106" s="49" t="s">
        <v>145</v>
      </c>
      <c r="C106" s="100" t="s">
        <v>52</v>
      </c>
      <c r="D106" s="58">
        <v>46</v>
      </c>
      <c r="E106" s="102"/>
      <c r="F106" s="102"/>
    </row>
    <row r="107" spans="1:6">
      <c r="A107" s="70">
        <v>157</v>
      </c>
      <c r="B107" s="49" t="s">
        <v>146</v>
      </c>
      <c r="C107" s="100" t="s">
        <v>53</v>
      </c>
      <c r="D107" s="58">
        <v>46</v>
      </c>
      <c r="E107" s="102"/>
      <c r="F107" s="102"/>
    </row>
    <row r="108" spans="1:6">
      <c r="A108" s="70">
        <v>102</v>
      </c>
      <c r="B108" s="49" t="s">
        <v>129</v>
      </c>
      <c r="C108" s="100" t="s">
        <v>54</v>
      </c>
      <c r="D108" s="58">
        <v>46</v>
      </c>
      <c r="E108" s="102"/>
      <c r="F108" s="102"/>
    </row>
    <row r="109" spans="1:6">
      <c r="A109" s="70">
        <v>103</v>
      </c>
      <c r="B109" s="49" t="s">
        <v>129</v>
      </c>
      <c r="C109" s="100" t="s">
        <v>59</v>
      </c>
      <c r="D109" s="58">
        <v>46</v>
      </c>
      <c r="E109" s="102"/>
      <c r="F109" s="102"/>
    </row>
    <row r="110" spans="1:6">
      <c r="A110" s="70">
        <v>104</v>
      </c>
      <c r="B110" s="49" t="s">
        <v>129</v>
      </c>
      <c r="C110" s="100" t="s">
        <v>58</v>
      </c>
      <c r="D110" s="58">
        <v>46</v>
      </c>
      <c r="E110" s="102"/>
      <c r="F110" s="102"/>
    </row>
    <row r="111" spans="1:6">
      <c r="A111" s="70">
        <v>105</v>
      </c>
      <c r="B111" s="49" t="s">
        <v>130</v>
      </c>
      <c r="C111" s="100" t="s">
        <v>131</v>
      </c>
      <c r="D111" s="58">
        <v>47</v>
      </c>
      <c r="E111" s="103"/>
      <c r="F111" s="103"/>
    </row>
    <row r="112" spans="1:6">
      <c r="A112" s="70">
        <v>106</v>
      </c>
      <c r="B112" s="49" t="s">
        <v>130</v>
      </c>
      <c r="C112" s="100" t="s">
        <v>62</v>
      </c>
      <c r="D112" s="58">
        <v>47</v>
      </c>
      <c r="E112" s="103"/>
      <c r="F112" s="103"/>
    </row>
    <row r="113" spans="1:6">
      <c r="A113" s="70">
        <v>107</v>
      </c>
      <c r="B113" s="49" t="s">
        <v>130</v>
      </c>
      <c r="C113" s="100" t="s">
        <v>67</v>
      </c>
      <c r="D113" s="58">
        <v>47</v>
      </c>
      <c r="E113" s="103"/>
      <c r="F113" s="103"/>
    </row>
    <row r="114" spans="1:6">
      <c r="A114" s="70">
        <v>108</v>
      </c>
      <c r="B114" s="49" t="s">
        <v>130</v>
      </c>
      <c r="C114" s="100" t="s">
        <v>103</v>
      </c>
      <c r="D114" s="58">
        <v>47</v>
      </c>
      <c r="E114" s="103"/>
      <c r="F114" s="103"/>
    </row>
    <row r="115" spans="1:6">
      <c r="A115" s="70">
        <v>109</v>
      </c>
      <c r="B115" s="49" t="s">
        <v>130</v>
      </c>
      <c r="C115" s="100" t="s">
        <v>61</v>
      </c>
      <c r="D115" s="58">
        <v>47</v>
      </c>
      <c r="E115" s="103"/>
      <c r="F115" s="103"/>
    </row>
    <row r="116" spans="1:6">
      <c r="A116" s="70">
        <v>110</v>
      </c>
      <c r="B116" s="49" t="s">
        <v>130</v>
      </c>
      <c r="C116" s="100" t="s">
        <v>102</v>
      </c>
      <c r="D116" s="58">
        <v>47</v>
      </c>
      <c r="E116" s="103"/>
      <c r="F116" s="103"/>
    </row>
    <row r="117" spans="1:6">
      <c r="A117" s="70">
        <v>111</v>
      </c>
      <c r="B117" s="49" t="s">
        <v>130</v>
      </c>
      <c r="C117" s="100" t="s">
        <v>81</v>
      </c>
      <c r="D117" s="58">
        <v>47</v>
      </c>
      <c r="E117" s="103"/>
      <c r="F117" s="103"/>
    </row>
    <row r="118" spans="1:6">
      <c r="A118" s="70">
        <v>112</v>
      </c>
      <c r="B118" s="49" t="s">
        <v>134</v>
      </c>
      <c r="C118" s="101" t="s">
        <v>132</v>
      </c>
      <c r="D118" s="66">
        <v>42</v>
      </c>
      <c r="E118" s="103"/>
      <c r="F118" s="103"/>
    </row>
    <row r="119" spans="1:6">
      <c r="A119" s="70">
        <v>113</v>
      </c>
      <c r="B119" s="49" t="s">
        <v>134</v>
      </c>
      <c r="C119" s="100" t="s">
        <v>85</v>
      </c>
      <c r="D119" s="66">
        <v>42</v>
      </c>
      <c r="E119" s="103"/>
      <c r="F119" s="103"/>
    </row>
    <row r="120" spans="1:6">
      <c r="A120" s="70">
        <v>114</v>
      </c>
      <c r="B120" s="49" t="s">
        <v>134</v>
      </c>
      <c r="C120" s="100" t="s">
        <v>133</v>
      </c>
      <c r="D120" s="66">
        <v>42</v>
      </c>
      <c r="E120" s="103"/>
      <c r="F120" s="103"/>
    </row>
    <row r="121" spans="1:6">
      <c r="A121" s="70">
        <v>115</v>
      </c>
      <c r="B121" s="49" t="s">
        <v>134</v>
      </c>
      <c r="C121" s="100" t="s">
        <v>54</v>
      </c>
      <c r="D121" s="66">
        <v>42</v>
      </c>
      <c r="E121" s="103"/>
      <c r="F121" s="103"/>
    </row>
    <row r="122" spans="1:6">
      <c r="A122" s="70">
        <v>116</v>
      </c>
      <c r="B122" s="49" t="s">
        <v>135</v>
      </c>
      <c r="C122" s="100" t="s">
        <v>85</v>
      </c>
      <c r="D122" s="66">
        <v>42</v>
      </c>
      <c r="E122" s="103"/>
      <c r="F122" s="103"/>
    </row>
    <row r="123" spans="1:6">
      <c r="A123" s="70">
        <v>117</v>
      </c>
      <c r="B123" s="49" t="s">
        <v>135</v>
      </c>
      <c r="C123" s="100" t="s">
        <v>54</v>
      </c>
      <c r="D123" s="58">
        <v>42</v>
      </c>
      <c r="E123" s="103"/>
      <c r="F123" s="103"/>
    </row>
    <row r="124" spans="1:6">
      <c r="A124" s="70">
        <v>118</v>
      </c>
      <c r="B124" s="49" t="s">
        <v>136</v>
      </c>
      <c r="C124" s="100" t="s">
        <v>85</v>
      </c>
      <c r="D124" s="58">
        <v>34</v>
      </c>
      <c r="E124" s="103"/>
      <c r="F124" s="103"/>
    </row>
    <row r="125" spans="1:6">
      <c r="A125" s="70">
        <v>119</v>
      </c>
      <c r="B125" s="49" t="s">
        <v>136</v>
      </c>
      <c r="C125" s="100" t="s">
        <v>52</v>
      </c>
      <c r="D125" s="58">
        <v>34</v>
      </c>
      <c r="E125" s="103"/>
      <c r="F125" s="103"/>
    </row>
    <row r="126" spans="1:6">
      <c r="A126" s="70">
        <v>120</v>
      </c>
      <c r="B126" s="49" t="s">
        <v>136</v>
      </c>
      <c r="C126" s="100" t="s">
        <v>60</v>
      </c>
      <c r="D126" s="58">
        <v>34</v>
      </c>
      <c r="E126" s="103"/>
      <c r="F126" s="103"/>
    </row>
    <row r="127" spans="1:6">
      <c r="A127" s="70">
        <v>121</v>
      </c>
      <c r="B127" s="49" t="s">
        <v>136</v>
      </c>
      <c r="C127" s="100" t="s">
        <v>137</v>
      </c>
      <c r="D127" s="58">
        <v>34</v>
      </c>
      <c r="E127" s="103"/>
      <c r="F127" s="103"/>
    </row>
    <row r="128" spans="1:6">
      <c r="A128" s="70">
        <v>122</v>
      </c>
      <c r="B128" s="49" t="s">
        <v>136</v>
      </c>
      <c r="C128" s="100" t="s">
        <v>132</v>
      </c>
      <c r="D128" s="58">
        <v>34</v>
      </c>
      <c r="E128" s="103"/>
      <c r="F128" s="103"/>
    </row>
    <row r="129" spans="1:6">
      <c r="A129" s="70">
        <v>123</v>
      </c>
      <c r="B129" s="49" t="s">
        <v>136</v>
      </c>
      <c r="C129" s="100" t="s">
        <v>138</v>
      </c>
      <c r="D129" s="58">
        <v>34</v>
      </c>
      <c r="E129" s="103"/>
      <c r="F129" s="103"/>
    </row>
    <row r="130" spans="1:6">
      <c r="A130" s="70">
        <v>124</v>
      </c>
      <c r="B130" s="49" t="s">
        <v>154</v>
      </c>
      <c r="C130" s="100" t="s">
        <v>147</v>
      </c>
      <c r="D130" s="58">
        <v>46</v>
      </c>
      <c r="E130" s="103"/>
      <c r="F130" s="103"/>
    </row>
    <row r="131" spans="1:6">
      <c r="A131" s="70">
        <v>125</v>
      </c>
      <c r="B131" s="49" t="s">
        <v>154</v>
      </c>
      <c r="C131" s="101" t="s">
        <v>54</v>
      </c>
      <c r="D131" s="58">
        <v>46</v>
      </c>
      <c r="E131" s="103"/>
      <c r="F131" s="103"/>
    </row>
    <row r="132" spans="1:6">
      <c r="A132" s="70">
        <v>126</v>
      </c>
      <c r="B132" s="49" t="s">
        <v>154</v>
      </c>
      <c r="C132" s="100" t="s">
        <v>53</v>
      </c>
      <c r="D132" s="58">
        <v>46</v>
      </c>
    </row>
    <row r="133" spans="1:6">
      <c r="A133" s="70">
        <v>127</v>
      </c>
      <c r="B133" s="49" t="s">
        <v>155</v>
      </c>
      <c r="C133" s="100" t="s">
        <v>54</v>
      </c>
      <c r="D133" s="58">
        <v>44.5</v>
      </c>
    </row>
    <row r="134" spans="1:6">
      <c r="A134" s="70">
        <v>128</v>
      </c>
      <c r="B134" s="49" t="s">
        <v>155</v>
      </c>
      <c r="C134" s="100" t="s">
        <v>53</v>
      </c>
      <c r="D134" s="58">
        <v>44.5</v>
      </c>
    </row>
    <row r="135" spans="1:6">
      <c r="A135" s="70">
        <v>129</v>
      </c>
      <c r="B135" s="49" t="s">
        <v>156</v>
      </c>
      <c r="C135" s="100" t="s">
        <v>54</v>
      </c>
      <c r="D135" s="58">
        <v>44.5</v>
      </c>
    </row>
    <row r="136" spans="1:6">
      <c r="A136" s="70">
        <v>130</v>
      </c>
      <c r="B136" s="49" t="s">
        <v>156</v>
      </c>
      <c r="C136" s="100" t="s">
        <v>53</v>
      </c>
      <c r="D136" s="58">
        <v>44.5</v>
      </c>
    </row>
    <row r="137" spans="1:6">
      <c r="A137" s="70">
        <v>131</v>
      </c>
      <c r="B137" s="49" t="s">
        <v>125</v>
      </c>
      <c r="C137" s="100" t="s">
        <v>148</v>
      </c>
      <c r="D137" s="58">
        <v>42</v>
      </c>
    </row>
    <row r="138" spans="1:6">
      <c r="A138" s="70">
        <v>132</v>
      </c>
      <c r="B138" s="49" t="s">
        <v>125</v>
      </c>
      <c r="C138" s="100" t="s">
        <v>149</v>
      </c>
      <c r="D138" s="58">
        <v>42</v>
      </c>
    </row>
    <row r="139" spans="1:6">
      <c r="A139" s="70">
        <v>133</v>
      </c>
      <c r="B139" s="49" t="s">
        <v>125</v>
      </c>
      <c r="C139" s="100" t="s">
        <v>150</v>
      </c>
      <c r="D139" s="58">
        <v>42</v>
      </c>
    </row>
    <row r="140" spans="1:6">
      <c r="A140" s="70">
        <v>134</v>
      </c>
      <c r="B140" s="49" t="s">
        <v>125</v>
      </c>
      <c r="C140" s="100" t="s">
        <v>151</v>
      </c>
      <c r="D140" s="58">
        <v>42</v>
      </c>
    </row>
    <row r="141" spans="1:6">
      <c r="A141" s="70">
        <v>135</v>
      </c>
      <c r="B141" s="49" t="s">
        <v>125</v>
      </c>
      <c r="C141" s="100" t="s">
        <v>152</v>
      </c>
      <c r="D141" s="58">
        <v>42</v>
      </c>
    </row>
    <row r="142" spans="1:6">
      <c r="A142" s="70">
        <v>136</v>
      </c>
      <c r="B142" s="49" t="s">
        <v>157</v>
      </c>
      <c r="C142" s="101" t="s">
        <v>53</v>
      </c>
      <c r="D142" s="66">
        <v>59</v>
      </c>
    </row>
    <row r="143" spans="1:6">
      <c r="A143" s="70">
        <v>137</v>
      </c>
      <c r="B143" s="49" t="s">
        <v>158</v>
      </c>
      <c r="C143" s="100" t="s">
        <v>54</v>
      </c>
      <c r="D143" s="58">
        <v>141.5</v>
      </c>
    </row>
    <row r="144" spans="1:6">
      <c r="A144" s="70">
        <v>138</v>
      </c>
      <c r="B144" s="49" t="s">
        <v>139</v>
      </c>
      <c r="C144" s="65" t="s">
        <v>140</v>
      </c>
      <c r="D144" s="66">
        <v>54</v>
      </c>
    </row>
    <row r="145" spans="1:4">
      <c r="A145" s="70">
        <v>139</v>
      </c>
      <c r="B145" s="49" t="s">
        <v>139</v>
      </c>
      <c r="C145" s="51" t="s">
        <v>53</v>
      </c>
      <c r="D145" s="66">
        <v>54</v>
      </c>
    </row>
    <row r="146" spans="1:4">
      <c r="A146" s="70">
        <v>140</v>
      </c>
      <c r="B146" s="49" t="s">
        <v>141</v>
      </c>
      <c r="C146" s="51" t="s">
        <v>60</v>
      </c>
      <c r="D146" s="66">
        <v>54</v>
      </c>
    </row>
    <row r="147" spans="1:4">
      <c r="A147" s="70">
        <v>141</v>
      </c>
      <c r="B147" s="49" t="s">
        <v>141</v>
      </c>
      <c r="C147" s="51" t="s">
        <v>53</v>
      </c>
      <c r="D147" s="66">
        <v>54</v>
      </c>
    </row>
    <row r="148" spans="1:4">
      <c r="A148" s="70">
        <v>142</v>
      </c>
      <c r="B148" s="49" t="s">
        <v>141</v>
      </c>
      <c r="C148" s="51" t="s">
        <v>142</v>
      </c>
      <c r="D148" s="66">
        <v>54</v>
      </c>
    </row>
    <row r="149" spans="1:4">
      <c r="A149" s="70">
        <v>143</v>
      </c>
      <c r="B149" s="49" t="s">
        <v>160</v>
      </c>
      <c r="C149" s="100" t="s">
        <v>159</v>
      </c>
      <c r="D149" s="58">
        <v>29.5</v>
      </c>
    </row>
    <row r="150" spans="1:4">
      <c r="A150" s="70">
        <v>144</v>
      </c>
      <c r="B150" s="49" t="s">
        <v>161</v>
      </c>
      <c r="C150" s="51" t="s">
        <v>162</v>
      </c>
      <c r="D150" s="58">
        <v>29.5</v>
      </c>
    </row>
    <row r="151" spans="1:4">
      <c r="A151" s="70">
        <v>145</v>
      </c>
      <c r="B151" s="49" t="s">
        <v>163</v>
      </c>
      <c r="C151" s="51" t="s">
        <v>54</v>
      </c>
      <c r="D151" s="58">
        <v>29.5</v>
      </c>
    </row>
    <row r="152" spans="1:4">
      <c r="A152" s="70">
        <v>146</v>
      </c>
      <c r="B152" s="49" t="s">
        <v>163</v>
      </c>
      <c r="C152" s="51" t="s">
        <v>152</v>
      </c>
      <c r="D152" s="58">
        <v>29.5</v>
      </c>
    </row>
    <row r="153" spans="1:4">
      <c r="A153" s="70">
        <v>147</v>
      </c>
      <c r="B153" s="49" t="s">
        <v>163</v>
      </c>
      <c r="C153" s="51" t="s">
        <v>53</v>
      </c>
      <c r="D153" s="58">
        <v>29.5</v>
      </c>
    </row>
    <row r="154" spans="1:4">
      <c r="A154" s="70">
        <v>148</v>
      </c>
      <c r="B154" s="49" t="s">
        <v>163</v>
      </c>
      <c r="C154" s="51" t="s">
        <v>164</v>
      </c>
      <c r="D154" s="58">
        <v>29.5</v>
      </c>
    </row>
    <row r="155" spans="1:4">
      <c r="A155" s="70">
        <v>149</v>
      </c>
      <c r="B155" s="49" t="s">
        <v>165</v>
      </c>
      <c r="C155" s="51" t="s">
        <v>162</v>
      </c>
      <c r="D155" s="58">
        <v>29.5</v>
      </c>
    </row>
    <row r="156" spans="1:4">
      <c r="A156" s="70">
        <v>150</v>
      </c>
      <c r="B156" s="49" t="s">
        <v>165</v>
      </c>
      <c r="C156" s="65" t="s">
        <v>54</v>
      </c>
      <c r="D156" s="58">
        <v>29.5</v>
      </c>
    </row>
    <row r="157" spans="1:4">
      <c r="A157" s="70">
        <v>151</v>
      </c>
      <c r="B157" s="49" t="s">
        <v>165</v>
      </c>
      <c r="C157" s="51" t="s">
        <v>53</v>
      </c>
      <c r="D157" s="58">
        <v>29.5</v>
      </c>
    </row>
    <row r="158" spans="1:4">
      <c r="A158" s="70">
        <v>152</v>
      </c>
      <c r="B158" s="49" t="s">
        <v>166</v>
      </c>
      <c r="C158" s="51" t="s">
        <v>152</v>
      </c>
      <c r="D158" s="58">
        <v>29.5</v>
      </c>
    </row>
    <row r="159" spans="1:4">
      <c r="A159" s="70">
        <v>153</v>
      </c>
      <c r="B159" s="49" t="s">
        <v>166</v>
      </c>
      <c r="C159" s="51" t="s">
        <v>54</v>
      </c>
      <c r="D159" s="58">
        <v>29.5</v>
      </c>
    </row>
    <row r="160" spans="1:4">
      <c r="A160" s="70">
        <v>154</v>
      </c>
      <c r="B160" s="69" t="s">
        <v>43</v>
      </c>
      <c r="C160" s="51" t="s">
        <v>167</v>
      </c>
      <c r="D160" s="58">
        <v>39.5</v>
      </c>
    </row>
    <row r="161" spans="1:4">
      <c r="A161" s="70">
        <v>158</v>
      </c>
      <c r="B161" s="69" t="s">
        <v>43</v>
      </c>
      <c r="C161" s="51" t="s">
        <v>168</v>
      </c>
      <c r="D161" s="58">
        <v>39.5</v>
      </c>
    </row>
    <row r="162" spans="1:4">
      <c r="A162" s="70">
        <v>159</v>
      </c>
      <c r="B162" s="49"/>
      <c r="C162" s="51"/>
      <c r="D162" s="58"/>
    </row>
    <row r="163" spans="1:4">
      <c r="A163" s="70">
        <v>160</v>
      </c>
      <c r="B163" s="49"/>
      <c r="C163" s="51"/>
      <c r="D163" s="58"/>
    </row>
    <row r="164" spans="1:4">
      <c r="A164" s="70">
        <v>161</v>
      </c>
      <c r="B164" s="49"/>
      <c r="C164" s="51"/>
      <c r="D164" s="58"/>
    </row>
    <row r="165" spans="1:4">
      <c r="A165" s="70"/>
      <c r="B165" s="49"/>
      <c r="C165" s="51"/>
      <c r="D165" s="58"/>
    </row>
    <row r="166" spans="1:4">
      <c r="A166" s="70"/>
      <c r="B166" s="49"/>
      <c r="C166" s="51"/>
      <c r="D166" s="58"/>
    </row>
    <row r="167" spans="1:4">
      <c r="A167" s="70"/>
      <c r="B167" s="49"/>
      <c r="C167" s="51"/>
      <c r="D167" s="58"/>
    </row>
    <row r="168" spans="1:4">
      <c r="A168" s="70"/>
      <c r="B168" s="49"/>
      <c r="C168" s="65"/>
      <c r="D168" s="66"/>
    </row>
    <row r="169" spans="1:4">
      <c r="A169" s="70"/>
      <c r="B169" s="49"/>
      <c r="C169" s="51"/>
      <c r="D169" s="58"/>
    </row>
    <row r="170" spans="1:4">
      <c r="A170" s="70"/>
      <c r="B170" s="49"/>
      <c r="C170" s="51"/>
      <c r="D170" s="58"/>
    </row>
    <row r="171" spans="1:4">
      <c r="A171" s="70"/>
      <c r="B171" s="49"/>
      <c r="C171" s="51"/>
      <c r="D171" s="58"/>
    </row>
    <row r="172" spans="1:4">
      <c r="A172" s="70"/>
      <c r="B172" s="49"/>
      <c r="C172" s="51"/>
      <c r="D172" s="58"/>
    </row>
    <row r="173" spans="1:4">
      <c r="A173" s="70"/>
      <c r="B173" s="49"/>
      <c r="C173" s="51"/>
      <c r="D173" s="58"/>
    </row>
    <row r="174" spans="1:4">
      <c r="A174" s="70"/>
      <c r="B174" s="49"/>
      <c r="C174" s="51"/>
      <c r="D174" s="58"/>
    </row>
    <row r="175" spans="1:4">
      <c r="A175" s="70"/>
      <c r="B175" s="49"/>
      <c r="C175" s="51"/>
      <c r="D175" s="58"/>
    </row>
    <row r="176" spans="1:4">
      <c r="A176" s="70"/>
      <c r="B176" s="49"/>
      <c r="C176" s="51"/>
      <c r="D176" s="58"/>
    </row>
    <row r="177" spans="1:4">
      <c r="A177" s="70"/>
      <c r="B177" s="49"/>
      <c r="C177" s="51"/>
      <c r="D177" s="58"/>
    </row>
    <row r="178" spans="1:4">
      <c r="A178" s="70"/>
      <c r="B178" s="49"/>
      <c r="C178" s="51"/>
      <c r="D178" s="58"/>
    </row>
    <row r="179" spans="1:4">
      <c r="A179" s="70"/>
      <c r="B179" s="49"/>
      <c r="C179" s="51"/>
      <c r="D179" s="58"/>
    </row>
    <row r="180" spans="1:4">
      <c r="A180" s="70"/>
      <c r="B180" s="49"/>
      <c r="C180" s="51"/>
      <c r="D180" s="58"/>
    </row>
    <row r="181" spans="1:4">
      <c r="A181" s="70"/>
      <c r="B181" s="49"/>
      <c r="C181" s="51"/>
      <c r="D181" s="58"/>
    </row>
    <row r="182" spans="1:4">
      <c r="A182" s="70"/>
      <c r="B182" s="49"/>
      <c r="C182" s="51"/>
      <c r="D182" s="58"/>
    </row>
    <row r="183" spans="1:4">
      <c r="A183" s="70"/>
      <c r="B183" s="49"/>
      <c r="C183" s="51"/>
      <c r="D183" s="58"/>
    </row>
    <row r="184" spans="1:4">
      <c r="A184" s="70"/>
      <c r="B184" s="49"/>
      <c r="C184" s="51"/>
      <c r="D184" s="58"/>
    </row>
    <row r="185" spans="1:4">
      <c r="A185" s="70"/>
      <c r="B185" s="64"/>
      <c r="C185" s="65"/>
      <c r="D185" s="66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C&amp;C Order Form</vt:lpstr>
      <vt:lpstr>Database1</vt:lpstr>
      <vt:lpstr>'C&amp;C Order Form'!Print_Area</vt:lpstr>
    </vt:vector>
  </TitlesOfParts>
  <Company>Bunker Mentality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Tamasine Green</dc:creator>
  <cp:lastModifiedBy>KELLY WALKER</cp:lastModifiedBy>
  <cp:lastPrinted>2023-08-24T22:49:22Z</cp:lastPrinted>
  <dcterms:created xsi:type="dcterms:W3CDTF">2018-01-28T22:21:32Z</dcterms:created>
  <dcterms:modified xsi:type="dcterms:W3CDTF">2023-09-11T19:16:07Z</dcterms:modified>
</cp:coreProperties>
</file>