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stanton\Desktop\Projects\Final Spreadsheets\"/>
    </mc:Choice>
  </mc:AlternateContent>
  <xr:revisionPtr revIDLastSave="0" documentId="13_ncr:1_{0634C28E-4F82-4DD1-AF34-CD615A22CB3F}" xr6:coauthVersionLast="47" xr6:coauthVersionMax="47" xr10:uidLastSave="{00000000-0000-0000-0000-000000000000}"/>
  <workbookProtection workbookAlgorithmName="SHA-512" workbookHashValue="87L8vkioUvYWM2EH5xCM/eOSbSk3FAE+uyFgcdKxXOIY1CoCjCMmY5IGQzsmxP8GO2DhKve+XjxEgZP8/DDc4Q==" workbookSaltValue="1//8pN5E0a92gua9cpE29w==" workbookSpinCount="100000" lockStructure="1"/>
  <bookViews>
    <workbookView xWindow="-120" yWindow="-120" windowWidth="20730" windowHeight="11160" xr2:uid="{47A73ECF-DD6F-4CA0-B6A5-2FCA4E2FCABA}"/>
  </bookViews>
  <sheets>
    <sheet name="TDH" sheetId="1" r:id="rId1"/>
    <sheet name="Flow Rates - Steel" sheetId="4" state="hidden" r:id="rId2"/>
    <sheet name="Friction Loss Chart - Steel" sheetId="2" state="hidden" r:id="rId3"/>
    <sheet name="Friction Loss Chart - PVC" sheetId="5" state="hidden" r:id="rId4"/>
    <sheet name="Operating Pressure" sheetId="3" state="hidden" r:id="rId5"/>
  </sheets>
  <definedNames>
    <definedName name="_1.25">'Flow Rates - Steel'!$A$3:$A$17</definedName>
    <definedName name="_1.5">'Flow Rates - Steel'!$B$3:$B$19</definedName>
    <definedName name="_2">'Flow Rates - Steel'!$C$3:$C$18</definedName>
    <definedName name="_2.5">'Flow Rates - Steel'!$D$3:$D$21</definedName>
    <definedName name="_3">'Flow Rates - Steel'!$E$3:$E$21</definedName>
    <definedName name="_4">'Flow Rates - Steel'!$F$3:$F$22</definedName>
    <definedName name="_5">'Flow Rates - Steel'!$G$3:$G$22</definedName>
    <definedName name="_6">'Flow Rates - Steel'!$H$3:$H$23</definedName>
    <definedName name="_8">'Flow Rates - Steel'!$I$3:$I$23</definedName>
    <definedName name="_xlnm.Print_Area" localSheetId="0">TDH!$A$1:$D$24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7" i="3"/>
  <c r="B8" i="3"/>
  <c r="B9" i="3"/>
  <c r="B10" i="3"/>
  <c r="B11" i="3"/>
  <c r="B12" i="3"/>
  <c r="B13" i="3"/>
  <c r="B6" i="3"/>
  <c r="B5" i="3"/>
  <c r="B4" i="3"/>
  <c r="C23" i="1" l="1"/>
</calcChain>
</file>

<file path=xl/sharedStrings.xml><?xml version="1.0" encoding="utf-8"?>
<sst xmlns="http://schemas.openxmlformats.org/spreadsheetml/2006/main" count="54" uniqueCount="36">
  <si>
    <t>GPM</t>
  </si>
  <si>
    <t>Head Loss Per 100ft</t>
  </si>
  <si>
    <t>Pressure</t>
  </si>
  <si>
    <t>Feet of Head</t>
  </si>
  <si>
    <t>Pressure in Feet of Head</t>
  </si>
  <si>
    <t>Total Dynamic Head Calculations</t>
  </si>
  <si>
    <t>Operating Pressure (psi)</t>
  </si>
  <si>
    <t>Column Pipe Length (ft)</t>
  </si>
  <si>
    <t>Target Flow Rate (gpm)</t>
  </si>
  <si>
    <t>Column Pipe Size (in)</t>
  </si>
  <si>
    <t>Column pipe friction loss in feet of head per 100ft of pipe.</t>
  </si>
  <si>
    <t>Typical flow rates in gallons per minute per available steel column pipe diameters.</t>
  </si>
  <si>
    <t>Schedule 40 PVC pipe friction loss in feet of head per 100ft of pipe.</t>
  </si>
  <si>
    <t>Pipeline Length (ft)</t>
  </si>
  <si>
    <t>Instructions for using this worksheet:</t>
  </si>
  <si>
    <t>Notes About This Worksheet:</t>
  </si>
  <si>
    <t>Column pipe friction loss is based on steel pipe.</t>
  </si>
  <si>
    <t>Column Pipe Friction Loss (ft)</t>
  </si>
  <si>
    <t>Pipeline Friction Loss (ft)</t>
  </si>
  <si>
    <t>TDH (ft)</t>
  </si>
  <si>
    <t>PVC pipeline size refers to any above ground plumbing or underground PVC pipeline that the pump must push water through.</t>
  </si>
  <si>
    <t>Project Name:</t>
  </si>
  <si>
    <t>Date:</t>
  </si>
  <si>
    <t>Created By:</t>
  </si>
  <si>
    <t>Design Criteria</t>
  </si>
  <si>
    <t>Total Dynamic Head Calculator</t>
  </si>
  <si>
    <r>
      <t xml:space="preserve">Select your Column Pipe Size, Target Flow Rate, Operating Pressure, and PVC Pipeline Size from the drop down list in the associated </t>
    </r>
    <r>
      <rPr>
        <b/>
        <sz val="12"/>
        <color rgb="FF00B050"/>
        <rFont val="Calibri"/>
        <family val="2"/>
        <scheme val="minor"/>
      </rPr>
      <t>GREEN</t>
    </r>
    <r>
      <rPr>
        <sz val="12"/>
        <color theme="1"/>
        <rFont val="Calibri"/>
        <family val="2"/>
        <scheme val="minor"/>
      </rPr>
      <t xml:space="preserve"> cells below.</t>
    </r>
  </si>
  <si>
    <r>
      <t xml:space="preserve">All items in </t>
    </r>
    <r>
      <rPr>
        <b/>
        <sz val="12"/>
        <color rgb="FF00B050"/>
        <rFont val="Calibri"/>
        <family val="2"/>
        <scheme val="minor"/>
      </rPr>
      <t xml:space="preserve">GREEN </t>
    </r>
    <r>
      <rPr>
        <sz val="12"/>
        <rFont val="Calibri"/>
        <family val="2"/>
        <scheme val="minor"/>
      </rPr>
      <t xml:space="preserve">and </t>
    </r>
    <r>
      <rPr>
        <b/>
        <sz val="12"/>
        <color rgb="FF0070C0"/>
        <rFont val="Calibri"/>
        <family val="2"/>
        <scheme val="minor"/>
      </rPr>
      <t xml:space="preserve">BLUE </t>
    </r>
    <r>
      <rPr>
        <sz val="12"/>
        <color theme="1"/>
        <rFont val="Calibri"/>
        <family val="2"/>
        <scheme val="minor"/>
      </rPr>
      <t>must be filled in by the user.</t>
    </r>
  </si>
  <si>
    <t>Worksheet does not account for check valves, fittings, flowmeters, etc. If needed add equivalent length of pipe to the column pipe or PVC pipeline length.</t>
  </si>
  <si>
    <t>Surface Elevation Change (ft)</t>
  </si>
  <si>
    <t>Total Feet of Vertical Lift</t>
  </si>
  <si>
    <r>
      <t xml:space="preserve">Manually input your Column Pipe Length, Pipeline Length, Pumping Water Level, and Surface Elevation Change in the associated </t>
    </r>
    <r>
      <rPr>
        <b/>
        <sz val="12"/>
        <color rgb="FF0070C0"/>
        <rFont val="Calibri"/>
        <family val="2"/>
        <scheme val="minor"/>
      </rPr>
      <t>BLUE</t>
    </r>
    <r>
      <rPr>
        <sz val="12"/>
        <color theme="1"/>
        <rFont val="Calibri"/>
        <family val="2"/>
        <scheme val="minor"/>
      </rPr>
      <t xml:space="preserve"> cells below.</t>
    </r>
  </si>
  <si>
    <t>PVC Pipeline Diameter (in)</t>
  </si>
  <si>
    <t>Pumping/Drawdown Level (ft)</t>
  </si>
  <si>
    <t>Pumping/Drawdown Level refers to water level below ground while pumping at desired flow rate, no the static water level.</t>
  </si>
  <si>
    <t>Surface elevation change is the total positive elevation change. Example: 20-feet of uphill increase followed by 10-feet of downhill decrease results in 10-feet of total positive elevation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</si>
</sst>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6" xfId="0" applyFont="1" applyBorder="1" applyAlignment="1"/>
    <xf numFmtId="0" fontId="0" fillId="0" borderId="9" xfId="0" applyBorder="1" applyAlignment="1">
      <alignment horizontal="center"/>
    </xf>
    <xf numFmtId="0" fontId="0" fillId="0" borderId="0" xfId="0" applyProtection="1"/>
    <xf numFmtId="0" fontId="0" fillId="0" borderId="0" xfId="0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5" fillId="0" borderId="6" xfId="0" applyFont="1" applyBorder="1" applyProtection="1"/>
    <xf numFmtId="0" fontId="3" fillId="0" borderId="6" xfId="0" applyFont="1" applyBorder="1" applyProtection="1">
      <protection locked="0"/>
    </xf>
    <xf numFmtId="14" fontId="3" fillId="0" borderId="6" xfId="0" applyNumberFormat="1" applyFont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/>
    <xf numFmtId="2" fontId="3" fillId="0" borderId="6" xfId="0" applyNumberFormat="1" applyFont="1" applyBorder="1" applyAlignment="1" applyProtection="1">
      <alignment horizontal="center"/>
    </xf>
    <xf numFmtId="0" fontId="6" fillId="3" borderId="7" xfId="0" applyFont="1" applyFill="1" applyBorder="1" applyAlignment="1" applyProtection="1">
      <alignment horizontal="right"/>
    </xf>
    <xf numFmtId="2" fontId="6" fillId="3" borderId="7" xfId="0" applyNumberFormat="1" applyFont="1" applyFill="1" applyBorder="1" applyAlignment="1" applyProtection="1">
      <alignment horizontal="center"/>
    </xf>
    <xf numFmtId="0" fontId="5" fillId="4" borderId="6" xfId="0" applyFont="1" applyFill="1" applyBorder="1" applyAlignment="1" applyProtection="1">
      <alignment horizontal="center"/>
      <protection locked="0"/>
    </xf>
    <xf numFmtId="0" fontId="0" fillId="0" borderId="0" xfId="0" applyAlignment="1" applyProtection="1"/>
    <xf numFmtId="0" fontId="5" fillId="0" borderId="0" xfId="0" applyFont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760942</xdr:colOff>
      <xdr:row>0</xdr:row>
      <xdr:rowOff>0</xdr:rowOff>
    </xdr:from>
    <xdr:to>
      <xdr:col>2</xdr:col>
      <xdr:colOff>1304925</xdr:colOff>
      <xdr:row>1</xdr:row>
      <xdr:rowOff>794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25C841-0A8C-8680-BE2A-68DA7CA24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542" y="0"/>
          <a:ext cx="2706158" cy="1991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7A20-9EA2-4FBF-A64F-82F1290C91A3}">
  <sheetPr codeName="Sheet1">
    <pageSetUpPr fitToPage="1"/>
  </sheetPr>
  <dimension ref="A1:M36"/>
  <sheetViews>
    <sheetView tabSelected="1" zoomScaleNormal="100" workbookViewId="0">
      <selection activeCell="A35" sqref="A35:XFD35"/>
    </sheetView>
  </sheetViews>
  <sheetFormatPr defaultRowHeight="15" x14ac:dyDescent="0.25"/>
  <cols>
    <col min="1" max="1" width="9.140625" style="18"/>
    <col min="2" max="2" width="32.42578125" style="18" customWidth="1"/>
    <col min="3" max="3" width="31.5703125" style="18" customWidth="1"/>
    <col min="4" max="16384" width="9.140625" style="18"/>
  </cols>
  <sheetData>
    <row r="1" spans="1:5" ht="156.75" customHeight="1" x14ac:dyDescent="0.25">
      <c r="A1" s="34"/>
      <c r="B1" s="34"/>
      <c r="C1" s="34"/>
      <c r="D1" s="34"/>
    </row>
    <row r="2" spans="1:5" ht="15" customHeight="1" x14ac:dyDescent="0.25">
      <c r="A2" s="32" t="s">
        <v>25</v>
      </c>
      <c r="B2" s="32"/>
      <c r="C2" s="32"/>
      <c r="D2" s="32"/>
      <c r="E2" s="31"/>
    </row>
    <row r="3" spans="1:5" ht="15.75" thickBot="1" x14ac:dyDescent="0.3">
      <c r="B3" s="17"/>
      <c r="C3" s="17"/>
    </row>
    <row r="4" spans="1:5" ht="16.5" thickBot="1" x14ac:dyDescent="0.3">
      <c r="B4" s="21" t="s">
        <v>21</v>
      </c>
      <c r="C4" s="22"/>
    </row>
    <row r="5" spans="1:5" ht="16.5" thickBot="1" x14ac:dyDescent="0.3">
      <c r="B5" s="21" t="s">
        <v>22</v>
      </c>
      <c r="C5" s="23"/>
    </row>
    <row r="6" spans="1:5" ht="16.5" thickBot="1" x14ac:dyDescent="0.3">
      <c r="B6" s="21" t="s">
        <v>23</v>
      </c>
      <c r="C6" s="22"/>
    </row>
    <row r="7" spans="1:5" ht="15.75" x14ac:dyDescent="0.25">
      <c r="B7" s="20"/>
      <c r="C7" s="20"/>
    </row>
    <row r="8" spans="1:5" ht="16.5" thickBot="1" x14ac:dyDescent="0.3">
      <c r="B8" s="33" t="s">
        <v>24</v>
      </c>
      <c r="C8" s="33"/>
    </row>
    <row r="9" spans="1:5" ht="16.5" thickBot="1" x14ac:dyDescent="0.3">
      <c r="B9" s="21" t="s">
        <v>9</v>
      </c>
      <c r="C9" s="24">
        <v>1.25</v>
      </c>
    </row>
    <row r="10" spans="1:5" ht="16.5" thickBot="1" x14ac:dyDescent="0.3">
      <c r="B10" s="21" t="s">
        <v>8</v>
      </c>
      <c r="C10" s="25">
        <v>4</v>
      </c>
    </row>
    <row r="11" spans="1:5" ht="16.5" thickBot="1" x14ac:dyDescent="0.3">
      <c r="B11" s="21" t="s">
        <v>7</v>
      </c>
      <c r="C11" s="30">
        <v>0</v>
      </c>
    </row>
    <row r="12" spans="1:5" ht="16.5" thickBot="1" x14ac:dyDescent="0.3">
      <c r="B12" s="21" t="s">
        <v>6</v>
      </c>
      <c r="C12" s="25">
        <v>0</v>
      </c>
    </row>
    <row r="13" spans="1:5" ht="16.5" thickBot="1" x14ac:dyDescent="0.3">
      <c r="B13" s="21" t="s">
        <v>33</v>
      </c>
      <c r="C13" s="30">
        <v>0</v>
      </c>
    </row>
    <row r="14" spans="1:5" ht="16.5" thickBot="1" x14ac:dyDescent="0.3">
      <c r="B14" s="21" t="s">
        <v>32</v>
      </c>
      <c r="C14" s="25">
        <v>1.25</v>
      </c>
    </row>
    <row r="15" spans="1:5" ht="16.5" thickBot="1" x14ac:dyDescent="0.3">
      <c r="B15" s="21" t="s">
        <v>13</v>
      </c>
      <c r="C15" s="30">
        <v>0</v>
      </c>
    </row>
    <row r="16" spans="1:5" ht="16.5" thickBot="1" x14ac:dyDescent="0.3">
      <c r="B16" s="21" t="s">
        <v>29</v>
      </c>
      <c r="C16" s="30">
        <v>0</v>
      </c>
    </row>
    <row r="17" spans="2:13" ht="15.75" x14ac:dyDescent="0.25">
      <c r="B17" s="20"/>
      <c r="C17" s="20"/>
    </row>
    <row r="18" spans="2:13" ht="16.5" thickBot="1" x14ac:dyDescent="0.3">
      <c r="B18" s="32" t="s">
        <v>5</v>
      </c>
      <c r="C18" s="32"/>
    </row>
    <row r="19" spans="2:13" ht="16.5" thickBot="1" x14ac:dyDescent="0.3">
      <c r="B19" s="26" t="s">
        <v>30</v>
      </c>
      <c r="C19" s="27">
        <f>SUM(C13+C16)</f>
        <v>0</v>
      </c>
    </row>
    <row r="20" spans="2:13" ht="16.5" thickBot="1" x14ac:dyDescent="0.3">
      <c r="B20" s="26" t="s">
        <v>17</v>
      </c>
      <c r="C20" s="27">
        <f>INDEX('Friction Loss Chart - Steel'!B4:J71,MATCH(TDH!C10,'Friction Loss Chart - Steel'!A4:A71,0),MATCH(TDH!C9,'Friction Loss Chart - Steel'!B2:J2,0))*(C11/100)</f>
        <v>0</v>
      </c>
    </row>
    <row r="21" spans="2:13" ht="16.5" thickBot="1" x14ac:dyDescent="0.3">
      <c r="B21" s="26" t="s">
        <v>4</v>
      </c>
      <c r="C21" s="27">
        <f>SUM(C12*2.31)</f>
        <v>0</v>
      </c>
    </row>
    <row r="22" spans="2:13" ht="16.5" thickBot="1" x14ac:dyDescent="0.3">
      <c r="B22" s="26" t="s">
        <v>18</v>
      </c>
      <c r="C22" s="27">
        <f>INDEX('Friction Loss Chart - PVC'!B4:J71,MATCH(TDH!C10,'Friction Loss Chart - PVC'!A4:A71,0),MATCH(TDH!C14,'Friction Loss Chart - PVC'!B2:J2,0))*(C15/100)</f>
        <v>0</v>
      </c>
    </row>
    <row r="23" spans="2:13" ht="17.25" thickTop="1" thickBot="1" x14ac:dyDescent="0.3">
      <c r="B23" s="28" t="s">
        <v>19</v>
      </c>
      <c r="C23" s="29">
        <f>SUM(C19:C22)</f>
        <v>0</v>
      </c>
    </row>
    <row r="24" spans="2:13" x14ac:dyDescent="0.25">
      <c r="B24" s="17"/>
      <c r="C24" s="17"/>
    </row>
    <row r="25" spans="2:13" x14ac:dyDescent="0.25">
      <c r="B25" s="17"/>
      <c r="C25" s="17"/>
    </row>
    <row r="26" spans="2:13" ht="15.75" x14ac:dyDescent="0.25">
      <c r="B26" s="19" t="s">
        <v>14</v>
      </c>
      <c r="C26" s="20"/>
      <c r="D26" s="20"/>
      <c r="E26" s="20"/>
      <c r="F26" s="20"/>
      <c r="G26" s="20"/>
      <c r="H26" s="20"/>
      <c r="I26" s="20"/>
      <c r="J26" s="20"/>
      <c r="K26" s="17"/>
      <c r="L26" s="17"/>
      <c r="M26" s="17"/>
    </row>
    <row r="27" spans="2:13" ht="15.75" x14ac:dyDescent="0.25">
      <c r="B27" s="20" t="s">
        <v>27</v>
      </c>
      <c r="C27" s="20"/>
      <c r="D27" s="20"/>
      <c r="E27" s="20"/>
      <c r="F27" s="20"/>
      <c r="G27" s="20"/>
      <c r="H27" s="20"/>
      <c r="I27" s="20"/>
      <c r="J27" s="20"/>
      <c r="K27" s="17"/>
      <c r="L27" s="17"/>
      <c r="M27" s="17"/>
    </row>
    <row r="28" spans="2:13" ht="15.75" x14ac:dyDescent="0.25">
      <c r="B28" s="20" t="s">
        <v>26</v>
      </c>
      <c r="C28" s="20"/>
      <c r="D28" s="20"/>
      <c r="E28" s="20"/>
      <c r="F28" s="20"/>
      <c r="G28" s="20"/>
      <c r="H28" s="20"/>
      <c r="I28" s="20"/>
      <c r="J28" s="20"/>
      <c r="K28" s="17"/>
      <c r="L28" s="17"/>
      <c r="M28" s="17"/>
    </row>
    <row r="29" spans="2:13" ht="15.75" x14ac:dyDescent="0.25">
      <c r="B29" s="20" t="s">
        <v>31</v>
      </c>
      <c r="C29" s="20"/>
      <c r="D29" s="20"/>
      <c r="E29" s="20"/>
      <c r="F29" s="20"/>
      <c r="G29" s="20"/>
      <c r="H29" s="20"/>
      <c r="I29" s="20"/>
      <c r="J29" s="20"/>
      <c r="K29" s="17"/>
      <c r="L29" s="17"/>
      <c r="M29" s="17"/>
    </row>
    <row r="30" spans="2:13" ht="15.75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17"/>
      <c r="L30" s="17"/>
      <c r="M30" s="17"/>
    </row>
    <row r="31" spans="2:13" ht="15.75" x14ac:dyDescent="0.25">
      <c r="B31" s="19" t="s">
        <v>15</v>
      </c>
      <c r="C31" s="20"/>
      <c r="D31" s="20"/>
      <c r="E31" s="20"/>
      <c r="F31" s="20"/>
      <c r="G31" s="20"/>
      <c r="H31" s="20"/>
      <c r="I31" s="20"/>
      <c r="J31" s="20"/>
      <c r="K31" s="17"/>
      <c r="L31" s="17"/>
      <c r="M31" s="17"/>
    </row>
    <row r="32" spans="2:13" ht="15.75" x14ac:dyDescent="0.25">
      <c r="B32" s="20" t="s">
        <v>16</v>
      </c>
      <c r="C32" s="20"/>
      <c r="D32" s="20"/>
      <c r="E32" s="20"/>
      <c r="F32" s="20"/>
      <c r="G32" s="20"/>
      <c r="H32" s="20"/>
      <c r="I32" s="20"/>
      <c r="J32" s="20"/>
      <c r="K32" s="17"/>
      <c r="L32" s="17"/>
      <c r="M32" s="17"/>
    </row>
    <row r="33" spans="2:13" ht="15.75" x14ac:dyDescent="0.25">
      <c r="B33" s="20" t="s">
        <v>34</v>
      </c>
      <c r="C33" s="20"/>
      <c r="D33" s="20"/>
      <c r="E33" s="20"/>
      <c r="F33" s="20"/>
      <c r="G33" s="20"/>
      <c r="H33" s="20"/>
      <c r="I33" s="20"/>
      <c r="J33" s="20"/>
      <c r="K33" s="17"/>
      <c r="L33" s="17"/>
      <c r="M33" s="17"/>
    </row>
    <row r="34" spans="2:13" ht="15.75" x14ac:dyDescent="0.25">
      <c r="B34" s="20" t="s">
        <v>20</v>
      </c>
      <c r="C34" s="20"/>
      <c r="D34" s="20"/>
      <c r="E34" s="20"/>
      <c r="F34" s="20"/>
      <c r="G34" s="20"/>
      <c r="H34" s="20"/>
      <c r="I34" s="20"/>
      <c r="J34" s="20"/>
      <c r="K34" s="17"/>
      <c r="L34" s="17"/>
      <c r="M34" s="17"/>
    </row>
    <row r="35" spans="2:13" ht="15.75" x14ac:dyDescent="0.25">
      <c r="B35" s="20" t="s">
        <v>35</v>
      </c>
      <c r="C35" s="20"/>
      <c r="D35" s="20"/>
      <c r="E35" s="20"/>
      <c r="F35" s="20"/>
      <c r="G35" s="20"/>
      <c r="H35" s="20"/>
      <c r="I35" s="20"/>
      <c r="J35" s="20"/>
      <c r="K35" s="17"/>
      <c r="L35" s="17"/>
      <c r="M35" s="17"/>
    </row>
    <row r="36" spans="2:13" ht="15.75" x14ac:dyDescent="0.25">
      <c r="B36" s="20" t="s">
        <v>28</v>
      </c>
      <c r="C36" s="20"/>
      <c r="D36" s="20"/>
      <c r="E36" s="20"/>
      <c r="F36" s="20"/>
      <c r="G36" s="20"/>
      <c r="H36" s="20"/>
      <c r="I36" s="20"/>
      <c r="J36" s="20"/>
      <c r="K36" s="17"/>
      <c r="L36" s="17"/>
      <c r="M36" s="17"/>
    </row>
  </sheetData>
  <sheetProtection algorithmName="SHA-512" hashValue="uZql8XYUqBqcNWKOBTSnoIIau2sEVnByh2SvG1e+FBq3xvxMUfGPsLe/W4erccZwlyuoYCNXEP2auvEgDcaUCw==" saltValue="u32iHCAbC8GnnL4+3nHFYw==" spinCount="100000" sheet="1" selectLockedCells="1"/>
  <dataConsolidate/>
  <mergeCells count="4">
    <mergeCell ref="B18:C18"/>
    <mergeCell ref="B8:C8"/>
    <mergeCell ref="A2:D2"/>
    <mergeCell ref="A1:D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2011F24-34B1-4AAE-BA73-4D1E356BC722}">
          <x14:formula1>
            <xm:f>'Flow Rates - Steel'!$A$2:$I$2</xm:f>
          </x14:formula1>
          <xm:sqref>C9</xm:sqref>
        </x14:dataValidation>
        <x14:dataValidation type="list" allowBlank="1" showInputMessage="1" showErrorMessage="1" xr:uid="{B142F7C2-92AC-44CB-A3F6-2F926B997E6E}">
          <x14:formula1>
            <xm:f>'Operating Pressure'!$A$3:$A$103</xm:f>
          </x14:formula1>
          <xm:sqref>C12</xm:sqref>
        </x14:dataValidation>
        <x14:dataValidation type="list" allowBlank="1" showInputMessage="1" showErrorMessage="1" xr:uid="{D666FC3D-E608-4A44-9314-28174C435A57}">
          <x14:formula1>
            <xm:f>'Friction Loss Chart - PVC'!$B$2:$J$2</xm:f>
          </x14:formula1>
          <xm:sqref>C14</xm:sqref>
        </x14:dataValidation>
        <x14:dataValidation type="list" allowBlank="1" showInputMessage="1" showErrorMessage="1" xr:uid="{6F877EA5-5B71-48BD-9BF9-FF42D14A1A88}">
          <x14:formula1>
            <xm:f>INDEX('Flow Rates - Steel'!$A$3:$I$23,,MATCH($C$9,'Flow Rates - Steel'!$A$2:$I2,0))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48EE7-BB69-4462-9BFE-E80D55F87AC5}">
  <sheetPr codeName="Sheet2"/>
  <dimension ref="A1:I23"/>
  <sheetViews>
    <sheetView workbookViewId="0">
      <selection activeCell="F23" sqref="F23"/>
    </sheetView>
  </sheetViews>
  <sheetFormatPr defaultRowHeight="15" x14ac:dyDescent="0.25"/>
  <sheetData>
    <row r="1" spans="1:9" ht="15.75" thickBot="1" x14ac:dyDescent="0.3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9" ht="15.75" thickBot="1" x14ac:dyDescent="0.3">
      <c r="A2" s="12">
        <v>1.25</v>
      </c>
      <c r="B2" s="12">
        <v>1.5</v>
      </c>
      <c r="C2" s="12">
        <v>2</v>
      </c>
      <c r="D2" s="12">
        <v>2.5</v>
      </c>
      <c r="E2" s="12">
        <v>3</v>
      </c>
      <c r="F2" s="12">
        <v>4</v>
      </c>
      <c r="G2" s="12">
        <v>5</v>
      </c>
      <c r="H2" s="12">
        <v>6</v>
      </c>
      <c r="I2" s="12">
        <v>8</v>
      </c>
    </row>
    <row r="3" spans="1:9" x14ac:dyDescent="0.25">
      <c r="A3" s="5">
        <v>4</v>
      </c>
      <c r="B3" s="5">
        <v>4</v>
      </c>
      <c r="C3" s="7">
        <v>10</v>
      </c>
      <c r="D3" s="5">
        <v>20</v>
      </c>
      <c r="E3" s="5">
        <v>30</v>
      </c>
      <c r="F3" s="5">
        <v>60</v>
      </c>
      <c r="G3" s="5">
        <v>100</v>
      </c>
      <c r="H3" s="5">
        <v>200</v>
      </c>
      <c r="I3" s="5">
        <v>400</v>
      </c>
    </row>
    <row r="4" spans="1:9" x14ac:dyDescent="0.25">
      <c r="A4" s="7">
        <v>6</v>
      </c>
      <c r="B4" s="7">
        <v>6</v>
      </c>
      <c r="C4" s="7">
        <v>12</v>
      </c>
      <c r="D4" s="7">
        <v>25</v>
      </c>
      <c r="E4" s="7">
        <v>35</v>
      </c>
      <c r="F4" s="7">
        <v>80</v>
      </c>
      <c r="G4" s="7">
        <v>120</v>
      </c>
      <c r="H4" s="7">
        <v>250</v>
      </c>
      <c r="I4" s="7">
        <v>450</v>
      </c>
    </row>
    <row r="5" spans="1:9" x14ac:dyDescent="0.25">
      <c r="A5" s="7">
        <v>8</v>
      </c>
      <c r="B5" s="7">
        <v>8</v>
      </c>
      <c r="C5" s="7">
        <v>14</v>
      </c>
      <c r="D5" s="7">
        <v>30</v>
      </c>
      <c r="E5" s="7">
        <v>40</v>
      </c>
      <c r="F5" s="7">
        <v>100</v>
      </c>
      <c r="G5" s="7">
        <v>160</v>
      </c>
      <c r="H5" s="7">
        <v>300</v>
      </c>
      <c r="I5" s="7">
        <v>500</v>
      </c>
    </row>
    <row r="6" spans="1:9" x14ac:dyDescent="0.25">
      <c r="A6" s="7">
        <v>10</v>
      </c>
      <c r="B6" s="7">
        <v>10</v>
      </c>
      <c r="C6" s="7">
        <v>16</v>
      </c>
      <c r="D6" s="7">
        <v>35</v>
      </c>
      <c r="E6" s="7">
        <v>45</v>
      </c>
      <c r="F6" s="7">
        <v>120</v>
      </c>
      <c r="G6" s="7">
        <v>200</v>
      </c>
      <c r="H6" s="7">
        <v>350</v>
      </c>
      <c r="I6" s="7">
        <v>550</v>
      </c>
    </row>
    <row r="7" spans="1:9" x14ac:dyDescent="0.25">
      <c r="A7" s="7">
        <v>12</v>
      </c>
      <c r="B7" s="7">
        <v>12</v>
      </c>
      <c r="C7" s="7">
        <v>18</v>
      </c>
      <c r="D7" s="7">
        <v>40</v>
      </c>
      <c r="E7" s="7">
        <v>50</v>
      </c>
      <c r="F7" s="7">
        <v>140</v>
      </c>
      <c r="G7" s="7">
        <v>250</v>
      </c>
      <c r="H7" s="7">
        <v>400</v>
      </c>
      <c r="I7" s="7">
        <v>600</v>
      </c>
    </row>
    <row r="8" spans="1:9" x14ac:dyDescent="0.25">
      <c r="A8" s="7">
        <v>14</v>
      </c>
      <c r="B8" s="7">
        <v>14</v>
      </c>
      <c r="C8" s="7">
        <v>20</v>
      </c>
      <c r="D8" s="7">
        <v>45</v>
      </c>
      <c r="E8" s="7">
        <v>60</v>
      </c>
      <c r="F8" s="7">
        <v>160</v>
      </c>
      <c r="G8" s="7">
        <v>300</v>
      </c>
      <c r="H8" s="7">
        <v>450</v>
      </c>
      <c r="I8" s="7">
        <v>650</v>
      </c>
    </row>
    <row r="9" spans="1:9" x14ac:dyDescent="0.25">
      <c r="A9" s="7">
        <v>16</v>
      </c>
      <c r="B9" s="7">
        <v>16</v>
      </c>
      <c r="C9" s="7">
        <v>25</v>
      </c>
      <c r="D9" s="7">
        <v>50</v>
      </c>
      <c r="E9" s="7">
        <v>70</v>
      </c>
      <c r="F9" s="7">
        <v>180</v>
      </c>
      <c r="G9" s="7">
        <v>350</v>
      </c>
      <c r="H9" s="7">
        <v>500</v>
      </c>
      <c r="I9" s="7">
        <v>700</v>
      </c>
    </row>
    <row r="10" spans="1:9" x14ac:dyDescent="0.25">
      <c r="A10" s="7">
        <v>18</v>
      </c>
      <c r="B10" s="7">
        <v>18</v>
      </c>
      <c r="C10" s="7">
        <v>30</v>
      </c>
      <c r="D10" s="7">
        <v>55</v>
      </c>
      <c r="E10" s="7">
        <v>80</v>
      </c>
      <c r="F10" s="7">
        <v>200</v>
      </c>
      <c r="G10" s="7">
        <v>400</v>
      </c>
      <c r="H10" s="7">
        <v>550</v>
      </c>
      <c r="I10" s="7">
        <v>750</v>
      </c>
    </row>
    <row r="11" spans="1:9" x14ac:dyDescent="0.25">
      <c r="A11" s="7">
        <v>20</v>
      </c>
      <c r="B11" s="7">
        <v>20</v>
      </c>
      <c r="C11" s="7">
        <v>35</v>
      </c>
      <c r="D11" s="7">
        <v>60</v>
      </c>
      <c r="E11" s="7">
        <v>90</v>
      </c>
      <c r="F11" s="7">
        <v>220</v>
      </c>
      <c r="G11" s="7">
        <v>450</v>
      </c>
      <c r="H11" s="7">
        <v>600</v>
      </c>
      <c r="I11" s="7">
        <v>800</v>
      </c>
    </row>
    <row r="12" spans="1:9" x14ac:dyDescent="0.25">
      <c r="A12" s="7">
        <v>25</v>
      </c>
      <c r="B12" s="7">
        <v>25</v>
      </c>
      <c r="C12" s="7">
        <v>40</v>
      </c>
      <c r="D12" s="7">
        <v>65</v>
      </c>
      <c r="E12" s="7">
        <v>100</v>
      </c>
      <c r="F12" s="7">
        <v>240</v>
      </c>
      <c r="G12" s="7">
        <v>500</v>
      </c>
      <c r="H12" s="7">
        <v>650</v>
      </c>
      <c r="I12" s="7">
        <v>900</v>
      </c>
    </row>
    <row r="13" spans="1:9" x14ac:dyDescent="0.25">
      <c r="A13" s="7">
        <v>30</v>
      </c>
      <c r="B13" s="7">
        <v>30</v>
      </c>
      <c r="C13" s="7">
        <v>45</v>
      </c>
      <c r="D13" s="7">
        <v>70</v>
      </c>
      <c r="E13" s="7">
        <v>120</v>
      </c>
      <c r="F13" s="7">
        <v>260</v>
      </c>
      <c r="G13" s="7">
        <v>550</v>
      </c>
      <c r="H13" s="7">
        <v>700</v>
      </c>
      <c r="I13" s="7">
        <v>1000</v>
      </c>
    </row>
    <row r="14" spans="1:9" x14ac:dyDescent="0.25">
      <c r="A14" s="7">
        <v>35</v>
      </c>
      <c r="B14" s="7">
        <v>35</v>
      </c>
      <c r="C14" s="7">
        <v>50</v>
      </c>
      <c r="D14" s="7">
        <v>75</v>
      </c>
      <c r="E14" s="7">
        <v>140</v>
      </c>
      <c r="F14" s="7">
        <v>280</v>
      </c>
      <c r="G14" s="7">
        <v>600</v>
      </c>
      <c r="H14" s="7">
        <v>750</v>
      </c>
      <c r="I14" s="7">
        <v>1100</v>
      </c>
    </row>
    <row r="15" spans="1:9" x14ac:dyDescent="0.25">
      <c r="A15" s="7">
        <v>40</v>
      </c>
      <c r="B15" s="7">
        <v>40</v>
      </c>
      <c r="C15" s="7">
        <v>55</v>
      </c>
      <c r="D15" s="7">
        <v>80</v>
      </c>
      <c r="E15" s="7">
        <v>160</v>
      </c>
      <c r="F15" s="7">
        <v>300</v>
      </c>
      <c r="G15" s="7">
        <v>650</v>
      </c>
      <c r="H15" s="7">
        <v>800</v>
      </c>
      <c r="I15" s="7">
        <v>1200</v>
      </c>
    </row>
    <row r="16" spans="1:9" x14ac:dyDescent="0.25">
      <c r="A16" s="7">
        <v>45</v>
      </c>
      <c r="B16" s="7">
        <v>45</v>
      </c>
      <c r="C16" s="9">
        <v>60</v>
      </c>
      <c r="D16" s="7">
        <v>85</v>
      </c>
      <c r="E16" s="7">
        <v>180</v>
      </c>
      <c r="F16" s="7">
        <v>320</v>
      </c>
      <c r="G16" s="7">
        <v>700</v>
      </c>
      <c r="H16" s="7">
        <v>850</v>
      </c>
      <c r="I16" s="7">
        <v>1300</v>
      </c>
    </row>
    <row r="17" spans="1:9" x14ac:dyDescent="0.25">
      <c r="A17" s="1">
        <v>50</v>
      </c>
      <c r="B17" s="7">
        <v>50</v>
      </c>
      <c r="C17" s="9">
        <v>65</v>
      </c>
      <c r="D17" s="7">
        <v>90</v>
      </c>
      <c r="E17" s="7">
        <v>200</v>
      </c>
      <c r="F17" s="7">
        <v>340</v>
      </c>
      <c r="G17" s="7">
        <v>750</v>
      </c>
      <c r="H17" s="7">
        <v>900</v>
      </c>
      <c r="I17" s="7">
        <v>1400</v>
      </c>
    </row>
    <row r="18" spans="1:9" x14ac:dyDescent="0.25">
      <c r="B18" s="7">
        <v>55</v>
      </c>
      <c r="C18" s="9">
        <v>70</v>
      </c>
      <c r="D18" s="7">
        <v>95</v>
      </c>
      <c r="E18" s="7">
        <v>220</v>
      </c>
      <c r="F18" s="7">
        <v>360</v>
      </c>
      <c r="G18" s="7">
        <v>800</v>
      </c>
      <c r="H18" s="7">
        <v>950</v>
      </c>
      <c r="I18" s="7">
        <v>1500</v>
      </c>
    </row>
    <row r="19" spans="1:9" x14ac:dyDescent="0.25">
      <c r="B19" s="9">
        <v>60</v>
      </c>
      <c r="D19" s="9">
        <v>100</v>
      </c>
      <c r="E19" s="9">
        <v>240</v>
      </c>
      <c r="F19" s="9">
        <v>380</v>
      </c>
      <c r="G19" s="9">
        <v>850</v>
      </c>
      <c r="H19" s="9">
        <v>1000</v>
      </c>
      <c r="I19" s="9">
        <v>1600</v>
      </c>
    </row>
    <row r="20" spans="1:9" x14ac:dyDescent="0.25">
      <c r="D20" s="9">
        <v>110</v>
      </c>
      <c r="E20" s="9">
        <v>260</v>
      </c>
      <c r="F20" s="9">
        <v>400</v>
      </c>
      <c r="G20" s="9">
        <v>900</v>
      </c>
      <c r="H20" s="9">
        <v>1100</v>
      </c>
      <c r="I20" s="9">
        <v>1800</v>
      </c>
    </row>
    <row r="21" spans="1:9" x14ac:dyDescent="0.25">
      <c r="D21" s="9">
        <v>120</v>
      </c>
      <c r="E21" s="9">
        <v>280</v>
      </c>
      <c r="F21" s="9">
        <v>420</v>
      </c>
      <c r="G21" s="9">
        <v>950</v>
      </c>
      <c r="H21" s="9">
        <v>1200</v>
      </c>
      <c r="I21" s="9">
        <v>2000</v>
      </c>
    </row>
    <row r="22" spans="1:9" x14ac:dyDescent="0.25">
      <c r="F22" s="9">
        <v>460</v>
      </c>
      <c r="G22" s="9">
        <v>1000</v>
      </c>
      <c r="H22" s="9">
        <v>1300</v>
      </c>
      <c r="I22" s="9">
        <v>2200</v>
      </c>
    </row>
    <row r="23" spans="1:9" x14ac:dyDescent="0.25">
      <c r="H23" s="9">
        <v>1400</v>
      </c>
      <c r="I23" s="9">
        <v>2400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C7E8-017A-4C50-B94B-A8D4BE0F7008}">
  <sheetPr codeName="Sheet3"/>
  <dimension ref="A1:J71"/>
  <sheetViews>
    <sheetView topLeftCell="A34" workbookViewId="0">
      <selection activeCell="F23" sqref="F23"/>
    </sheetView>
  </sheetViews>
  <sheetFormatPr defaultRowHeight="15" x14ac:dyDescent="0.25"/>
  <cols>
    <col min="2" max="2" width="12.28515625" customWidth="1"/>
    <col min="3" max="3" width="10" customWidth="1"/>
    <col min="4" max="4" width="10.140625" customWidth="1"/>
    <col min="5" max="5" width="10.85546875" customWidth="1"/>
    <col min="6" max="6" width="11.42578125" customWidth="1"/>
    <col min="7" max="7" width="12.7109375" customWidth="1"/>
    <col min="8" max="8" width="11.28515625" customWidth="1"/>
    <col min="9" max="9" width="10.42578125" customWidth="1"/>
    <col min="10" max="10" width="10.7109375" customWidth="1"/>
  </cols>
  <sheetData>
    <row r="1" spans="1:10" ht="15.75" thickBot="1" x14ac:dyDescent="0.3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5.75" thickBot="1" x14ac:dyDescent="0.3">
      <c r="A2" s="15"/>
      <c r="B2" s="12">
        <v>1.25</v>
      </c>
      <c r="C2" s="12">
        <v>1.5</v>
      </c>
      <c r="D2" s="12">
        <v>2</v>
      </c>
      <c r="E2" s="12">
        <v>2.5</v>
      </c>
      <c r="F2" s="12">
        <v>3</v>
      </c>
      <c r="G2" s="12">
        <v>4</v>
      </c>
      <c r="H2" s="12">
        <v>5</v>
      </c>
      <c r="I2" s="12">
        <v>6</v>
      </c>
      <c r="J2" s="12">
        <v>8</v>
      </c>
    </row>
    <row r="3" spans="1:10" ht="30.75" thickBot="1" x14ac:dyDescent="0.3">
      <c r="A3" s="3" t="s">
        <v>0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</row>
    <row r="4" spans="1:10" x14ac:dyDescent="0.25">
      <c r="A4" s="5">
        <v>4</v>
      </c>
      <c r="B4" s="6">
        <v>0.6</v>
      </c>
      <c r="C4" s="6">
        <v>0</v>
      </c>
      <c r="D4" s="14">
        <v>0</v>
      </c>
      <c r="E4" s="11">
        <v>0</v>
      </c>
      <c r="F4" s="2">
        <v>0</v>
      </c>
      <c r="G4" s="11">
        <v>0</v>
      </c>
      <c r="H4" s="6">
        <v>0</v>
      </c>
      <c r="I4" s="6">
        <v>0</v>
      </c>
      <c r="J4" s="6">
        <v>0</v>
      </c>
    </row>
    <row r="5" spans="1:10" x14ac:dyDescent="0.25">
      <c r="A5" s="7">
        <v>6</v>
      </c>
      <c r="B5" s="8">
        <v>1.2</v>
      </c>
      <c r="C5" s="8">
        <v>0.6</v>
      </c>
      <c r="D5" s="14">
        <v>0</v>
      </c>
      <c r="E5" s="16">
        <v>0</v>
      </c>
      <c r="F5" s="2">
        <v>0</v>
      </c>
      <c r="G5" s="16">
        <v>0</v>
      </c>
      <c r="H5" s="8">
        <v>0</v>
      </c>
      <c r="I5" s="8">
        <v>0</v>
      </c>
      <c r="J5" s="8">
        <v>0</v>
      </c>
    </row>
    <row r="6" spans="1:10" x14ac:dyDescent="0.25">
      <c r="A6" s="7">
        <v>8</v>
      </c>
      <c r="B6" s="8">
        <v>2</v>
      </c>
      <c r="C6" s="8">
        <v>1</v>
      </c>
      <c r="D6" s="14">
        <v>0</v>
      </c>
      <c r="E6" s="16">
        <v>0</v>
      </c>
      <c r="F6" s="2">
        <v>0</v>
      </c>
      <c r="G6" s="16">
        <v>0</v>
      </c>
      <c r="H6" s="8">
        <v>0</v>
      </c>
      <c r="I6" s="8">
        <v>0</v>
      </c>
      <c r="J6" s="8">
        <v>0</v>
      </c>
    </row>
    <row r="7" spans="1:10" x14ac:dyDescent="0.25">
      <c r="A7" s="7">
        <v>10</v>
      </c>
      <c r="B7" s="8">
        <v>3.1</v>
      </c>
      <c r="C7" s="8">
        <v>1.5</v>
      </c>
      <c r="D7" s="8">
        <v>0.4</v>
      </c>
      <c r="E7" s="2">
        <v>0</v>
      </c>
      <c r="F7" s="16">
        <v>0</v>
      </c>
      <c r="G7" s="16">
        <v>0</v>
      </c>
      <c r="H7" s="8">
        <v>0</v>
      </c>
      <c r="I7" s="8">
        <v>0</v>
      </c>
      <c r="J7" s="8">
        <v>0</v>
      </c>
    </row>
    <row r="8" spans="1:10" x14ac:dyDescent="0.25">
      <c r="A8" s="7">
        <v>12</v>
      </c>
      <c r="B8" s="8">
        <v>4.3</v>
      </c>
      <c r="C8" s="8">
        <v>2</v>
      </c>
      <c r="D8" s="8">
        <v>0.6</v>
      </c>
      <c r="E8" s="2">
        <v>0</v>
      </c>
      <c r="F8" s="16">
        <v>0</v>
      </c>
      <c r="G8" s="16">
        <v>0</v>
      </c>
      <c r="H8" s="8">
        <v>0</v>
      </c>
      <c r="I8" s="8">
        <v>0</v>
      </c>
      <c r="J8" s="8">
        <v>0</v>
      </c>
    </row>
    <row r="9" spans="1:10" x14ac:dyDescent="0.25">
      <c r="A9" s="7">
        <v>14</v>
      </c>
      <c r="B9" s="8">
        <v>5.7</v>
      </c>
      <c r="C9" s="8">
        <v>2.7</v>
      </c>
      <c r="D9" s="8">
        <v>0.8</v>
      </c>
      <c r="E9" s="2">
        <v>0</v>
      </c>
      <c r="F9" s="16">
        <v>0</v>
      </c>
      <c r="G9" s="16">
        <v>0</v>
      </c>
      <c r="H9" s="8">
        <v>0</v>
      </c>
      <c r="I9" s="8">
        <v>0</v>
      </c>
      <c r="J9" s="8">
        <v>0</v>
      </c>
    </row>
    <row r="10" spans="1:10" x14ac:dyDescent="0.25">
      <c r="A10" s="7">
        <v>16</v>
      </c>
      <c r="B10" s="8">
        <v>7.3</v>
      </c>
      <c r="C10" s="8">
        <v>3.5</v>
      </c>
      <c r="D10" s="8">
        <v>1</v>
      </c>
      <c r="E10" s="2">
        <v>0</v>
      </c>
      <c r="F10" s="16">
        <v>0</v>
      </c>
      <c r="G10" s="16">
        <v>0</v>
      </c>
      <c r="H10" s="8">
        <v>0</v>
      </c>
      <c r="I10" s="8">
        <v>0</v>
      </c>
      <c r="J10" s="8">
        <v>0</v>
      </c>
    </row>
    <row r="11" spans="1:10" x14ac:dyDescent="0.25">
      <c r="A11" s="7">
        <v>18</v>
      </c>
      <c r="B11" s="8">
        <v>9.1</v>
      </c>
      <c r="C11" s="8">
        <v>4.3</v>
      </c>
      <c r="D11" s="8">
        <v>1.3</v>
      </c>
      <c r="E11" s="8">
        <v>0</v>
      </c>
      <c r="F11" s="2">
        <v>0</v>
      </c>
      <c r="G11" s="16">
        <v>0</v>
      </c>
      <c r="H11" s="8">
        <v>0</v>
      </c>
      <c r="I11" s="8">
        <v>0</v>
      </c>
      <c r="J11" s="8">
        <v>0</v>
      </c>
    </row>
    <row r="12" spans="1:10" x14ac:dyDescent="0.25">
      <c r="A12" s="7">
        <v>20</v>
      </c>
      <c r="B12" s="8">
        <v>11.1</v>
      </c>
      <c r="C12" s="8">
        <v>5.2</v>
      </c>
      <c r="D12" s="8">
        <v>1.6</v>
      </c>
      <c r="E12" s="8">
        <v>0.7</v>
      </c>
      <c r="F12" s="2">
        <v>0</v>
      </c>
      <c r="G12" s="16">
        <v>0</v>
      </c>
      <c r="H12" s="8">
        <v>0</v>
      </c>
      <c r="I12" s="8">
        <v>0</v>
      </c>
      <c r="J12" s="8">
        <v>0</v>
      </c>
    </row>
    <row r="13" spans="1:10" x14ac:dyDescent="0.25">
      <c r="A13" s="7">
        <v>25</v>
      </c>
      <c r="B13" s="8">
        <v>16.8</v>
      </c>
      <c r="C13" s="8">
        <v>8.5</v>
      </c>
      <c r="D13" s="8">
        <v>2.5</v>
      </c>
      <c r="E13" s="8">
        <v>1.1000000000000001</v>
      </c>
      <c r="F13" s="2">
        <v>0</v>
      </c>
      <c r="G13" s="16">
        <v>0</v>
      </c>
      <c r="H13" s="8">
        <v>0</v>
      </c>
      <c r="I13" s="8">
        <v>0</v>
      </c>
      <c r="J13" s="8">
        <v>0</v>
      </c>
    </row>
    <row r="14" spans="1:10" x14ac:dyDescent="0.25">
      <c r="A14" s="7">
        <v>30</v>
      </c>
      <c r="B14" s="8">
        <v>23.5</v>
      </c>
      <c r="C14" s="8">
        <v>11.1</v>
      </c>
      <c r="D14" s="8">
        <v>3.3</v>
      </c>
      <c r="E14" s="8">
        <v>1.4</v>
      </c>
      <c r="F14" s="8">
        <v>0.48</v>
      </c>
      <c r="G14" s="8">
        <v>0</v>
      </c>
      <c r="H14" s="8">
        <v>0</v>
      </c>
      <c r="I14" s="8">
        <v>0</v>
      </c>
      <c r="J14" s="8">
        <v>0</v>
      </c>
    </row>
    <row r="15" spans="1:10" x14ac:dyDescent="0.25">
      <c r="A15" s="7">
        <v>35</v>
      </c>
      <c r="B15" s="8">
        <v>31.2</v>
      </c>
      <c r="C15" s="8">
        <v>15.5</v>
      </c>
      <c r="D15" s="8">
        <v>4.4000000000000004</v>
      </c>
      <c r="E15" s="8">
        <v>1.8</v>
      </c>
      <c r="F15" s="8">
        <v>0.64</v>
      </c>
      <c r="G15" s="8">
        <v>0</v>
      </c>
      <c r="H15" s="8">
        <v>0</v>
      </c>
      <c r="I15" s="8">
        <v>0</v>
      </c>
      <c r="J15" s="8">
        <v>0</v>
      </c>
    </row>
    <row r="16" spans="1:10" x14ac:dyDescent="0.25">
      <c r="A16" s="7">
        <v>40</v>
      </c>
      <c r="B16" s="8">
        <v>40</v>
      </c>
      <c r="C16" s="8">
        <v>18.899999999999999</v>
      </c>
      <c r="D16" s="8">
        <v>5.6</v>
      </c>
      <c r="E16" s="8">
        <v>2.4</v>
      </c>
      <c r="F16" s="8">
        <v>0.82</v>
      </c>
      <c r="G16" s="8">
        <v>0</v>
      </c>
      <c r="H16" s="8">
        <v>0</v>
      </c>
      <c r="I16" s="8">
        <v>0</v>
      </c>
      <c r="J16" s="8">
        <v>0</v>
      </c>
    </row>
    <row r="17" spans="1:10" x14ac:dyDescent="0.25">
      <c r="A17" s="7">
        <v>45</v>
      </c>
      <c r="B17" s="8">
        <v>50</v>
      </c>
      <c r="C17" s="8">
        <v>24.5</v>
      </c>
      <c r="D17" s="8">
        <v>7</v>
      </c>
      <c r="E17" s="8">
        <v>2.9</v>
      </c>
      <c r="F17" s="8">
        <v>1</v>
      </c>
      <c r="G17" s="8">
        <v>0</v>
      </c>
      <c r="H17" s="8">
        <v>0</v>
      </c>
      <c r="I17" s="8">
        <v>0</v>
      </c>
      <c r="J17" s="8">
        <v>0</v>
      </c>
    </row>
    <row r="18" spans="1:10" x14ac:dyDescent="0.25">
      <c r="A18" s="1">
        <v>50</v>
      </c>
      <c r="B18" s="1">
        <v>60.4</v>
      </c>
      <c r="C18" s="8">
        <v>28.5</v>
      </c>
      <c r="D18" s="8">
        <v>8.5</v>
      </c>
      <c r="E18" s="8">
        <v>3.6</v>
      </c>
      <c r="F18" s="8">
        <v>1.2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25">
      <c r="A19" s="14">
        <v>55</v>
      </c>
      <c r="C19" s="8">
        <v>34</v>
      </c>
      <c r="D19" s="8">
        <v>10.1</v>
      </c>
      <c r="E19" s="8">
        <v>4.2</v>
      </c>
      <c r="F19" s="8">
        <v>1.4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25">
      <c r="A20" s="14">
        <v>60</v>
      </c>
      <c r="C20" s="10">
        <v>40</v>
      </c>
      <c r="D20" s="10">
        <v>11.9</v>
      </c>
      <c r="E20" s="8">
        <v>5</v>
      </c>
      <c r="F20" s="8">
        <v>1.7</v>
      </c>
      <c r="G20" s="10">
        <v>0.5</v>
      </c>
      <c r="H20" s="10">
        <v>0</v>
      </c>
      <c r="I20" s="8">
        <v>0</v>
      </c>
      <c r="J20" s="8">
        <v>0</v>
      </c>
    </row>
    <row r="21" spans="1:10" x14ac:dyDescent="0.25">
      <c r="A21" s="14">
        <v>65</v>
      </c>
      <c r="D21" s="10">
        <v>13.7</v>
      </c>
      <c r="E21" s="8">
        <v>5.8</v>
      </c>
      <c r="F21" s="8">
        <v>2</v>
      </c>
      <c r="G21" s="10">
        <v>0.5</v>
      </c>
      <c r="H21" s="10">
        <v>0</v>
      </c>
      <c r="I21" s="8">
        <v>0</v>
      </c>
      <c r="J21" s="8">
        <v>0</v>
      </c>
    </row>
    <row r="22" spans="1:10" x14ac:dyDescent="0.25">
      <c r="A22" s="14">
        <v>70</v>
      </c>
      <c r="D22" s="10">
        <v>15.8</v>
      </c>
      <c r="E22" s="8">
        <v>6.6</v>
      </c>
      <c r="F22" s="8">
        <v>2.2999999999999998</v>
      </c>
      <c r="G22" s="10">
        <v>0.6</v>
      </c>
      <c r="H22" s="10">
        <v>0</v>
      </c>
      <c r="I22" s="8">
        <v>0</v>
      </c>
      <c r="J22" s="8">
        <v>0</v>
      </c>
    </row>
    <row r="23" spans="1:10" x14ac:dyDescent="0.25">
      <c r="A23" s="14">
        <v>75</v>
      </c>
      <c r="E23" s="8">
        <v>7.6</v>
      </c>
      <c r="F23" s="8">
        <v>2.65</v>
      </c>
      <c r="G23" s="10">
        <v>0.7</v>
      </c>
      <c r="H23" s="10">
        <v>0</v>
      </c>
      <c r="I23" s="8">
        <v>0</v>
      </c>
      <c r="J23" s="8">
        <v>0</v>
      </c>
    </row>
    <row r="24" spans="1:10" x14ac:dyDescent="0.25">
      <c r="A24" s="14">
        <v>80</v>
      </c>
      <c r="E24" s="8">
        <v>8.5</v>
      </c>
      <c r="F24" s="8">
        <v>3</v>
      </c>
      <c r="G24" s="2">
        <v>0.8</v>
      </c>
      <c r="H24" s="7">
        <v>0</v>
      </c>
      <c r="I24" s="16">
        <v>0</v>
      </c>
      <c r="J24" s="8">
        <v>0</v>
      </c>
    </row>
    <row r="25" spans="1:10" x14ac:dyDescent="0.25">
      <c r="A25" s="14">
        <v>85</v>
      </c>
      <c r="E25" s="8">
        <v>9.5</v>
      </c>
      <c r="F25" s="8">
        <v>3.35</v>
      </c>
      <c r="G25" s="2">
        <v>0.9</v>
      </c>
      <c r="H25" s="7">
        <v>0</v>
      </c>
      <c r="I25" s="16">
        <v>0</v>
      </c>
      <c r="J25" s="8">
        <v>0</v>
      </c>
    </row>
    <row r="26" spans="1:10" x14ac:dyDescent="0.25">
      <c r="A26" s="14">
        <v>90</v>
      </c>
      <c r="E26" s="8">
        <v>10.6</v>
      </c>
      <c r="F26" s="8">
        <v>3.7</v>
      </c>
      <c r="G26" s="2">
        <v>1</v>
      </c>
      <c r="H26" s="7">
        <v>0</v>
      </c>
      <c r="I26" s="16">
        <v>0</v>
      </c>
      <c r="J26" s="8">
        <v>0</v>
      </c>
    </row>
    <row r="27" spans="1:10" x14ac:dyDescent="0.25">
      <c r="A27" s="14">
        <v>95</v>
      </c>
      <c r="E27" s="8">
        <v>11.7</v>
      </c>
      <c r="F27" s="8">
        <v>4.0999999999999996</v>
      </c>
      <c r="G27" s="2">
        <v>1.1000000000000001</v>
      </c>
      <c r="H27" s="7">
        <v>0</v>
      </c>
      <c r="I27" s="16">
        <v>0</v>
      </c>
      <c r="J27" s="8">
        <v>0</v>
      </c>
    </row>
    <row r="28" spans="1:10" x14ac:dyDescent="0.25">
      <c r="A28" s="14">
        <v>100</v>
      </c>
      <c r="E28" s="10">
        <v>12.8</v>
      </c>
      <c r="F28" s="8">
        <v>4.5</v>
      </c>
      <c r="G28" s="2">
        <v>1.2</v>
      </c>
      <c r="H28" s="7">
        <v>0.4</v>
      </c>
      <c r="I28" s="16">
        <v>0</v>
      </c>
      <c r="J28" s="8">
        <v>0</v>
      </c>
    </row>
    <row r="29" spans="1:10" x14ac:dyDescent="0.25">
      <c r="A29" s="14">
        <v>110</v>
      </c>
      <c r="E29" s="10">
        <v>15.3</v>
      </c>
      <c r="F29" s="8">
        <v>5.4</v>
      </c>
      <c r="G29" s="2">
        <v>1.45</v>
      </c>
      <c r="H29" s="7">
        <v>0.5</v>
      </c>
      <c r="I29" s="16">
        <v>0</v>
      </c>
      <c r="J29" s="8">
        <v>0</v>
      </c>
    </row>
    <row r="30" spans="1:10" x14ac:dyDescent="0.25">
      <c r="A30" s="14">
        <v>120</v>
      </c>
      <c r="E30" s="10">
        <v>18</v>
      </c>
      <c r="F30" s="10">
        <v>6.3</v>
      </c>
      <c r="G30" s="2">
        <v>1.7</v>
      </c>
      <c r="H30" s="7">
        <v>0.6</v>
      </c>
      <c r="I30" s="16">
        <v>0</v>
      </c>
      <c r="J30" s="8">
        <v>0</v>
      </c>
    </row>
    <row r="31" spans="1:10" x14ac:dyDescent="0.25">
      <c r="A31" s="14">
        <v>140</v>
      </c>
      <c r="F31" s="10">
        <v>8.3000000000000007</v>
      </c>
      <c r="G31" s="2">
        <v>2.2000000000000002</v>
      </c>
      <c r="H31" s="7">
        <v>0.8</v>
      </c>
      <c r="I31" s="16">
        <v>0</v>
      </c>
      <c r="J31" s="8">
        <v>0</v>
      </c>
    </row>
    <row r="32" spans="1:10" x14ac:dyDescent="0.25">
      <c r="A32" s="14">
        <v>160</v>
      </c>
      <c r="F32" s="10">
        <v>10.7</v>
      </c>
      <c r="G32" s="2">
        <v>2.8</v>
      </c>
      <c r="H32" s="7">
        <v>1</v>
      </c>
      <c r="I32" s="16">
        <v>0</v>
      </c>
      <c r="J32" s="8">
        <v>0</v>
      </c>
    </row>
    <row r="33" spans="1:10" x14ac:dyDescent="0.25">
      <c r="A33" s="14">
        <v>180</v>
      </c>
      <c r="F33" s="10">
        <v>13.2</v>
      </c>
      <c r="G33" s="2">
        <v>3.5</v>
      </c>
      <c r="H33" s="7">
        <v>1.2</v>
      </c>
      <c r="I33" s="16">
        <v>0</v>
      </c>
      <c r="J33" s="8">
        <v>0</v>
      </c>
    </row>
    <row r="34" spans="1:10" x14ac:dyDescent="0.25">
      <c r="A34" s="14">
        <v>200</v>
      </c>
      <c r="F34" s="10">
        <v>16.100000000000001</v>
      </c>
      <c r="G34" s="2">
        <v>4.3</v>
      </c>
      <c r="H34" s="7">
        <v>1.4</v>
      </c>
      <c r="I34" s="9">
        <v>0.6</v>
      </c>
      <c r="J34" s="8">
        <v>0</v>
      </c>
    </row>
    <row r="35" spans="1:10" x14ac:dyDescent="0.25">
      <c r="A35" s="14">
        <v>220</v>
      </c>
      <c r="F35" s="10">
        <v>19.2</v>
      </c>
      <c r="G35" s="2">
        <v>5.0999999999999996</v>
      </c>
      <c r="H35" s="7">
        <v>1.8</v>
      </c>
      <c r="I35" s="7">
        <v>0.75</v>
      </c>
      <c r="J35" s="8">
        <v>0</v>
      </c>
    </row>
    <row r="36" spans="1:10" x14ac:dyDescent="0.25">
      <c r="A36" s="14">
        <v>240</v>
      </c>
      <c r="F36" s="10">
        <v>22.6</v>
      </c>
      <c r="G36" s="2">
        <v>6</v>
      </c>
      <c r="H36" s="7">
        <v>2.2000000000000002</v>
      </c>
      <c r="I36" s="7">
        <v>0.9</v>
      </c>
      <c r="J36" s="8">
        <v>0</v>
      </c>
    </row>
    <row r="37" spans="1:10" x14ac:dyDescent="0.25">
      <c r="A37" s="14">
        <v>260</v>
      </c>
      <c r="F37" s="10">
        <v>26.2</v>
      </c>
      <c r="G37" s="2">
        <v>7</v>
      </c>
      <c r="H37" s="7">
        <v>2.4</v>
      </c>
      <c r="I37" s="7">
        <v>1</v>
      </c>
      <c r="J37" s="8">
        <v>0</v>
      </c>
    </row>
    <row r="38" spans="1:10" x14ac:dyDescent="0.25">
      <c r="A38" s="14">
        <v>280</v>
      </c>
      <c r="F38" s="10">
        <v>30</v>
      </c>
      <c r="G38" s="2">
        <v>8</v>
      </c>
      <c r="H38" s="7">
        <v>2.7</v>
      </c>
      <c r="I38" s="7">
        <v>1.1000000000000001</v>
      </c>
      <c r="J38" s="8">
        <v>0</v>
      </c>
    </row>
    <row r="39" spans="1:10" x14ac:dyDescent="0.25">
      <c r="A39" s="14">
        <v>300</v>
      </c>
      <c r="G39" s="2">
        <v>9.1</v>
      </c>
      <c r="H39" s="7">
        <v>3</v>
      </c>
      <c r="I39" s="7">
        <v>1.2</v>
      </c>
      <c r="J39" s="8">
        <v>0</v>
      </c>
    </row>
    <row r="40" spans="1:10" x14ac:dyDescent="0.25">
      <c r="A40" s="14">
        <v>320</v>
      </c>
      <c r="G40" s="2">
        <v>10.199999999999999</v>
      </c>
      <c r="H40" s="7">
        <v>3.5</v>
      </c>
      <c r="I40" s="7">
        <v>1.4</v>
      </c>
      <c r="J40" s="8">
        <v>0</v>
      </c>
    </row>
    <row r="41" spans="1:10" x14ac:dyDescent="0.25">
      <c r="A41" s="14">
        <v>340</v>
      </c>
      <c r="G41" s="2">
        <v>11.5</v>
      </c>
      <c r="H41" s="7">
        <v>4</v>
      </c>
      <c r="I41" s="7">
        <v>1.6</v>
      </c>
      <c r="J41" s="8">
        <v>0</v>
      </c>
    </row>
    <row r="42" spans="1:10" x14ac:dyDescent="0.25">
      <c r="A42" s="14">
        <v>360</v>
      </c>
      <c r="G42" s="2">
        <v>12.7</v>
      </c>
      <c r="H42" s="7">
        <v>4.4000000000000004</v>
      </c>
      <c r="I42" s="7">
        <v>1.75</v>
      </c>
      <c r="J42" s="8">
        <v>0</v>
      </c>
    </row>
    <row r="43" spans="1:10" x14ac:dyDescent="0.25">
      <c r="A43" s="14">
        <v>380</v>
      </c>
      <c r="G43" s="2">
        <v>14.1</v>
      </c>
      <c r="H43" s="7">
        <v>4.8</v>
      </c>
      <c r="I43" s="7">
        <v>1.9</v>
      </c>
      <c r="J43" s="8">
        <v>0</v>
      </c>
    </row>
    <row r="44" spans="1:10" x14ac:dyDescent="0.25">
      <c r="A44" s="14">
        <v>400</v>
      </c>
      <c r="G44" s="2">
        <v>15.5</v>
      </c>
      <c r="H44" s="7">
        <v>5.2</v>
      </c>
      <c r="I44" s="7">
        <v>2.11</v>
      </c>
      <c r="J44" s="10">
        <v>0.69</v>
      </c>
    </row>
    <row r="45" spans="1:10" x14ac:dyDescent="0.25">
      <c r="A45" s="14">
        <v>420</v>
      </c>
      <c r="G45" s="2">
        <v>16.899999999999999</v>
      </c>
      <c r="H45" s="7">
        <v>5.8</v>
      </c>
      <c r="I45" s="7">
        <v>2.36</v>
      </c>
      <c r="J45" s="10">
        <v>0.78</v>
      </c>
    </row>
    <row r="46" spans="1:10" x14ac:dyDescent="0.25">
      <c r="A46" s="14">
        <v>460</v>
      </c>
      <c r="G46" s="2">
        <v>20</v>
      </c>
      <c r="H46" s="7">
        <v>6.4</v>
      </c>
      <c r="I46" s="7">
        <v>2.62</v>
      </c>
      <c r="J46" s="10">
        <v>0.86</v>
      </c>
    </row>
    <row r="47" spans="1:10" x14ac:dyDescent="0.25">
      <c r="A47" s="14">
        <v>500</v>
      </c>
      <c r="H47" s="7">
        <v>7.8</v>
      </c>
      <c r="I47" s="7">
        <v>3.19</v>
      </c>
      <c r="J47" s="8">
        <v>1.05</v>
      </c>
    </row>
    <row r="48" spans="1:10" x14ac:dyDescent="0.25">
      <c r="A48" s="14">
        <v>550</v>
      </c>
      <c r="H48" s="7">
        <v>9.3000000000000007</v>
      </c>
      <c r="I48" s="7">
        <v>3.8</v>
      </c>
      <c r="J48" s="10">
        <v>1.25</v>
      </c>
    </row>
    <row r="49" spans="1:10" x14ac:dyDescent="0.25">
      <c r="A49" s="14">
        <v>600</v>
      </c>
      <c r="H49" s="7">
        <v>10.9</v>
      </c>
      <c r="I49" s="7">
        <v>4.46</v>
      </c>
      <c r="J49" s="8">
        <v>1.46</v>
      </c>
    </row>
    <row r="50" spans="1:10" x14ac:dyDescent="0.25">
      <c r="A50" s="14">
        <v>650</v>
      </c>
      <c r="H50" s="7">
        <v>12.6</v>
      </c>
      <c r="I50" s="7">
        <v>5.17</v>
      </c>
      <c r="J50" s="10">
        <v>1.7</v>
      </c>
    </row>
    <row r="51" spans="1:10" x14ac:dyDescent="0.25">
      <c r="A51" s="14">
        <v>700</v>
      </c>
      <c r="H51" s="7">
        <v>14.5</v>
      </c>
      <c r="I51" s="7">
        <v>5.93</v>
      </c>
      <c r="J51" s="8">
        <v>1.95</v>
      </c>
    </row>
    <row r="52" spans="1:10" x14ac:dyDescent="0.25">
      <c r="A52" s="14">
        <v>750</v>
      </c>
      <c r="H52" s="7">
        <v>16.5</v>
      </c>
      <c r="I52" s="7">
        <v>6.74</v>
      </c>
      <c r="J52" s="10">
        <v>2.21</v>
      </c>
    </row>
    <row r="53" spans="1:10" x14ac:dyDescent="0.25">
      <c r="A53" s="14">
        <v>800</v>
      </c>
      <c r="H53" s="7">
        <v>18.600000000000001</v>
      </c>
      <c r="I53" s="7">
        <v>7.6</v>
      </c>
      <c r="J53" s="8">
        <v>2.4900000000000002</v>
      </c>
    </row>
    <row r="54" spans="1:10" x14ac:dyDescent="0.25">
      <c r="A54" s="14">
        <v>850</v>
      </c>
      <c r="H54" s="7">
        <v>20.8</v>
      </c>
      <c r="I54" s="7">
        <v>8.5</v>
      </c>
      <c r="J54" s="10">
        <v>2.7</v>
      </c>
    </row>
    <row r="55" spans="1:10" x14ac:dyDescent="0.25">
      <c r="A55" s="14">
        <v>900</v>
      </c>
      <c r="H55" s="7">
        <v>23.1</v>
      </c>
      <c r="I55" s="7">
        <v>9.44</v>
      </c>
      <c r="J55" s="8">
        <v>3.1</v>
      </c>
    </row>
    <row r="56" spans="1:10" x14ac:dyDescent="0.25">
      <c r="A56" s="14">
        <v>950</v>
      </c>
      <c r="H56" s="7">
        <v>25.5</v>
      </c>
      <c r="I56" s="7">
        <v>10.199999999999999</v>
      </c>
      <c r="J56" s="10">
        <v>3.43</v>
      </c>
    </row>
    <row r="57" spans="1:10" x14ac:dyDescent="0.25">
      <c r="A57" s="14">
        <v>1000</v>
      </c>
      <c r="H57" s="7">
        <v>28.1</v>
      </c>
      <c r="I57" s="7">
        <v>11.5</v>
      </c>
      <c r="J57" s="8">
        <v>3.77</v>
      </c>
    </row>
    <row r="58" spans="1:10" x14ac:dyDescent="0.25">
      <c r="A58" s="14">
        <v>1100</v>
      </c>
      <c r="I58" s="7">
        <v>13.7</v>
      </c>
      <c r="J58" s="8">
        <v>4.49</v>
      </c>
    </row>
    <row r="59" spans="1:10" x14ac:dyDescent="0.25">
      <c r="A59" s="14">
        <v>1200</v>
      </c>
      <c r="I59" s="7">
        <v>16.100000000000001</v>
      </c>
      <c r="J59" s="8">
        <v>5.28</v>
      </c>
    </row>
    <row r="60" spans="1:10" x14ac:dyDescent="0.25">
      <c r="A60" s="14">
        <v>1300</v>
      </c>
      <c r="I60" s="7">
        <v>18.600000000000001</v>
      </c>
      <c r="J60" s="8">
        <v>6.12</v>
      </c>
    </row>
    <row r="61" spans="1:10" x14ac:dyDescent="0.25">
      <c r="A61" s="14">
        <v>1400</v>
      </c>
      <c r="I61" s="7">
        <v>21.4</v>
      </c>
      <c r="J61" s="8">
        <v>7.02</v>
      </c>
    </row>
    <row r="62" spans="1:10" x14ac:dyDescent="0.25">
      <c r="A62" s="14">
        <v>1500</v>
      </c>
      <c r="J62" s="8">
        <v>7.98</v>
      </c>
    </row>
    <row r="63" spans="1:10" x14ac:dyDescent="0.25">
      <c r="A63" s="14">
        <v>1600</v>
      </c>
      <c r="J63" s="8">
        <v>8.99</v>
      </c>
    </row>
    <row r="64" spans="1:10" x14ac:dyDescent="0.25">
      <c r="A64" s="14">
        <v>1700</v>
      </c>
      <c r="J64" s="8">
        <v>10</v>
      </c>
    </row>
    <row r="65" spans="1:10" x14ac:dyDescent="0.25">
      <c r="A65" s="14">
        <v>1800</v>
      </c>
      <c r="J65" s="8">
        <v>11.2</v>
      </c>
    </row>
    <row r="66" spans="1:10" x14ac:dyDescent="0.25">
      <c r="A66" s="14">
        <v>1900</v>
      </c>
      <c r="J66" s="8">
        <v>12.4</v>
      </c>
    </row>
    <row r="67" spans="1:10" x14ac:dyDescent="0.25">
      <c r="A67" s="14">
        <v>2000</v>
      </c>
      <c r="J67" s="8">
        <v>13.6</v>
      </c>
    </row>
    <row r="68" spans="1:10" x14ac:dyDescent="0.25">
      <c r="A68" s="14">
        <v>2100</v>
      </c>
      <c r="J68" s="8">
        <v>15.1</v>
      </c>
    </row>
    <row r="69" spans="1:10" x14ac:dyDescent="0.25">
      <c r="A69" s="14">
        <v>2200</v>
      </c>
      <c r="J69" s="8">
        <v>16.600000000000001</v>
      </c>
    </row>
    <row r="70" spans="1:10" x14ac:dyDescent="0.25">
      <c r="A70" s="14">
        <v>2300</v>
      </c>
      <c r="J70" s="8">
        <v>17.8</v>
      </c>
    </row>
    <row r="71" spans="1:10" x14ac:dyDescent="0.25">
      <c r="A71" s="14">
        <v>2400</v>
      </c>
      <c r="J71" s="8">
        <v>19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444B-1B23-47B5-8EBC-9112637ADC5B}">
  <sheetPr codeName="Sheet4"/>
  <dimension ref="A1:J71"/>
  <sheetViews>
    <sheetView topLeftCell="A19" workbookViewId="0">
      <selection activeCell="F23" sqref="F23"/>
    </sheetView>
  </sheetViews>
  <sheetFormatPr defaultRowHeight="15" x14ac:dyDescent="0.25"/>
  <cols>
    <col min="2" max="2" width="12.28515625" customWidth="1"/>
    <col min="3" max="3" width="10" customWidth="1"/>
    <col min="4" max="4" width="10.140625" customWidth="1"/>
    <col min="5" max="5" width="10.85546875" customWidth="1"/>
    <col min="6" max="6" width="11.42578125" customWidth="1"/>
    <col min="7" max="7" width="12.7109375" customWidth="1"/>
    <col min="8" max="8" width="11.28515625" customWidth="1"/>
    <col min="9" max="9" width="10.42578125" customWidth="1"/>
    <col min="10" max="10" width="10.7109375" customWidth="1"/>
  </cols>
  <sheetData>
    <row r="1" spans="1:10" ht="15.75" thickBot="1" x14ac:dyDescent="0.3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5.75" thickBot="1" x14ac:dyDescent="0.3">
      <c r="A2" s="15"/>
      <c r="B2" s="12">
        <v>1.25</v>
      </c>
      <c r="C2" s="12">
        <v>1.5</v>
      </c>
      <c r="D2" s="12">
        <v>2</v>
      </c>
      <c r="E2" s="12">
        <v>2.5</v>
      </c>
      <c r="F2" s="12">
        <v>3</v>
      </c>
      <c r="G2" s="12">
        <v>4</v>
      </c>
      <c r="H2" s="12">
        <v>5</v>
      </c>
      <c r="I2" s="12">
        <v>6</v>
      </c>
      <c r="J2" s="12">
        <v>8</v>
      </c>
    </row>
    <row r="3" spans="1:10" ht="30.75" thickBot="1" x14ac:dyDescent="0.3">
      <c r="A3" s="3" t="s">
        <v>0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</row>
    <row r="4" spans="1:10" x14ac:dyDescent="0.25">
      <c r="A4" s="5">
        <v>4</v>
      </c>
      <c r="B4" s="6">
        <v>0.27</v>
      </c>
      <c r="C4" s="6">
        <v>0.12</v>
      </c>
      <c r="D4" s="14">
        <v>0</v>
      </c>
      <c r="E4" s="11">
        <v>0</v>
      </c>
      <c r="F4" s="13">
        <v>0</v>
      </c>
      <c r="G4" s="11">
        <v>0</v>
      </c>
      <c r="H4" s="6">
        <v>0</v>
      </c>
      <c r="I4" s="6">
        <v>0</v>
      </c>
      <c r="J4" s="6">
        <v>0</v>
      </c>
    </row>
    <row r="5" spans="1:10" x14ac:dyDescent="0.25">
      <c r="A5" s="7">
        <v>6</v>
      </c>
      <c r="B5" s="8">
        <v>0.56999999999999995</v>
      </c>
      <c r="C5" s="8">
        <v>0.26</v>
      </c>
      <c r="D5" s="14">
        <v>0.09</v>
      </c>
      <c r="E5" s="16">
        <v>0</v>
      </c>
      <c r="F5" s="13">
        <v>0</v>
      </c>
      <c r="G5" s="16">
        <v>0</v>
      </c>
      <c r="H5" s="8">
        <v>0</v>
      </c>
      <c r="I5" s="8">
        <v>0</v>
      </c>
      <c r="J5" s="8">
        <v>0</v>
      </c>
    </row>
    <row r="6" spans="1:10" x14ac:dyDescent="0.25">
      <c r="A6" s="7">
        <v>8</v>
      </c>
      <c r="B6" s="8">
        <v>0.95</v>
      </c>
      <c r="C6" s="8">
        <v>0.45</v>
      </c>
      <c r="D6" s="14">
        <v>0.16</v>
      </c>
      <c r="E6" s="16">
        <v>0.5</v>
      </c>
      <c r="F6" s="13">
        <v>0</v>
      </c>
      <c r="G6" s="16">
        <v>0</v>
      </c>
      <c r="H6" s="8">
        <v>0</v>
      </c>
      <c r="I6" s="8">
        <v>0</v>
      </c>
      <c r="J6" s="8">
        <v>0</v>
      </c>
    </row>
    <row r="7" spans="1:10" x14ac:dyDescent="0.25">
      <c r="A7" s="7">
        <v>10</v>
      </c>
      <c r="B7" s="8">
        <v>1.44</v>
      </c>
      <c r="C7" s="8">
        <v>0.67</v>
      </c>
      <c r="D7" s="8">
        <v>0.24</v>
      </c>
      <c r="E7" s="13">
        <v>0.8</v>
      </c>
      <c r="F7" s="16">
        <v>0.03</v>
      </c>
      <c r="G7" s="16">
        <v>0</v>
      </c>
      <c r="H7" s="8">
        <v>0</v>
      </c>
      <c r="I7" s="8">
        <v>0</v>
      </c>
      <c r="J7" s="8">
        <v>0</v>
      </c>
    </row>
    <row r="8" spans="1:10" x14ac:dyDescent="0.25">
      <c r="A8" s="7">
        <v>12</v>
      </c>
      <c r="B8" s="8">
        <v>2.02</v>
      </c>
      <c r="C8" s="8">
        <v>0.94</v>
      </c>
      <c r="D8" s="8">
        <v>0.37</v>
      </c>
      <c r="E8" s="13">
        <v>0.11</v>
      </c>
      <c r="F8" s="16">
        <v>0.05</v>
      </c>
      <c r="G8" s="16">
        <v>0</v>
      </c>
      <c r="H8" s="8">
        <v>0</v>
      </c>
      <c r="I8" s="8">
        <v>0</v>
      </c>
      <c r="J8" s="8">
        <v>0</v>
      </c>
    </row>
    <row r="9" spans="1:10" x14ac:dyDescent="0.25">
      <c r="A9" s="7">
        <v>14</v>
      </c>
      <c r="B9" s="8">
        <v>3.05</v>
      </c>
      <c r="C9" s="8">
        <v>1.41</v>
      </c>
      <c r="D9" s="8">
        <v>0.51</v>
      </c>
      <c r="E9" s="13">
        <v>0.17</v>
      </c>
      <c r="F9" s="16">
        <v>7.0000000000000007E-2</v>
      </c>
      <c r="G9" s="16">
        <v>0</v>
      </c>
      <c r="H9" s="8">
        <v>0</v>
      </c>
      <c r="I9" s="8">
        <v>0</v>
      </c>
      <c r="J9" s="8">
        <v>0</v>
      </c>
    </row>
    <row r="10" spans="1:10" x14ac:dyDescent="0.25">
      <c r="A10" s="7">
        <v>16</v>
      </c>
      <c r="B10" s="8">
        <v>3.66</v>
      </c>
      <c r="C10" s="8">
        <v>1.7</v>
      </c>
      <c r="D10" s="8">
        <v>0.6</v>
      </c>
      <c r="E10" s="13">
        <v>0.2</v>
      </c>
      <c r="F10" s="16">
        <v>0.8</v>
      </c>
      <c r="G10" s="16">
        <v>0</v>
      </c>
      <c r="H10" s="8">
        <v>0</v>
      </c>
      <c r="I10" s="8">
        <v>0</v>
      </c>
      <c r="J10" s="8">
        <v>0</v>
      </c>
    </row>
    <row r="11" spans="1:10" x14ac:dyDescent="0.25">
      <c r="A11" s="7">
        <v>18</v>
      </c>
      <c r="B11" s="8">
        <v>4.28</v>
      </c>
      <c r="C11" s="8">
        <v>1.99</v>
      </c>
      <c r="D11" s="8">
        <v>0.7</v>
      </c>
      <c r="E11" s="8">
        <v>0.24</v>
      </c>
      <c r="F11" s="13">
        <v>0.1</v>
      </c>
      <c r="G11" s="16">
        <v>0</v>
      </c>
      <c r="H11" s="8">
        <v>0</v>
      </c>
      <c r="I11" s="8">
        <v>0</v>
      </c>
      <c r="J11" s="8">
        <v>0</v>
      </c>
    </row>
    <row r="12" spans="1:10" x14ac:dyDescent="0.25">
      <c r="A12" s="7">
        <v>20</v>
      </c>
      <c r="B12" s="8">
        <v>5.21</v>
      </c>
      <c r="C12" s="8">
        <v>2.44</v>
      </c>
      <c r="D12" s="8">
        <v>0.86</v>
      </c>
      <c r="E12" s="8">
        <v>0.28999999999999998</v>
      </c>
      <c r="F12" s="13">
        <v>0.12</v>
      </c>
      <c r="G12" s="16">
        <v>0.03</v>
      </c>
      <c r="H12" s="8">
        <v>0</v>
      </c>
      <c r="I12" s="8">
        <v>0</v>
      </c>
      <c r="J12" s="8">
        <v>0</v>
      </c>
    </row>
    <row r="13" spans="1:10" x14ac:dyDescent="0.25">
      <c r="A13" s="7">
        <v>25</v>
      </c>
      <c r="B13" s="8">
        <v>7.8</v>
      </c>
      <c r="C13" s="8">
        <v>3.43</v>
      </c>
      <c r="D13" s="8">
        <v>1.28</v>
      </c>
      <c r="E13" s="8">
        <v>0.43</v>
      </c>
      <c r="F13" s="13">
        <v>0.18</v>
      </c>
      <c r="G13" s="16">
        <v>0.04</v>
      </c>
      <c r="H13" s="8">
        <v>0</v>
      </c>
      <c r="I13" s="8">
        <v>0</v>
      </c>
      <c r="J13" s="8">
        <v>0</v>
      </c>
    </row>
    <row r="14" spans="1:10" x14ac:dyDescent="0.25">
      <c r="A14" s="7">
        <v>30</v>
      </c>
      <c r="B14" s="8">
        <v>10.8</v>
      </c>
      <c r="C14" s="8">
        <v>5.17</v>
      </c>
      <c r="D14" s="8">
        <v>1.8</v>
      </c>
      <c r="E14" s="8">
        <v>0.61</v>
      </c>
      <c r="F14" s="8">
        <v>0.25</v>
      </c>
      <c r="G14" s="8">
        <v>0.06</v>
      </c>
      <c r="H14" s="8">
        <v>0.02</v>
      </c>
      <c r="I14" s="8">
        <v>0</v>
      </c>
      <c r="J14" s="8">
        <v>0</v>
      </c>
    </row>
    <row r="15" spans="1:10" x14ac:dyDescent="0.25">
      <c r="A15" s="7">
        <v>35</v>
      </c>
      <c r="B15" s="8">
        <v>14.7</v>
      </c>
      <c r="C15" s="8">
        <v>6.91</v>
      </c>
      <c r="D15" s="8">
        <v>2.4</v>
      </c>
      <c r="E15" s="8">
        <v>0.81</v>
      </c>
      <c r="F15" s="8">
        <v>0.33</v>
      </c>
      <c r="G15" s="8">
        <v>0.08</v>
      </c>
      <c r="H15" s="8">
        <v>0.03</v>
      </c>
      <c r="I15" s="8">
        <v>0</v>
      </c>
      <c r="J15" s="8">
        <v>0</v>
      </c>
    </row>
    <row r="16" spans="1:10" x14ac:dyDescent="0.25">
      <c r="A16" s="7">
        <v>40</v>
      </c>
      <c r="B16" s="8">
        <v>18.8</v>
      </c>
      <c r="C16" s="8">
        <v>8.83</v>
      </c>
      <c r="D16" s="8">
        <v>3.1</v>
      </c>
      <c r="E16" s="8">
        <v>1.03</v>
      </c>
      <c r="F16" s="8">
        <v>0.43</v>
      </c>
      <c r="G16" s="8">
        <v>0.1</v>
      </c>
      <c r="H16" s="8">
        <v>0.04</v>
      </c>
      <c r="I16" s="8">
        <v>0</v>
      </c>
      <c r="J16" s="8">
        <v>0</v>
      </c>
    </row>
    <row r="17" spans="1:10" x14ac:dyDescent="0.25">
      <c r="A17" s="7">
        <v>45</v>
      </c>
      <c r="B17" s="8">
        <v>23.5</v>
      </c>
      <c r="C17" s="8">
        <v>10.9</v>
      </c>
      <c r="D17" s="8">
        <v>3.85</v>
      </c>
      <c r="E17" s="8">
        <v>1.32</v>
      </c>
      <c r="F17" s="8">
        <v>0.54</v>
      </c>
      <c r="G17" s="8">
        <v>0.13</v>
      </c>
      <c r="H17" s="8">
        <v>0.04</v>
      </c>
      <c r="I17" s="8">
        <v>0</v>
      </c>
      <c r="J17" s="8">
        <v>0</v>
      </c>
    </row>
    <row r="18" spans="1:10" x14ac:dyDescent="0.25">
      <c r="A18" s="13">
        <v>50</v>
      </c>
      <c r="B18" s="13">
        <v>28.2</v>
      </c>
      <c r="C18" s="8">
        <v>13.3</v>
      </c>
      <c r="D18" s="8">
        <v>4.6500000000000004</v>
      </c>
      <c r="E18" s="8">
        <v>1.56</v>
      </c>
      <c r="F18" s="8">
        <v>0.65</v>
      </c>
      <c r="G18" s="8">
        <v>0.16</v>
      </c>
      <c r="H18" s="8">
        <v>0.05</v>
      </c>
      <c r="I18" s="8">
        <v>0.02</v>
      </c>
      <c r="J18" s="8">
        <v>0</v>
      </c>
    </row>
    <row r="19" spans="1:10" x14ac:dyDescent="0.25">
      <c r="A19" s="14">
        <v>55</v>
      </c>
      <c r="C19" s="8">
        <v>16</v>
      </c>
      <c r="D19" s="8">
        <v>5.55</v>
      </c>
      <c r="E19" s="8">
        <v>1.88</v>
      </c>
      <c r="F19" s="8">
        <v>0.74</v>
      </c>
      <c r="G19" s="8">
        <v>0.19</v>
      </c>
      <c r="H19" s="8">
        <v>0.06</v>
      </c>
      <c r="I19" s="8">
        <v>0.02</v>
      </c>
      <c r="J19" s="8">
        <v>0</v>
      </c>
    </row>
    <row r="20" spans="1:10" x14ac:dyDescent="0.25">
      <c r="A20" s="14">
        <v>60</v>
      </c>
      <c r="C20" s="10">
        <v>18.600000000000001</v>
      </c>
      <c r="D20" s="10">
        <v>6.53</v>
      </c>
      <c r="E20" s="8">
        <v>2.19</v>
      </c>
      <c r="F20" s="8">
        <v>0.9</v>
      </c>
      <c r="G20" s="10">
        <v>0.22</v>
      </c>
      <c r="H20" s="10">
        <v>7.0000000000000007E-2</v>
      </c>
      <c r="I20" s="8">
        <v>0.03</v>
      </c>
      <c r="J20" s="8">
        <v>0</v>
      </c>
    </row>
    <row r="21" spans="1:10" x14ac:dyDescent="0.25">
      <c r="A21" s="14">
        <v>65</v>
      </c>
      <c r="D21" s="10">
        <v>7.56</v>
      </c>
      <c r="E21" s="8">
        <v>2.5299999999999998</v>
      </c>
      <c r="F21" s="8">
        <v>1.02</v>
      </c>
      <c r="G21" s="10">
        <v>0.25</v>
      </c>
      <c r="H21" s="10">
        <v>0.09</v>
      </c>
      <c r="I21" s="8">
        <v>0.04</v>
      </c>
      <c r="J21" s="8">
        <v>0</v>
      </c>
    </row>
    <row r="22" spans="1:10" x14ac:dyDescent="0.25">
      <c r="A22" s="14">
        <v>70</v>
      </c>
      <c r="D22" s="10">
        <v>8.64</v>
      </c>
      <c r="E22" s="8">
        <v>2.91</v>
      </c>
      <c r="F22" s="8">
        <v>1.21</v>
      </c>
      <c r="G22" s="10">
        <v>0.3</v>
      </c>
      <c r="H22" s="10">
        <v>0.1</v>
      </c>
      <c r="I22" s="8">
        <v>0.04</v>
      </c>
      <c r="J22" s="8">
        <v>0</v>
      </c>
    </row>
    <row r="23" spans="1:10" x14ac:dyDescent="0.25">
      <c r="A23" s="14">
        <v>75</v>
      </c>
      <c r="D23" s="10"/>
      <c r="E23" s="8">
        <v>3.33</v>
      </c>
      <c r="F23" s="8">
        <v>1.41</v>
      </c>
      <c r="G23" s="10">
        <v>0.34</v>
      </c>
      <c r="H23" s="10">
        <v>0.11</v>
      </c>
      <c r="I23" s="8">
        <v>0.05</v>
      </c>
      <c r="J23" s="8">
        <v>0</v>
      </c>
    </row>
    <row r="24" spans="1:10" x14ac:dyDescent="0.25">
      <c r="A24" s="14">
        <v>80</v>
      </c>
      <c r="D24" s="10"/>
      <c r="E24" s="8">
        <v>3.71</v>
      </c>
      <c r="F24" s="8">
        <v>1.54</v>
      </c>
      <c r="G24" s="13">
        <v>0.38</v>
      </c>
      <c r="H24" s="7">
        <v>0.13</v>
      </c>
      <c r="I24" s="16">
        <v>0.05</v>
      </c>
      <c r="J24" s="8">
        <v>0</v>
      </c>
    </row>
    <row r="25" spans="1:10" x14ac:dyDescent="0.25">
      <c r="A25" s="14">
        <v>85</v>
      </c>
      <c r="E25" s="8">
        <v>3.81</v>
      </c>
      <c r="F25" s="8">
        <v>1.66</v>
      </c>
      <c r="G25" s="13">
        <v>0.42</v>
      </c>
      <c r="H25" s="7">
        <v>0.15</v>
      </c>
      <c r="I25" s="16">
        <v>0.06</v>
      </c>
      <c r="J25" s="8">
        <v>0</v>
      </c>
    </row>
    <row r="26" spans="1:10" x14ac:dyDescent="0.25">
      <c r="A26" s="14">
        <v>90</v>
      </c>
      <c r="E26" s="8">
        <v>4.6100000000000003</v>
      </c>
      <c r="F26" s="8">
        <v>1.92</v>
      </c>
      <c r="G26" s="13">
        <v>0.47</v>
      </c>
      <c r="H26" s="7">
        <v>0.16</v>
      </c>
      <c r="I26" s="16">
        <v>7.0000000000000007E-2</v>
      </c>
      <c r="J26" s="8">
        <v>0</v>
      </c>
    </row>
    <row r="27" spans="1:10" x14ac:dyDescent="0.25">
      <c r="A27" s="14">
        <v>95</v>
      </c>
      <c r="E27" s="8">
        <v>5.07</v>
      </c>
      <c r="F27" s="8">
        <v>2.04</v>
      </c>
      <c r="G27" s="13">
        <v>0.53</v>
      </c>
      <c r="H27" s="7">
        <v>0.18</v>
      </c>
      <c r="I27" s="16">
        <v>7.0000000000000007E-2</v>
      </c>
      <c r="J27" s="8">
        <v>0</v>
      </c>
    </row>
    <row r="28" spans="1:10" x14ac:dyDescent="0.25">
      <c r="A28" s="14">
        <v>100</v>
      </c>
      <c r="E28" s="10">
        <v>5.64</v>
      </c>
      <c r="F28" s="8">
        <v>2.33</v>
      </c>
      <c r="G28" s="13">
        <v>0.56999999999999995</v>
      </c>
      <c r="H28" s="7">
        <v>0.19</v>
      </c>
      <c r="I28" s="16">
        <v>0.08</v>
      </c>
      <c r="J28" s="8">
        <v>0</v>
      </c>
    </row>
    <row r="29" spans="1:10" x14ac:dyDescent="0.25">
      <c r="A29" s="14">
        <v>110</v>
      </c>
      <c r="E29" s="10">
        <v>6.81</v>
      </c>
      <c r="F29" s="8">
        <v>2.82</v>
      </c>
      <c r="G29" s="13">
        <v>0.69</v>
      </c>
      <c r="H29" s="7">
        <v>0.23</v>
      </c>
      <c r="I29" s="16">
        <v>0.1</v>
      </c>
      <c r="J29" s="8">
        <v>0</v>
      </c>
    </row>
    <row r="30" spans="1:10" x14ac:dyDescent="0.25">
      <c r="A30" s="14">
        <v>120</v>
      </c>
      <c r="E30" s="10">
        <v>7.89</v>
      </c>
      <c r="F30" s="10">
        <v>3.29</v>
      </c>
      <c r="G30" s="13">
        <v>0.8</v>
      </c>
      <c r="H30" s="7">
        <v>0.27</v>
      </c>
      <c r="I30" s="16">
        <v>0.11</v>
      </c>
      <c r="J30" s="8">
        <v>0</v>
      </c>
    </row>
    <row r="31" spans="1:10" x14ac:dyDescent="0.25">
      <c r="A31" s="14">
        <v>140</v>
      </c>
      <c r="F31" s="10">
        <v>4.32</v>
      </c>
      <c r="G31" s="13">
        <v>1.07</v>
      </c>
      <c r="H31" s="7">
        <v>0.36</v>
      </c>
      <c r="I31" s="16">
        <v>0.15</v>
      </c>
      <c r="J31" s="8">
        <v>0.04</v>
      </c>
    </row>
    <row r="32" spans="1:10" x14ac:dyDescent="0.25">
      <c r="A32" s="14">
        <v>160</v>
      </c>
      <c r="F32" s="10">
        <v>5.54</v>
      </c>
      <c r="G32" s="13">
        <v>1.37</v>
      </c>
      <c r="H32" s="7">
        <v>0.46</v>
      </c>
      <c r="I32" s="16">
        <v>0.19</v>
      </c>
      <c r="J32" s="8">
        <v>0.05</v>
      </c>
    </row>
    <row r="33" spans="1:10" x14ac:dyDescent="0.25">
      <c r="A33" s="14">
        <v>180</v>
      </c>
      <c r="F33" s="10">
        <v>6.58</v>
      </c>
      <c r="G33" s="13">
        <v>1.7</v>
      </c>
      <c r="H33" s="7">
        <v>0.56999999999999995</v>
      </c>
      <c r="I33" s="16">
        <v>0.24</v>
      </c>
      <c r="J33" s="8">
        <v>0.06</v>
      </c>
    </row>
    <row r="34" spans="1:10" x14ac:dyDescent="0.25">
      <c r="A34" s="14">
        <v>200</v>
      </c>
      <c r="F34" s="10">
        <v>8.36</v>
      </c>
      <c r="G34" s="13">
        <v>2.06</v>
      </c>
      <c r="H34" s="7">
        <v>0.7</v>
      </c>
      <c r="I34" s="9">
        <v>0.28999999999999998</v>
      </c>
      <c r="J34" s="8">
        <v>7.0000000000000007E-2</v>
      </c>
    </row>
    <row r="35" spans="1:10" x14ac:dyDescent="0.25">
      <c r="A35" s="14">
        <v>220</v>
      </c>
      <c r="F35" s="10">
        <v>10</v>
      </c>
      <c r="G35" s="13">
        <v>2.44</v>
      </c>
      <c r="H35" s="7">
        <v>0.83</v>
      </c>
      <c r="I35" s="7">
        <v>0.34</v>
      </c>
      <c r="J35" s="8">
        <v>0.08</v>
      </c>
    </row>
    <row r="36" spans="1:10" x14ac:dyDescent="0.25">
      <c r="A36" s="14">
        <v>240</v>
      </c>
      <c r="F36" s="10">
        <v>11.8</v>
      </c>
      <c r="G36" s="13">
        <v>2.91</v>
      </c>
      <c r="H36" s="7">
        <v>0.98</v>
      </c>
      <c r="I36" s="7">
        <v>0.41</v>
      </c>
      <c r="J36" s="8">
        <v>0.1</v>
      </c>
    </row>
    <row r="37" spans="1:10" x14ac:dyDescent="0.25">
      <c r="A37" s="14">
        <v>260</v>
      </c>
      <c r="F37" s="10">
        <v>13.7</v>
      </c>
      <c r="G37" s="13">
        <v>3.28</v>
      </c>
      <c r="H37" s="7">
        <v>1.1299999999999999</v>
      </c>
      <c r="I37" s="7">
        <v>0.47</v>
      </c>
      <c r="J37" s="8">
        <v>0.12</v>
      </c>
    </row>
    <row r="38" spans="1:10" x14ac:dyDescent="0.25">
      <c r="A38" s="14">
        <v>280</v>
      </c>
      <c r="F38" s="10">
        <v>15.7</v>
      </c>
      <c r="G38" s="13">
        <v>3.85</v>
      </c>
      <c r="H38" s="7">
        <v>1.3</v>
      </c>
      <c r="I38" s="7">
        <v>0.54</v>
      </c>
      <c r="J38" s="8">
        <v>0.13</v>
      </c>
    </row>
    <row r="39" spans="1:10" x14ac:dyDescent="0.25">
      <c r="A39" s="14">
        <v>300</v>
      </c>
      <c r="F39" s="10">
        <v>17.899999999999999</v>
      </c>
      <c r="G39" s="13">
        <v>4.37</v>
      </c>
      <c r="H39" s="7">
        <v>1.48</v>
      </c>
      <c r="I39" s="7">
        <v>0.62</v>
      </c>
      <c r="J39" s="8">
        <v>0.15</v>
      </c>
    </row>
    <row r="40" spans="1:10" x14ac:dyDescent="0.25">
      <c r="A40" s="14">
        <v>320</v>
      </c>
      <c r="G40" s="13">
        <v>4.93</v>
      </c>
      <c r="H40" s="7">
        <v>1.66</v>
      </c>
      <c r="I40" s="7">
        <v>0.69</v>
      </c>
      <c r="J40" s="8">
        <v>0.17</v>
      </c>
    </row>
    <row r="41" spans="1:10" x14ac:dyDescent="0.25">
      <c r="A41" s="14">
        <v>340</v>
      </c>
      <c r="G41" s="13">
        <v>5.5</v>
      </c>
      <c r="H41" s="7">
        <v>1.87</v>
      </c>
      <c r="I41" s="7">
        <v>0.76</v>
      </c>
      <c r="J41" s="8">
        <v>0.19</v>
      </c>
    </row>
    <row r="42" spans="1:10" x14ac:dyDescent="0.25">
      <c r="A42" s="14">
        <v>360</v>
      </c>
      <c r="G42" s="13">
        <v>6.15</v>
      </c>
      <c r="H42" s="7">
        <v>2.0699999999999998</v>
      </c>
      <c r="I42" s="7">
        <v>0.86</v>
      </c>
      <c r="J42" s="8">
        <v>0.21</v>
      </c>
    </row>
    <row r="43" spans="1:10" x14ac:dyDescent="0.25">
      <c r="A43" s="14">
        <v>380</v>
      </c>
      <c r="G43" s="13">
        <v>6.58</v>
      </c>
      <c r="H43" s="7">
        <v>2.2799999999999998</v>
      </c>
      <c r="I43" s="7">
        <v>0.94</v>
      </c>
      <c r="J43" s="8">
        <v>0.24</v>
      </c>
    </row>
    <row r="44" spans="1:10" x14ac:dyDescent="0.25">
      <c r="A44" s="14">
        <v>400</v>
      </c>
      <c r="G44" s="13">
        <v>7.52</v>
      </c>
      <c r="H44" s="7">
        <v>2.5</v>
      </c>
      <c r="I44" s="7">
        <v>1.03</v>
      </c>
      <c r="J44" s="10">
        <v>0.25</v>
      </c>
    </row>
    <row r="45" spans="1:10" x14ac:dyDescent="0.25">
      <c r="A45" s="14">
        <v>420</v>
      </c>
      <c r="G45" s="13">
        <v>8.42</v>
      </c>
      <c r="H45" s="7">
        <v>2.8</v>
      </c>
      <c r="I45" s="7">
        <v>1.1599999999999999</v>
      </c>
      <c r="J45" s="10">
        <v>0.28000000000000003</v>
      </c>
    </row>
    <row r="46" spans="1:10" x14ac:dyDescent="0.25">
      <c r="A46" s="14">
        <v>450</v>
      </c>
      <c r="G46" s="13">
        <v>9.31</v>
      </c>
      <c r="H46" s="7">
        <v>3.1</v>
      </c>
      <c r="I46" s="7">
        <v>1.29</v>
      </c>
      <c r="J46" s="10">
        <v>0.32</v>
      </c>
    </row>
    <row r="47" spans="1:10" x14ac:dyDescent="0.25">
      <c r="A47" s="14">
        <v>500</v>
      </c>
      <c r="H47" s="7">
        <v>3.8</v>
      </c>
      <c r="I47" s="7">
        <v>1.36</v>
      </c>
      <c r="J47" s="8">
        <v>0.39</v>
      </c>
    </row>
    <row r="48" spans="1:10" x14ac:dyDescent="0.25">
      <c r="A48" s="14">
        <v>550</v>
      </c>
      <c r="H48" s="7">
        <v>4.5</v>
      </c>
      <c r="I48" s="7">
        <v>1.86</v>
      </c>
      <c r="J48" s="10">
        <v>0.46</v>
      </c>
    </row>
    <row r="49" spans="1:10" x14ac:dyDescent="0.25">
      <c r="A49" s="14">
        <v>600</v>
      </c>
      <c r="H49" s="7">
        <v>5.3</v>
      </c>
      <c r="I49" s="7">
        <v>2.19</v>
      </c>
      <c r="J49" s="8">
        <v>0.54</v>
      </c>
    </row>
    <row r="50" spans="1:10" x14ac:dyDescent="0.25">
      <c r="A50" s="14">
        <v>650</v>
      </c>
      <c r="H50" s="7">
        <v>6.2</v>
      </c>
      <c r="I50" s="7">
        <v>2.5299999999999998</v>
      </c>
      <c r="J50" s="10">
        <v>0.63</v>
      </c>
    </row>
    <row r="51" spans="1:10" x14ac:dyDescent="0.25">
      <c r="A51" s="14">
        <v>700</v>
      </c>
      <c r="H51" s="7">
        <v>7.1</v>
      </c>
      <c r="I51" s="7">
        <v>2.92</v>
      </c>
      <c r="J51" s="8">
        <v>0.72</v>
      </c>
    </row>
    <row r="52" spans="1:10" x14ac:dyDescent="0.25">
      <c r="A52" s="14">
        <v>750</v>
      </c>
      <c r="H52" s="7">
        <v>8.1</v>
      </c>
      <c r="I52" s="7">
        <v>3.35</v>
      </c>
      <c r="J52" s="10">
        <v>0.82</v>
      </c>
    </row>
    <row r="53" spans="1:10" x14ac:dyDescent="0.25">
      <c r="A53" s="14">
        <v>800</v>
      </c>
      <c r="H53" s="7">
        <v>9.1</v>
      </c>
      <c r="I53" s="7">
        <v>3.74</v>
      </c>
      <c r="J53" s="8">
        <v>0.89</v>
      </c>
    </row>
    <row r="54" spans="1:10" x14ac:dyDescent="0.25">
      <c r="A54" s="14">
        <v>850</v>
      </c>
      <c r="H54" s="7">
        <v>10.199999999999999</v>
      </c>
      <c r="I54" s="7">
        <v>4.21</v>
      </c>
      <c r="J54" s="10">
        <v>1.03</v>
      </c>
    </row>
    <row r="55" spans="1:10" x14ac:dyDescent="0.25">
      <c r="A55" s="14">
        <v>900</v>
      </c>
      <c r="H55" s="7">
        <v>11.3</v>
      </c>
      <c r="I55" s="7">
        <v>4.75</v>
      </c>
      <c r="J55" s="8">
        <v>1.1599999999999999</v>
      </c>
    </row>
    <row r="56" spans="1:10" x14ac:dyDescent="0.25">
      <c r="A56" s="14">
        <v>950</v>
      </c>
      <c r="H56" s="7">
        <v>12.5</v>
      </c>
      <c r="I56" s="7">
        <v>5.26</v>
      </c>
      <c r="J56" s="10">
        <v>1.35</v>
      </c>
    </row>
    <row r="57" spans="1:10" x14ac:dyDescent="0.25">
      <c r="A57" s="14">
        <v>1000</v>
      </c>
      <c r="H57" s="7">
        <v>13.7</v>
      </c>
      <c r="I57" s="7">
        <v>5.66</v>
      </c>
      <c r="J57" s="8">
        <v>1.4</v>
      </c>
    </row>
    <row r="58" spans="1:10" x14ac:dyDescent="0.25">
      <c r="A58" s="14">
        <v>1100</v>
      </c>
      <c r="I58" s="7">
        <v>6.84</v>
      </c>
      <c r="J58" s="8">
        <v>1.65</v>
      </c>
    </row>
    <row r="59" spans="1:10" x14ac:dyDescent="0.25">
      <c r="A59" s="14">
        <v>1200</v>
      </c>
      <c r="I59" s="7">
        <v>8.0399999999999991</v>
      </c>
      <c r="J59" s="8">
        <v>1.96</v>
      </c>
    </row>
    <row r="60" spans="1:10" x14ac:dyDescent="0.25">
      <c r="A60" s="14">
        <v>1300</v>
      </c>
      <c r="I60" s="7">
        <v>8.6</v>
      </c>
      <c r="J60" s="8">
        <v>2.2799999999999998</v>
      </c>
    </row>
    <row r="61" spans="1:10" x14ac:dyDescent="0.25">
      <c r="A61" s="14">
        <v>1400</v>
      </c>
      <c r="I61" s="7">
        <v>10.6</v>
      </c>
      <c r="J61" s="8">
        <v>2.59</v>
      </c>
    </row>
    <row r="62" spans="1:10" x14ac:dyDescent="0.25">
      <c r="A62" s="14">
        <v>1500</v>
      </c>
      <c r="J62" s="8">
        <v>2.93</v>
      </c>
    </row>
    <row r="63" spans="1:10" x14ac:dyDescent="0.25">
      <c r="A63" s="14">
        <v>1600</v>
      </c>
      <c r="J63" s="8">
        <v>3.29</v>
      </c>
    </row>
    <row r="64" spans="1:10" x14ac:dyDescent="0.25">
      <c r="A64" s="14">
        <v>1700</v>
      </c>
      <c r="J64" s="8">
        <v>3.66</v>
      </c>
    </row>
    <row r="65" spans="1:10" x14ac:dyDescent="0.25">
      <c r="A65" s="14">
        <v>1800</v>
      </c>
      <c r="J65" s="8">
        <v>4.13</v>
      </c>
    </row>
    <row r="66" spans="1:10" x14ac:dyDescent="0.25">
      <c r="A66" s="14">
        <v>1900</v>
      </c>
      <c r="J66" s="8">
        <v>4.53</v>
      </c>
    </row>
    <row r="67" spans="1:10" x14ac:dyDescent="0.25">
      <c r="A67" s="14">
        <v>2000</v>
      </c>
      <c r="J67" s="8">
        <v>5.03</v>
      </c>
    </row>
    <row r="68" spans="1:10" x14ac:dyDescent="0.25">
      <c r="A68" s="14">
        <v>2100</v>
      </c>
      <c r="J68" s="8">
        <v>5.47</v>
      </c>
    </row>
    <row r="69" spans="1:10" x14ac:dyDescent="0.25">
      <c r="A69" s="14">
        <v>2200</v>
      </c>
      <c r="J69" s="8">
        <v>6</v>
      </c>
    </row>
    <row r="70" spans="1:10" x14ac:dyDescent="0.25">
      <c r="A70" s="14">
        <v>2300</v>
      </c>
      <c r="J70" s="8">
        <v>6.35</v>
      </c>
    </row>
    <row r="71" spans="1:10" x14ac:dyDescent="0.25">
      <c r="A71" s="14">
        <v>2400</v>
      </c>
      <c r="J71" s="8">
        <v>6.7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FD30-C9ED-437B-B824-5DA9389C40BB}">
  <sheetPr codeName="Sheet5"/>
  <dimension ref="A1:B103"/>
  <sheetViews>
    <sheetView topLeftCell="A88" workbookViewId="0">
      <selection activeCell="F23" sqref="F23"/>
    </sheetView>
  </sheetViews>
  <sheetFormatPr defaultRowHeight="15" x14ac:dyDescent="0.25"/>
  <cols>
    <col min="1" max="1" width="12.5703125" customWidth="1"/>
    <col min="2" max="2" width="17.5703125" customWidth="1"/>
  </cols>
  <sheetData>
    <row r="1" spans="1:2" ht="15.75" thickBot="1" x14ac:dyDescent="0.3"/>
    <row r="2" spans="1:2" ht="15.75" thickBot="1" x14ac:dyDescent="0.3">
      <c r="A2" s="3" t="s">
        <v>2</v>
      </c>
      <c r="B2" s="3" t="s">
        <v>3</v>
      </c>
    </row>
    <row r="3" spans="1:2" x14ac:dyDescent="0.25">
      <c r="A3" s="13">
        <v>0</v>
      </c>
      <c r="B3" s="13">
        <v>0</v>
      </c>
    </row>
    <row r="4" spans="1:2" x14ac:dyDescent="0.25">
      <c r="A4" s="1">
        <v>1</v>
      </c>
      <c r="B4" s="1">
        <f>SUM(A4*2.31)</f>
        <v>2.31</v>
      </c>
    </row>
    <row r="5" spans="1:2" x14ac:dyDescent="0.25">
      <c r="A5" s="1">
        <v>2</v>
      </c>
      <c r="B5" s="1">
        <f>SUM(A5*2.31)</f>
        <v>4.62</v>
      </c>
    </row>
    <row r="6" spans="1:2" x14ac:dyDescent="0.25">
      <c r="A6" s="1">
        <v>3</v>
      </c>
      <c r="B6" s="1">
        <f>SUM(A6*2.31)</f>
        <v>6.93</v>
      </c>
    </row>
    <row r="7" spans="1:2" x14ac:dyDescent="0.25">
      <c r="A7" s="1">
        <v>4</v>
      </c>
      <c r="B7" s="1">
        <f t="shared" ref="B7:B70" si="0">SUM(A7*2.31)</f>
        <v>9.24</v>
      </c>
    </row>
    <row r="8" spans="1:2" x14ac:dyDescent="0.25">
      <c r="A8" s="1">
        <v>5</v>
      </c>
      <c r="B8" s="1">
        <f t="shared" si="0"/>
        <v>11.55</v>
      </c>
    </row>
    <row r="9" spans="1:2" x14ac:dyDescent="0.25">
      <c r="A9" s="1">
        <v>6</v>
      </c>
      <c r="B9" s="1">
        <f t="shared" si="0"/>
        <v>13.86</v>
      </c>
    </row>
    <row r="10" spans="1:2" x14ac:dyDescent="0.25">
      <c r="A10" s="1">
        <v>7</v>
      </c>
      <c r="B10" s="1">
        <f t="shared" si="0"/>
        <v>16.170000000000002</v>
      </c>
    </row>
    <row r="11" spans="1:2" x14ac:dyDescent="0.25">
      <c r="A11" s="1">
        <v>8</v>
      </c>
      <c r="B11" s="1">
        <f t="shared" si="0"/>
        <v>18.48</v>
      </c>
    </row>
    <row r="12" spans="1:2" x14ac:dyDescent="0.25">
      <c r="A12" s="1">
        <v>9</v>
      </c>
      <c r="B12" s="1">
        <f t="shared" si="0"/>
        <v>20.79</v>
      </c>
    </row>
    <row r="13" spans="1:2" x14ac:dyDescent="0.25">
      <c r="A13" s="1">
        <v>10</v>
      </c>
      <c r="B13" s="1">
        <f t="shared" si="0"/>
        <v>23.1</v>
      </c>
    </row>
    <row r="14" spans="1:2" x14ac:dyDescent="0.25">
      <c r="A14" s="1">
        <v>11</v>
      </c>
      <c r="B14" s="1">
        <f t="shared" si="0"/>
        <v>25.41</v>
      </c>
    </row>
    <row r="15" spans="1:2" x14ac:dyDescent="0.25">
      <c r="A15" s="1">
        <v>12</v>
      </c>
      <c r="B15" s="1">
        <f t="shared" si="0"/>
        <v>27.72</v>
      </c>
    </row>
    <row r="16" spans="1:2" x14ac:dyDescent="0.25">
      <c r="A16" s="1">
        <v>13</v>
      </c>
      <c r="B16" s="1">
        <f t="shared" si="0"/>
        <v>30.03</v>
      </c>
    </row>
    <row r="17" spans="1:2" x14ac:dyDescent="0.25">
      <c r="A17" s="1">
        <v>14</v>
      </c>
      <c r="B17" s="1">
        <f t="shared" si="0"/>
        <v>32.340000000000003</v>
      </c>
    </row>
    <row r="18" spans="1:2" x14ac:dyDescent="0.25">
      <c r="A18" s="1">
        <v>15</v>
      </c>
      <c r="B18" s="1">
        <f t="shared" si="0"/>
        <v>34.65</v>
      </c>
    </row>
    <row r="19" spans="1:2" x14ac:dyDescent="0.25">
      <c r="A19" s="1">
        <v>16</v>
      </c>
      <c r="B19" s="1">
        <f t="shared" si="0"/>
        <v>36.96</v>
      </c>
    </row>
    <row r="20" spans="1:2" x14ac:dyDescent="0.25">
      <c r="A20" s="1">
        <v>17</v>
      </c>
      <c r="B20" s="1">
        <f t="shared" si="0"/>
        <v>39.270000000000003</v>
      </c>
    </row>
    <row r="21" spans="1:2" x14ac:dyDescent="0.25">
      <c r="A21" s="1">
        <v>18</v>
      </c>
      <c r="B21" s="1">
        <f t="shared" si="0"/>
        <v>41.58</v>
      </c>
    </row>
    <row r="22" spans="1:2" x14ac:dyDescent="0.25">
      <c r="A22" s="1">
        <v>19</v>
      </c>
      <c r="B22" s="1">
        <f t="shared" si="0"/>
        <v>43.89</v>
      </c>
    </row>
    <row r="23" spans="1:2" x14ac:dyDescent="0.25">
      <c r="A23" s="1">
        <v>20</v>
      </c>
      <c r="B23" s="1">
        <f t="shared" si="0"/>
        <v>46.2</v>
      </c>
    </row>
    <row r="24" spans="1:2" x14ac:dyDescent="0.25">
      <c r="A24" s="1">
        <v>21</v>
      </c>
      <c r="B24" s="1">
        <f t="shared" si="0"/>
        <v>48.51</v>
      </c>
    </row>
    <row r="25" spans="1:2" x14ac:dyDescent="0.25">
      <c r="A25" s="1">
        <v>22</v>
      </c>
      <c r="B25" s="1">
        <f t="shared" si="0"/>
        <v>50.82</v>
      </c>
    </row>
    <row r="26" spans="1:2" x14ac:dyDescent="0.25">
      <c r="A26" s="1">
        <v>23</v>
      </c>
      <c r="B26" s="1">
        <f t="shared" si="0"/>
        <v>53.13</v>
      </c>
    </row>
    <row r="27" spans="1:2" x14ac:dyDescent="0.25">
      <c r="A27" s="1">
        <v>24</v>
      </c>
      <c r="B27" s="1">
        <f t="shared" si="0"/>
        <v>55.44</v>
      </c>
    </row>
    <row r="28" spans="1:2" x14ac:dyDescent="0.25">
      <c r="A28" s="1">
        <v>25</v>
      </c>
      <c r="B28" s="1">
        <f t="shared" si="0"/>
        <v>57.75</v>
      </c>
    </row>
    <row r="29" spans="1:2" x14ac:dyDescent="0.25">
      <c r="A29" s="1">
        <v>26</v>
      </c>
      <c r="B29" s="1">
        <f t="shared" si="0"/>
        <v>60.06</v>
      </c>
    </row>
    <row r="30" spans="1:2" x14ac:dyDescent="0.25">
      <c r="A30" s="1">
        <v>27</v>
      </c>
      <c r="B30" s="1">
        <f t="shared" si="0"/>
        <v>62.370000000000005</v>
      </c>
    </row>
    <row r="31" spans="1:2" x14ac:dyDescent="0.25">
      <c r="A31" s="1">
        <v>28</v>
      </c>
      <c r="B31" s="1">
        <f t="shared" si="0"/>
        <v>64.680000000000007</v>
      </c>
    </row>
    <row r="32" spans="1:2" x14ac:dyDescent="0.25">
      <c r="A32" s="1">
        <v>29</v>
      </c>
      <c r="B32" s="1">
        <f t="shared" si="0"/>
        <v>66.989999999999995</v>
      </c>
    </row>
    <row r="33" spans="1:2" x14ac:dyDescent="0.25">
      <c r="A33" s="1">
        <v>30</v>
      </c>
      <c r="B33" s="1">
        <f t="shared" si="0"/>
        <v>69.3</v>
      </c>
    </row>
    <row r="34" spans="1:2" x14ac:dyDescent="0.25">
      <c r="A34" s="1">
        <v>31</v>
      </c>
      <c r="B34" s="1">
        <f t="shared" si="0"/>
        <v>71.61</v>
      </c>
    </row>
    <row r="35" spans="1:2" x14ac:dyDescent="0.25">
      <c r="A35" s="1">
        <v>32</v>
      </c>
      <c r="B35" s="1">
        <f t="shared" si="0"/>
        <v>73.92</v>
      </c>
    </row>
    <row r="36" spans="1:2" x14ac:dyDescent="0.25">
      <c r="A36" s="1">
        <v>33</v>
      </c>
      <c r="B36" s="1">
        <f t="shared" si="0"/>
        <v>76.23</v>
      </c>
    </row>
    <row r="37" spans="1:2" x14ac:dyDescent="0.25">
      <c r="A37" s="1">
        <v>34</v>
      </c>
      <c r="B37" s="1">
        <f t="shared" si="0"/>
        <v>78.540000000000006</v>
      </c>
    </row>
    <row r="38" spans="1:2" x14ac:dyDescent="0.25">
      <c r="A38" s="1">
        <v>35</v>
      </c>
      <c r="B38" s="1">
        <f t="shared" si="0"/>
        <v>80.850000000000009</v>
      </c>
    </row>
    <row r="39" spans="1:2" x14ac:dyDescent="0.25">
      <c r="A39" s="1">
        <v>36</v>
      </c>
      <c r="B39" s="1">
        <f t="shared" si="0"/>
        <v>83.16</v>
      </c>
    </row>
    <row r="40" spans="1:2" x14ac:dyDescent="0.25">
      <c r="A40" s="1">
        <v>37</v>
      </c>
      <c r="B40" s="1">
        <f t="shared" si="0"/>
        <v>85.47</v>
      </c>
    </row>
    <row r="41" spans="1:2" x14ac:dyDescent="0.25">
      <c r="A41" s="1">
        <v>38</v>
      </c>
      <c r="B41" s="1">
        <f t="shared" si="0"/>
        <v>87.78</v>
      </c>
    </row>
    <row r="42" spans="1:2" x14ac:dyDescent="0.25">
      <c r="A42" s="1">
        <v>39</v>
      </c>
      <c r="B42" s="1">
        <f t="shared" si="0"/>
        <v>90.09</v>
      </c>
    </row>
    <row r="43" spans="1:2" x14ac:dyDescent="0.25">
      <c r="A43" s="1">
        <v>40</v>
      </c>
      <c r="B43" s="1">
        <f t="shared" si="0"/>
        <v>92.4</v>
      </c>
    </row>
    <row r="44" spans="1:2" x14ac:dyDescent="0.25">
      <c r="A44" s="1">
        <v>41</v>
      </c>
      <c r="B44" s="1">
        <f t="shared" si="0"/>
        <v>94.710000000000008</v>
      </c>
    </row>
    <row r="45" spans="1:2" x14ac:dyDescent="0.25">
      <c r="A45" s="1">
        <v>42</v>
      </c>
      <c r="B45" s="1">
        <f t="shared" si="0"/>
        <v>97.02</v>
      </c>
    </row>
    <row r="46" spans="1:2" x14ac:dyDescent="0.25">
      <c r="A46" s="1">
        <v>43</v>
      </c>
      <c r="B46" s="1">
        <f t="shared" si="0"/>
        <v>99.33</v>
      </c>
    </row>
    <row r="47" spans="1:2" x14ac:dyDescent="0.25">
      <c r="A47" s="1">
        <v>44</v>
      </c>
      <c r="B47" s="1">
        <f t="shared" si="0"/>
        <v>101.64</v>
      </c>
    </row>
    <row r="48" spans="1:2" x14ac:dyDescent="0.25">
      <c r="A48" s="1">
        <v>45</v>
      </c>
      <c r="B48" s="1">
        <f t="shared" si="0"/>
        <v>103.95</v>
      </c>
    </row>
    <row r="49" spans="1:2" x14ac:dyDescent="0.25">
      <c r="A49" s="1">
        <v>46</v>
      </c>
      <c r="B49" s="1">
        <f t="shared" si="0"/>
        <v>106.26</v>
      </c>
    </row>
    <row r="50" spans="1:2" x14ac:dyDescent="0.25">
      <c r="A50" s="1">
        <v>47</v>
      </c>
      <c r="B50" s="1">
        <f t="shared" si="0"/>
        <v>108.57000000000001</v>
      </c>
    </row>
    <row r="51" spans="1:2" x14ac:dyDescent="0.25">
      <c r="A51" s="1">
        <v>48</v>
      </c>
      <c r="B51" s="1">
        <f t="shared" si="0"/>
        <v>110.88</v>
      </c>
    </row>
    <row r="52" spans="1:2" x14ac:dyDescent="0.25">
      <c r="A52" s="1">
        <v>49</v>
      </c>
      <c r="B52" s="1">
        <f t="shared" si="0"/>
        <v>113.19</v>
      </c>
    </row>
    <row r="53" spans="1:2" x14ac:dyDescent="0.25">
      <c r="A53" s="1">
        <v>50</v>
      </c>
      <c r="B53" s="1">
        <f t="shared" si="0"/>
        <v>115.5</v>
      </c>
    </row>
    <row r="54" spans="1:2" x14ac:dyDescent="0.25">
      <c r="A54" s="1">
        <v>51</v>
      </c>
      <c r="B54" s="1">
        <f t="shared" si="0"/>
        <v>117.81</v>
      </c>
    </row>
    <row r="55" spans="1:2" x14ac:dyDescent="0.25">
      <c r="A55" s="1">
        <v>52</v>
      </c>
      <c r="B55" s="1">
        <f t="shared" si="0"/>
        <v>120.12</v>
      </c>
    </row>
    <row r="56" spans="1:2" x14ac:dyDescent="0.25">
      <c r="A56" s="1">
        <v>53</v>
      </c>
      <c r="B56" s="1">
        <f t="shared" si="0"/>
        <v>122.43</v>
      </c>
    </row>
    <row r="57" spans="1:2" x14ac:dyDescent="0.25">
      <c r="A57" s="1">
        <v>54</v>
      </c>
      <c r="B57" s="1">
        <f t="shared" si="0"/>
        <v>124.74000000000001</v>
      </c>
    </row>
    <row r="58" spans="1:2" x14ac:dyDescent="0.25">
      <c r="A58" s="1">
        <v>55</v>
      </c>
      <c r="B58" s="1">
        <f t="shared" si="0"/>
        <v>127.05</v>
      </c>
    </row>
    <row r="59" spans="1:2" x14ac:dyDescent="0.25">
      <c r="A59" s="1">
        <v>56</v>
      </c>
      <c r="B59" s="1">
        <f t="shared" si="0"/>
        <v>129.36000000000001</v>
      </c>
    </row>
    <row r="60" spans="1:2" x14ac:dyDescent="0.25">
      <c r="A60" s="1">
        <v>57</v>
      </c>
      <c r="B60" s="1">
        <f t="shared" si="0"/>
        <v>131.67000000000002</v>
      </c>
    </row>
    <row r="61" spans="1:2" x14ac:dyDescent="0.25">
      <c r="A61" s="1">
        <v>58</v>
      </c>
      <c r="B61" s="1">
        <f t="shared" si="0"/>
        <v>133.97999999999999</v>
      </c>
    </row>
    <row r="62" spans="1:2" x14ac:dyDescent="0.25">
      <c r="A62" s="1">
        <v>59</v>
      </c>
      <c r="B62" s="1">
        <f t="shared" si="0"/>
        <v>136.29</v>
      </c>
    </row>
    <row r="63" spans="1:2" x14ac:dyDescent="0.25">
      <c r="A63" s="1">
        <v>60</v>
      </c>
      <c r="B63" s="1">
        <f t="shared" si="0"/>
        <v>138.6</v>
      </c>
    </row>
    <row r="64" spans="1:2" x14ac:dyDescent="0.25">
      <c r="A64" s="1">
        <v>61</v>
      </c>
      <c r="B64" s="1">
        <f t="shared" si="0"/>
        <v>140.91</v>
      </c>
    </row>
    <row r="65" spans="1:2" x14ac:dyDescent="0.25">
      <c r="A65" s="1">
        <v>62</v>
      </c>
      <c r="B65" s="1">
        <f t="shared" si="0"/>
        <v>143.22</v>
      </c>
    </row>
    <row r="66" spans="1:2" x14ac:dyDescent="0.25">
      <c r="A66" s="1">
        <v>63</v>
      </c>
      <c r="B66" s="1">
        <f t="shared" si="0"/>
        <v>145.53</v>
      </c>
    </row>
    <row r="67" spans="1:2" x14ac:dyDescent="0.25">
      <c r="A67" s="1">
        <v>64</v>
      </c>
      <c r="B67" s="1">
        <f t="shared" si="0"/>
        <v>147.84</v>
      </c>
    </row>
    <row r="68" spans="1:2" x14ac:dyDescent="0.25">
      <c r="A68" s="1">
        <v>65</v>
      </c>
      <c r="B68" s="1">
        <f t="shared" si="0"/>
        <v>150.15</v>
      </c>
    </row>
    <row r="69" spans="1:2" x14ac:dyDescent="0.25">
      <c r="A69" s="1">
        <v>66</v>
      </c>
      <c r="B69" s="1">
        <f t="shared" si="0"/>
        <v>152.46</v>
      </c>
    </row>
    <row r="70" spans="1:2" x14ac:dyDescent="0.25">
      <c r="A70" s="1">
        <v>67</v>
      </c>
      <c r="B70" s="1">
        <f t="shared" si="0"/>
        <v>154.77000000000001</v>
      </c>
    </row>
    <row r="71" spans="1:2" x14ac:dyDescent="0.25">
      <c r="A71" s="1">
        <v>68</v>
      </c>
      <c r="B71" s="1">
        <f t="shared" ref="B71:B103" si="1">SUM(A71*2.31)</f>
        <v>157.08000000000001</v>
      </c>
    </row>
    <row r="72" spans="1:2" x14ac:dyDescent="0.25">
      <c r="A72" s="1">
        <v>69</v>
      </c>
      <c r="B72" s="1">
        <f t="shared" si="1"/>
        <v>159.39000000000001</v>
      </c>
    </row>
    <row r="73" spans="1:2" x14ac:dyDescent="0.25">
      <c r="A73" s="1">
        <v>70</v>
      </c>
      <c r="B73" s="1">
        <f t="shared" si="1"/>
        <v>161.70000000000002</v>
      </c>
    </row>
    <row r="74" spans="1:2" x14ac:dyDescent="0.25">
      <c r="A74" s="1">
        <v>71</v>
      </c>
      <c r="B74" s="1">
        <f t="shared" si="1"/>
        <v>164.01</v>
      </c>
    </row>
    <row r="75" spans="1:2" x14ac:dyDescent="0.25">
      <c r="A75" s="1">
        <v>72</v>
      </c>
      <c r="B75" s="1">
        <f t="shared" si="1"/>
        <v>166.32</v>
      </c>
    </row>
    <row r="76" spans="1:2" x14ac:dyDescent="0.25">
      <c r="A76" s="1">
        <v>73</v>
      </c>
      <c r="B76" s="1">
        <f t="shared" si="1"/>
        <v>168.63</v>
      </c>
    </row>
    <row r="77" spans="1:2" x14ac:dyDescent="0.25">
      <c r="A77" s="1">
        <v>74</v>
      </c>
      <c r="B77" s="1">
        <f t="shared" si="1"/>
        <v>170.94</v>
      </c>
    </row>
    <row r="78" spans="1:2" x14ac:dyDescent="0.25">
      <c r="A78" s="1">
        <v>75</v>
      </c>
      <c r="B78" s="1">
        <f t="shared" si="1"/>
        <v>173.25</v>
      </c>
    </row>
    <row r="79" spans="1:2" x14ac:dyDescent="0.25">
      <c r="A79" s="1">
        <v>76</v>
      </c>
      <c r="B79" s="1">
        <f t="shared" si="1"/>
        <v>175.56</v>
      </c>
    </row>
    <row r="80" spans="1:2" x14ac:dyDescent="0.25">
      <c r="A80" s="1">
        <v>77</v>
      </c>
      <c r="B80" s="1">
        <f t="shared" si="1"/>
        <v>177.87</v>
      </c>
    </row>
    <row r="81" spans="1:2" x14ac:dyDescent="0.25">
      <c r="A81" s="1">
        <v>78</v>
      </c>
      <c r="B81" s="1">
        <f t="shared" si="1"/>
        <v>180.18</v>
      </c>
    </row>
    <row r="82" spans="1:2" x14ac:dyDescent="0.25">
      <c r="A82" s="1">
        <v>79</v>
      </c>
      <c r="B82" s="1">
        <f t="shared" si="1"/>
        <v>182.49</v>
      </c>
    </row>
    <row r="83" spans="1:2" x14ac:dyDescent="0.25">
      <c r="A83" s="1">
        <v>80</v>
      </c>
      <c r="B83" s="1">
        <f t="shared" si="1"/>
        <v>184.8</v>
      </c>
    </row>
    <row r="84" spans="1:2" x14ac:dyDescent="0.25">
      <c r="A84" s="1">
        <v>81</v>
      </c>
      <c r="B84" s="1">
        <f t="shared" si="1"/>
        <v>187.11</v>
      </c>
    </row>
    <row r="85" spans="1:2" x14ac:dyDescent="0.25">
      <c r="A85" s="1">
        <v>82</v>
      </c>
      <c r="B85" s="1">
        <f t="shared" si="1"/>
        <v>189.42000000000002</v>
      </c>
    </row>
    <row r="86" spans="1:2" x14ac:dyDescent="0.25">
      <c r="A86" s="1">
        <v>83</v>
      </c>
      <c r="B86" s="1">
        <f t="shared" si="1"/>
        <v>191.73000000000002</v>
      </c>
    </row>
    <row r="87" spans="1:2" x14ac:dyDescent="0.25">
      <c r="A87" s="1">
        <v>84</v>
      </c>
      <c r="B87" s="1">
        <f t="shared" si="1"/>
        <v>194.04</v>
      </c>
    </row>
    <row r="88" spans="1:2" x14ac:dyDescent="0.25">
      <c r="A88" s="1">
        <v>85</v>
      </c>
      <c r="B88" s="1">
        <f t="shared" si="1"/>
        <v>196.35</v>
      </c>
    </row>
    <row r="89" spans="1:2" x14ac:dyDescent="0.25">
      <c r="A89" s="1">
        <v>86</v>
      </c>
      <c r="B89" s="1">
        <f t="shared" si="1"/>
        <v>198.66</v>
      </c>
    </row>
    <row r="90" spans="1:2" x14ac:dyDescent="0.25">
      <c r="A90" s="1">
        <v>87</v>
      </c>
      <c r="B90" s="1">
        <f t="shared" si="1"/>
        <v>200.97</v>
      </c>
    </row>
    <row r="91" spans="1:2" x14ac:dyDescent="0.25">
      <c r="A91" s="1">
        <v>88</v>
      </c>
      <c r="B91" s="1">
        <f t="shared" si="1"/>
        <v>203.28</v>
      </c>
    </row>
    <row r="92" spans="1:2" x14ac:dyDescent="0.25">
      <c r="A92" s="1">
        <v>89</v>
      </c>
      <c r="B92" s="1">
        <f t="shared" si="1"/>
        <v>205.59</v>
      </c>
    </row>
    <row r="93" spans="1:2" x14ac:dyDescent="0.25">
      <c r="A93" s="1">
        <v>90</v>
      </c>
      <c r="B93" s="1">
        <f t="shared" si="1"/>
        <v>207.9</v>
      </c>
    </row>
    <row r="94" spans="1:2" x14ac:dyDescent="0.25">
      <c r="A94" s="1">
        <v>91</v>
      </c>
      <c r="B94" s="1">
        <f t="shared" si="1"/>
        <v>210.21</v>
      </c>
    </row>
    <row r="95" spans="1:2" x14ac:dyDescent="0.25">
      <c r="A95" s="1">
        <v>92</v>
      </c>
      <c r="B95" s="1">
        <f t="shared" si="1"/>
        <v>212.52</v>
      </c>
    </row>
    <row r="96" spans="1:2" x14ac:dyDescent="0.25">
      <c r="A96" s="1">
        <v>93</v>
      </c>
      <c r="B96" s="1">
        <f t="shared" si="1"/>
        <v>214.83</v>
      </c>
    </row>
    <row r="97" spans="1:2" x14ac:dyDescent="0.25">
      <c r="A97" s="1">
        <v>94</v>
      </c>
      <c r="B97" s="1">
        <f t="shared" si="1"/>
        <v>217.14000000000001</v>
      </c>
    </row>
    <row r="98" spans="1:2" x14ac:dyDescent="0.25">
      <c r="A98" s="1">
        <v>95</v>
      </c>
      <c r="B98" s="1">
        <f t="shared" si="1"/>
        <v>219.45000000000002</v>
      </c>
    </row>
    <row r="99" spans="1:2" x14ac:dyDescent="0.25">
      <c r="A99" s="1">
        <v>96</v>
      </c>
      <c r="B99" s="1">
        <f t="shared" si="1"/>
        <v>221.76</v>
      </c>
    </row>
    <row r="100" spans="1:2" x14ac:dyDescent="0.25">
      <c r="A100" s="1">
        <v>97</v>
      </c>
      <c r="B100" s="1">
        <f t="shared" si="1"/>
        <v>224.07</v>
      </c>
    </row>
    <row r="101" spans="1:2" x14ac:dyDescent="0.25">
      <c r="A101" s="1">
        <v>98</v>
      </c>
      <c r="B101" s="1">
        <f t="shared" si="1"/>
        <v>226.38</v>
      </c>
    </row>
    <row r="102" spans="1:2" x14ac:dyDescent="0.25">
      <c r="A102" s="1">
        <v>99</v>
      </c>
      <c r="B102" s="1">
        <f t="shared" si="1"/>
        <v>228.69</v>
      </c>
    </row>
    <row r="103" spans="1:2" x14ac:dyDescent="0.25">
      <c r="A103" s="1">
        <v>100</v>
      </c>
      <c r="B103" s="1">
        <f t="shared" si="1"/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TDH</vt:lpstr>
      <vt:lpstr>Flow Rates - Steel</vt:lpstr>
      <vt:lpstr>Friction Loss Chart - Steel</vt:lpstr>
      <vt:lpstr>Friction Loss Chart - PVC</vt:lpstr>
      <vt:lpstr>Operating Pressure</vt:lpstr>
      <vt:lpstr>_1.25</vt:lpstr>
      <vt:lpstr>_1.5</vt:lpstr>
      <vt:lpstr>_2</vt:lpstr>
      <vt:lpstr>_2.5</vt:lpstr>
      <vt:lpstr>_3</vt:lpstr>
      <vt:lpstr>_4</vt:lpstr>
      <vt:lpstr>_5</vt:lpstr>
      <vt:lpstr>_6</vt:lpstr>
      <vt:lpstr>_8</vt:lpstr>
      <vt:lpstr>TDH!Print_Area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Stanton</dc:creator>
  <cp:lastModifiedBy>Jacob Stanton</cp:lastModifiedBy>
  <cp:lastPrinted>2022-09-29T00:00:20Z</cp:lastPrinted>
  <dcterms:created xsi:type="dcterms:W3CDTF">2021-02-24T00:13:12Z</dcterms:created>
  <dcterms:modified xsi:type="dcterms:W3CDTF">2022-11-04T21:22:50Z</dcterms:modified>
</cp:coreProperties>
</file>