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ksc\Documents\Secretary\Calendars and Events\"/>
    </mc:Choice>
  </mc:AlternateContent>
  <xr:revisionPtr revIDLastSave="0" documentId="13_ncr:1_{F7A5F2AD-BD11-4482-82C5-3359258844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Area" localSheetId="0">Calendar!$B$2:$H$14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B4" i="1" s="1" a="1"/>
  <c r="B4" i="1" s="1"/>
  <c r="B5" i="1" l="1" a="1"/>
  <c r="F5" i="1" s="1"/>
  <c r="B7" i="1" a="1"/>
  <c r="C7" i="1" s="1"/>
  <c r="B11" i="1" a="1"/>
  <c r="F11" i="1" s="1"/>
  <c r="B9" i="1" a="1"/>
  <c r="E9" i="1" s="1"/>
  <c r="B13" i="1" a="1"/>
  <c r="D13" i="1" s="1"/>
  <c r="C4" i="1"/>
  <c r="E4" i="1"/>
  <c r="H4" i="1"/>
  <c r="F4" i="1"/>
  <c r="G4" i="1"/>
  <c r="D4" i="1"/>
  <c r="D5" i="1" l="1"/>
  <c r="C5" i="1"/>
  <c r="G5" i="1"/>
  <c r="H5" i="1"/>
  <c r="B5" i="1"/>
  <c r="E5" i="1"/>
  <c r="E11" i="1"/>
  <c r="C11" i="1"/>
  <c r="H7" i="1"/>
  <c r="G7" i="1"/>
  <c r="D7" i="1"/>
  <c r="B11" i="1"/>
  <c r="H11" i="1"/>
  <c r="D11" i="1"/>
  <c r="F7" i="1"/>
  <c r="G11" i="1"/>
  <c r="B7" i="1"/>
  <c r="E7" i="1"/>
  <c r="B13" i="1"/>
  <c r="G13" i="1"/>
  <c r="B9" i="1"/>
  <c r="C13" i="1"/>
  <c r="H13" i="1"/>
  <c r="E13" i="1"/>
  <c r="F9" i="1"/>
  <c r="D9" i="1"/>
  <c r="H9" i="1"/>
  <c r="G9" i="1"/>
  <c r="F13" i="1"/>
  <c r="C9" i="1"/>
</calcChain>
</file>

<file path=xl/sharedStrings.xml><?xml version="1.0" encoding="utf-8"?>
<sst xmlns="http://schemas.openxmlformats.org/spreadsheetml/2006/main" count="38" uniqueCount="35">
  <si>
    <t>FIRST DAY OF WEEK</t>
  </si>
  <si>
    <t>SUNDAY</t>
  </si>
  <si>
    <t>Lodge 386-738-1463 Secretary's Office       386-734-0292</t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</si>
  <si>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MENU-MARSHALL AND BRIAN-6P-8P</t>
    </r>
    <r>
      <rPr>
        <b/>
        <i/>
        <sz val="11"/>
        <color theme="2" tint="-0.499984740745262"/>
        <rFont val="Calibri"/>
        <family val="2"/>
        <scheme val="major"/>
      </rPr>
      <t xml:space="preserve">           </t>
    </r>
    <r>
      <rPr>
        <b/>
        <sz val="11"/>
        <rFont val="Calibri"/>
        <family val="2"/>
        <scheme val="major"/>
      </rPr>
      <t xml:space="preserve">                   </t>
    </r>
  </si>
  <si>
    <t xml:space="preserve">LOUNGE CLOSED            ROTARY &amp; ROTARACT MEETINGS    6P       </t>
  </si>
  <si>
    <t xml:space="preserve">LOUNGE CLOSED            ROTARY &amp; ROTARACT MEETINGS    6P      </t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</si>
  <si>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MENU-BURGERS &amp; MORE  6P-8P</t>
    </r>
    <r>
      <rPr>
        <b/>
        <sz val="11"/>
        <rFont val="Calibri"/>
        <family val="2"/>
        <scheme val="major"/>
      </rPr>
      <t xml:space="preserve">                                </t>
    </r>
    <r>
      <rPr>
        <sz val="11"/>
        <rFont val="Calibri"/>
        <family val="2"/>
        <scheme val="major"/>
      </rPr>
      <t xml:space="preserve"> CUB SCOUTS 6:30P-7:30P</t>
    </r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</si>
  <si>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MENU-BURGERS &amp; MORE  6P-8P</t>
    </r>
  </si>
  <si>
    <r>
      <t xml:space="preserve">Trustee Mtg 6:30p  General Member Mtg 7:30p                                    </t>
    </r>
    <r>
      <rPr>
        <sz val="11"/>
        <rFont val="Calibri"/>
        <family val="2"/>
        <scheme val="major"/>
      </rPr>
      <t>BOY SCOUTS 7P-8:30P</t>
    </r>
  </si>
  <si>
    <r>
      <t xml:space="preserve">HOUSE COMMITTEE MEETING 6:30PM            </t>
    </r>
    <r>
      <rPr>
        <sz val="11"/>
        <rFont val="Calibri"/>
        <family val="2"/>
        <scheme val="major"/>
      </rPr>
      <t>BOY SCOUTS 7P-8:30P</t>
    </r>
  </si>
  <si>
    <t>NOVEMBER</t>
  </si>
  <si>
    <t>CLOSED - THANKSGIVING</t>
  </si>
  <si>
    <t xml:space="preserve">LODGE HOURS 12P-10P BIRTHDAY STEAK DINNER FOR OCT/NOV 6P-8P  </t>
  </si>
  <si>
    <r>
      <t xml:space="preserve">LODGE HOURS 5P-9P              </t>
    </r>
    <r>
      <rPr>
        <i/>
        <sz val="11"/>
        <color theme="0" tint="-0.499984740745262"/>
        <rFont val="Calibri"/>
        <family val="2"/>
        <scheme val="major"/>
      </rPr>
      <t xml:space="preserve">BAR MENU-BURGERS &amp; MORE  6P-8P              </t>
    </r>
    <r>
      <rPr>
        <sz val="11"/>
        <color theme="0" tint="-0.499984740745262"/>
        <rFont val="Calibri"/>
        <family val="2"/>
        <scheme val="major"/>
      </rPr>
      <t xml:space="preserve">                   </t>
    </r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</si>
  <si>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MENU-BURGERS &amp; MORE  6P-8P</t>
    </r>
    <r>
      <rPr>
        <b/>
        <sz val="11"/>
        <rFont val="Calibri"/>
        <family val="2"/>
        <scheme val="major"/>
      </rPr>
      <t xml:space="preserve">                     PER MTG 6:30P</t>
    </r>
  </si>
  <si>
    <t>Bar Mgr:                Phil Watercutter           386-547-3703</t>
  </si>
  <si>
    <t>Kitchen Mgr:            Scott Sandersfield        386-837-3923</t>
  </si>
  <si>
    <t>LODGE HOURS 5P-9P      KITCHEN CLOSED</t>
  </si>
  <si>
    <t>LODGE HOURS 5P-11P   BAR MENU 6P-8P</t>
  </si>
  <si>
    <t>LODGE HOURS 12P-8P  STETSON HOMECOMING GAME 1PM</t>
  </si>
  <si>
    <t>LODGE HOURS 12P-8P STETSON GAME 1PM</t>
  </si>
  <si>
    <t>LODGE HOURS 12P-12P RENTAL 5P-12P</t>
  </si>
  <si>
    <t>LODGE HOURS 12P-8P    RENTAL 8A-5P</t>
  </si>
  <si>
    <t xml:space="preserve">LODGE HOURS 5P-9P  CHEESESTEAKS 6P-8P    </t>
  </si>
  <si>
    <t xml:space="preserve">LODGE HOURS 5P-9P  PORK CHOPS 6P-8P    </t>
  </si>
  <si>
    <t>LODGE HOURS 5P-9P  INDOCTRINATION 6:30P-Larry Skates     FISH DINNER 6P-8P</t>
  </si>
  <si>
    <t xml:space="preserve">LODGE HOURS 5P-11P            ROSEMARY 7P-11P   WINGS DINNER 6P-8P </t>
  </si>
  <si>
    <t xml:space="preserve">LODGE HOURS 5P-11P TACOS 6P-8P  </t>
  </si>
  <si>
    <t>LODGE HOURS 5P-11P ROSEMARY 7P-11P  MEATBALL SLIDERS 6P-8P</t>
  </si>
  <si>
    <t>LODGE HOURS 5P-11P  KITCHEN CLOSED  ----  BRING YOUR LEFTOVERS AND SHARE</t>
  </si>
  <si>
    <r>
      <t xml:space="preserve">Trustee Mtg 6:30p  General Member Mtg 7:30p - INITIATION &amp; DD VISIT                         </t>
    </r>
    <r>
      <rPr>
        <sz val="11"/>
        <rFont val="Calibri"/>
        <family val="2"/>
        <scheme val="major"/>
      </rPr>
      <t>BOY SCOUTS 7P-8:30P</t>
    </r>
  </si>
  <si>
    <r>
      <rPr>
        <sz val="10"/>
        <color theme="0" tint="-0.499984740745262"/>
        <rFont val="Calibri"/>
        <family val="2"/>
        <scheme val="major"/>
      </rPr>
      <t>LOUNGE CLOSED       REPUBLICANS 11A  ROTARY 6P              WVARS 7P-8P</t>
    </r>
    <r>
      <rPr>
        <sz val="10"/>
        <rFont val="Calibri"/>
        <family val="2"/>
        <scheme val="major"/>
      </rPr>
      <t xml:space="preserve">   </t>
    </r>
    <r>
      <rPr>
        <sz val="11"/>
        <rFont val="Calibri"/>
        <family val="2"/>
        <scheme val="major"/>
      </rPr>
      <t xml:space="preserve">      </t>
    </r>
    <r>
      <rPr>
        <b/>
        <i/>
        <sz val="11"/>
        <rFont val="Calibri"/>
        <family val="2"/>
        <scheme val="major"/>
      </rPr>
      <t xml:space="preserve">VETERAN'S BINGO   6P    </t>
    </r>
  </si>
  <si>
    <t xml:space="preserve">LOUNGE CLOSED            ROTARY MEETING    6P                 </t>
  </si>
  <si>
    <t>Rentals:               David McCranie       386-228-7259</t>
  </si>
  <si>
    <t>NOVEMBER 2019                                         DELAND ELKS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</si>
</sst>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3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28"/>
      <color theme="1"/>
      <name val="Calibri"/>
      <family val="2"/>
      <scheme val="major"/>
    </font>
    <font>
      <b/>
      <sz val="11"/>
      <name val="Calibri"/>
      <family val="2"/>
      <scheme val="major"/>
    </font>
    <font>
      <b/>
      <i/>
      <sz val="11"/>
      <color theme="2" tint="-0.499984740745262"/>
      <name val="Calibri"/>
      <family val="2"/>
      <scheme val="major"/>
    </font>
    <font>
      <b/>
      <i/>
      <sz val="11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sz val="28"/>
      <color theme="1"/>
      <name val="Calibri"/>
      <family val="2"/>
      <scheme val="major"/>
    </font>
    <font>
      <sz val="36"/>
      <color rgb="FFF81908"/>
      <name val="Calibri"/>
      <family val="2"/>
      <scheme val="major"/>
    </font>
    <font>
      <sz val="11"/>
      <color theme="0" tint="-0.499984740745262"/>
      <name val="Calibri"/>
      <family val="2"/>
      <scheme val="major"/>
    </font>
    <font>
      <i/>
      <sz val="11"/>
      <color theme="0" tint="-0.499984740745262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sz val="10"/>
      <color theme="0" tint="-0.499984740745262"/>
      <name val="Calibri"/>
      <family val="2"/>
      <scheme val="major"/>
    </font>
    <font>
      <sz val="10"/>
      <name val="Calibri"/>
      <family val="2"/>
      <scheme val="major"/>
    </font>
    <font>
      <sz val="8"/>
      <color theme="0"/>
      <name val="Calibri"/>
      <family val="2"/>
      <scheme val="major"/>
    </font>
    <font>
      <b/>
      <sz val="8"/>
      <color theme="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38">
    <xf numFmtId="0" fontId="0" fillId="0" borderId="0" xfId="0">
      <alignment vertical="top"/>
    </xf>
    <xf numFmtId="0" fontId="5" fillId="0" borderId="0" xfId="0" applyFont="1">
      <alignment vertical="top"/>
    </xf>
    <xf numFmtId="164" fontId="8" fillId="2" borderId="0" xfId="5" applyFont="1" applyFill="1" applyBorder="1">
      <alignment horizontal="center" vertical="center"/>
    </xf>
    <xf numFmtId="0" fontId="8" fillId="2" borderId="4" xfId="7" applyFont="1" applyFill="1" applyBorder="1">
      <alignment vertical="top" wrapText="1"/>
    </xf>
    <xf numFmtId="165" fontId="8" fillId="2" borderId="4" xfId="6" applyFont="1" applyFill="1" applyBorder="1">
      <alignment horizontal="right" vertical="center" indent="1"/>
    </xf>
    <xf numFmtId="0" fontId="11" fillId="2" borderId="4" xfId="7" applyFont="1" applyFill="1" applyBorder="1">
      <alignment vertical="top" wrapText="1"/>
    </xf>
    <xf numFmtId="165" fontId="11" fillId="2" borderId="4" xfId="6" applyFont="1" applyFill="1" applyBorder="1">
      <alignment horizontal="right" vertical="center" inden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15" fillId="2" borderId="4" xfId="7" applyFont="1" applyFill="1" applyBorder="1">
      <alignment vertical="top" wrapText="1"/>
    </xf>
    <xf numFmtId="0" fontId="15" fillId="2" borderId="4" xfId="0" applyFont="1" applyFill="1" applyBorder="1" applyAlignment="1">
      <alignment vertical="top" wrapText="1"/>
    </xf>
    <xf numFmtId="0" fontId="21" fillId="0" borderId="0" xfId="0" applyFont="1">
      <alignment vertical="top"/>
    </xf>
    <xf numFmtId="0" fontId="22" fillId="2" borderId="0" xfId="0" applyFont="1" applyFill="1">
      <alignment vertical="top"/>
    </xf>
    <xf numFmtId="0" fontId="22" fillId="2" borderId="0" xfId="3" applyFont="1" applyFill="1">
      <alignment horizontal="left"/>
    </xf>
    <xf numFmtId="0" fontId="22" fillId="2" borderId="0" xfId="4" applyFont="1" applyFill="1">
      <alignment horizontal="right"/>
    </xf>
    <xf numFmtId="0" fontId="22" fillId="2" borderId="0" xfId="2" applyFont="1" applyFill="1">
      <alignment horizontal="left"/>
    </xf>
    <xf numFmtId="0" fontId="14" fillId="0" borderId="0" xfId="0" applyFont="1" applyAlignment="1">
      <alignment horizontal="center" vertical="top"/>
    </xf>
    <xf numFmtId="0" fontId="13" fillId="2" borderId="5" xfId="3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22" fillId="2" borderId="8" xfId="1" applyFont="1" applyFill="1" applyBorder="1">
      <alignment vertical="top"/>
    </xf>
    <xf numFmtId="0" fontId="22" fillId="2" borderId="0" xfId="1" applyFont="1" applyFill="1" applyBorder="1">
      <alignment vertical="top"/>
    </xf>
    <xf numFmtId="0" fontId="22" fillId="2" borderId="0" xfId="8" applyFont="1" applyFill="1" applyBorder="1">
      <alignment horizontal="right" vertical="top"/>
    </xf>
    <xf numFmtId="0" fontId="22" fillId="2" borderId="0" xfId="0" applyFont="1" applyFill="1" applyBorder="1">
      <alignment vertical="top"/>
    </xf>
    <xf numFmtId="0" fontId="22" fillId="2" borderId="9" xfId="0" applyFont="1" applyFill="1" applyBorder="1">
      <alignment vertical="top"/>
    </xf>
    <xf numFmtId="164" fontId="8" fillId="2" borderId="8" xfId="5" applyFont="1" applyFill="1" applyBorder="1">
      <alignment horizontal="center" vertical="center"/>
    </xf>
    <xf numFmtId="164" fontId="8" fillId="2" borderId="9" xfId="5" applyFont="1" applyFill="1" applyBorder="1">
      <alignment horizontal="center" vertical="center"/>
    </xf>
    <xf numFmtId="165" fontId="8" fillId="2" borderId="10" xfId="6" applyFont="1" applyFill="1" applyBorder="1">
      <alignment horizontal="right" vertical="center" indent="1"/>
    </xf>
    <xf numFmtId="165" fontId="8" fillId="2" borderId="11" xfId="6" applyFont="1" applyFill="1" applyBorder="1">
      <alignment horizontal="right" vertical="center" indent="1"/>
    </xf>
    <xf numFmtId="0" fontId="8" fillId="2" borderId="10" xfId="7" applyFont="1" applyFill="1" applyBorder="1">
      <alignment vertical="top" wrapText="1"/>
    </xf>
    <xf numFmtId="0" fontId="5" fillId="0" borderId="0" xfId="0" applyFont="1" applyBorder="1">
      <alignment vertical="top"/>
    </xf>
    <xf numFmtId="0" fontId="8" fillId="2" borderId="11" xfId="7" applyFont="1" applyFill="1" applyBorder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8" fillId="2" borderId="10" xfId="7" applyFont="1" applyFill="1" applyBorder="1">
      <alignment vertical="top" wrapText="1"/>
    </xf>
    <xf numFmtId="0" fontId="12" fillId="2" borderId="12" xfId="7" applyFont="1" applyFill="1" applyBorder="1">
      <alignment vertical="top" wrapText="1"/>
    </xf>
    <xf numFmtId="0" fontId="8" fillId="2" borderId="13" xfId="7" applyFont="1" applyFill="1" applyBorder="1">
      <alignment vertical="top" wrapText="1"/>
    </xf>
    <xf numFmtId="0" fontId="15" fillId="2" borderId="13" xfId="7" applyFont="1" applyFill="1" applyBorder="1">
      <alignment vertical="top" wrapText="1"/>
    </xf>
    <xf numFmtId="0" fontId="8" fillId="2" borderId="14" xfId="7" applyFont="1" applyFill="1" applyBorder="1">
      <alignment vertical="top" wrapText="1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81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H19"/>
  <sheetViews>
    <sheetView showGridLines="0" tabSelected="1" showRuler="0" zoomScaleNormal="100" workbookViewId="0">
      <selection activeCell="K4" sqref="K4"/>
    </sheetView>
  </sheetViews>
  <sheetFormatPr defaultRowHeight="14.4" x14ac:dyDescent="0.3"/>
  <cols>
    <col min="1" max="1" width="2.44140625" style="1" customWidth="1"/>
    <col min="2" max="8" width="20.6640625" style="1" customWidth="1"/>
    <col min="9" max="16384" width="8.88671875" style="1"/>
  </cols>
  <sheetData>
    <row r="1" spans="1:8" s="11" customFormat="1" ht="18.600000000000001" customHeight="1" thickBot="1" x14ac:dyDescent="0.25">
      <c r="B1" s="13">
        <f ca="1">YEAR(TODAY())</f>
        <v>2019</v>
      </c>
      <c r="C1" s="15" t="s">
        <v>10</v>
      </c>
      <c r="D1" s="15"/>
      <c r="E1" s="14" t="s">
        <v>1</v>
      </c>
      <c r="F1" s="12"/>
      <c r="G1" s="12"/>
      <c r="H1" s="12"/>
    </row>
    <row r="2" spans="1:8" s="7" customFormat="1" ht="36.6" x14ac:dyDescent="0.3">
      <c r="B2" s="17" t="s">
        <v>34</v>
      </c>
      <c r="C2" s="18"/>
      <c r="D2" s="18"/>
      <c r="E2" s="18"/>
      <c r="F2" s="18"/>
      <c r="G2" s="18"/>
      <c r="H2" s="19"/>
    </row>
    <row r="3" spans="1:8" s="11" customFormat="1" ht="21.6" customHeight="1" x14ac:dyDescent="0.3">
      <c r="B3" s="20">
        <v>2019</v>
      </c>
      <c r="C3" s="21" t="s">
        <v>10</v>
      </c>
      <c r="D3" s="21"/>
      <c r="E3" s="22" t="s">
        <v>0</v>
      </c>
      <c r="F3" s="23"/>
      <c r="G3" s="23"/>
      <c r="H3" s="24"/>
    </row>
    <row r="4" spans="1:8" ht="19.5" customHeight="1" x14ac:dyDescent="0.3">
      <c r="B4" s="25">
        <f t="array" aca="1" ref="B4:H4" ca="1">calendar</f>
        <v>43765</v>
      </c>
      <c r="C4" s="2">
        <f ca="1"/>
        <v>43766</v>
      </c>
      <c r="D4" s="2">
        <f ca="1"/>
        <v>43767</v>
      </c>
      <c r="E4" s="2">
        <f ca="1"/>
        <v>43768</v>
      </c>
      <c r="F4" s="2">
        <f ca="1"/>
        <v>43769</v>
      </c>
      <c r="G4" s="2">
        <f ca="1"/>
        <v>43770</v>
      </c>
      <c r="H4" s="26">
        <f ca="1"/>
        <v>43771</v>
      </c>
    </row>
    <row r="5" spans="1:8" ht="24" customHeight="1" x14ac:dyDescent="0.3">
      <c r="B5" s="27">
        <f t="array" aca="1" ref="B5:H5" ca="1">INDEX(calendar,ndx+0)</f>
        <v>43765</v>
      </c>
      <c r="C5" s="4">
        <f ca="1"/>
        <v>43766</v>
      </c>
      <c r="D5" s="4">
        <f ca="1"/>
        <v>43767</v>
      </c>
      <c r="E5" s="4">
        <f ca="1"/>
        <v>43768</v>
      </c>
      <c r="F5" s="4">
        <f ca="1"/>
        <v>43769</v>
      </c>
      <c r="G5" s="4">
        <f ca="1"/>
        <v>43770</v>
      </c>
      <c r="H5" s="28">
        <f ca="1"/>
        <v>43771</v>
      </c>
    </row>
    <row r="6" spans="1:8" ht="73.8" customHeight="1" x14ac:dyDescent="0.3">
      <c r="B6" s="29" t="s">
        <v>2</v>
      </c>
      <c r="C6" s="30"/>
      <c r="D6" s="9" t="s">
        <v>5</v>
      </c>
      <c r="E6" s="9" t="s">
        <v>13</v>
      </c>
      <c r="F6" s="10" t="s">
        <v>17</v>
      </c>
      <c r="G6" s="8" t="s">
        <v>18</v>
      </c>
      <c r="H6" s="31" t="s">
        <v>12</v>
      </c>
    </row>
    <row r="7" spans="1:8" ht="24" customHeight="1" x14ac:dyDescent="0.3">
      <c r="B7" s="27">
        <f t="array" aca="1" ref="B7:H7" ca="1">INDEX(calendar,ndx+1)</f>
        <v>43772</v>
      </c>
      <c r="C7" s="4">
        <f ca="1"/>
        <v>43773</v>
      </c>
      <c r="D7" s="4">
        <f ca="1"/>
        <v>43774</v>
      </c>
      <c r="E7" s="4">
        <f ca="1"/>
        <v>43775</v>
      </c>
      <c r="F7" s="4">
        <f ca="1"/>
        <v>43776</v>
      </c>
      <c r="G7" s="4">
        <f ca="1"/>
        <v>43777</v>
      </c>
      <c r="H7" s="28">
        <f ca="1"/>
        <v>43778</v>
      </c>
    </row>
    <row r="8" spans="1:8" ht="73.2" customHeight="1" x14ac:dyDescent="0.3">
      <c r="B8" s="32" t="s">
        <v>15</v>
      </c>
      <c r="C8" s="3" t="s">
        <v>9</v>
      </c>
      <c r="D8" s="9" t="s">
        <v>5</v>
      </c>
      <c r="E8" s="3" t="s">
        <v>3</v>
      </c>
      <c r="F8" s="3" t="s">
        <v>23</v>
      </c>
      <c r="G8" s="3" t="s">
        <v>26</v>
      </c>
      <c r="H8" s="31" t="s">
        <v>19</v>
      </c>
    </row>
    <row r="9" spans="1:8" ht="24" customHeight="1" x14ac:dyDescent="0.3">
      <c r="B9" s="27">
        <f t="array" aca="1" ref="B9:H9" ca="1">INDEX(calendar,ndx+2)</f>
        <v>43779</v>
      </c>
      <c r="C9" s="4">
        <f ca="1"/>
        <v>43780</v>
      </c>
      <c r="D9" s="6">
        <f ca="1"/>
        <v>43781</v>
      </c>
      <c r="E9" s="4">
        <f ca="1"/>
        <v>43782</v>
      </c>
      <c r="F9" s="4">
        <f ca="1"/>
        <v>43783</v>
      </c>
      <c r="G9" s="4">
        <f ca="1"/>
        <v>43784</v>
      </c>
      <c r="H9" s="28">
        <f ca="1"/>
        <v>43785</v>
      </c>
    </row>
    <row r="10" spans="1:8" ht="73.2" customHeight="1" x14ac:dyDescent="0.3">
      <c r="B10" s="33" t="s">
        <v>16</v>
      </c>
      <c r="C10" s="3" t="s">
        <v>8</v>
      </c>
      <c r="D10" s="9" t="s">
        <v>4</v>
      </c>
      <c r="E10" s="3" t="s">
        <v>7</v>
      </c>
      <c r="F10" s="3" t="s">
        <v>24</v>
      </c>
      <c r="G10" s="3" t="s">
        <v>27</v>
      </c>
      <c r="H10" s="31" t="s">
        <v>20</v>
      </c>
    </row>
    <row r="11" spans="1:8" ht="24" customHeight="1" x14ac:dyDescent="0.3">
      <c r="B11" s="27">
        <f t="array" aca="1" ref="B11:H11" ca="1">INDEX(calendar,ndx+3)</f>
        <v>43786</v>
      </c>
      <c r="C11" s="4">
        <f ca="1"/>
        <v>43787</v>
      </c>
      <c r="D11" s="6">
        <f ca="1"/>
        <v>43788</v>
      </c>
      <c r="E11" s="4">
        <f ca="1"/>
        <v>43789</v>
      </c>
      <c r="F11" s="4">
        <f ca="1"/>
        <v>43790</v>
      </c>
      <c r="G11" s="4">
        <f ca="1"/>
        <v>43791</v>
      </c>
      <c r="H11" s="28">
        <f ca="1"/>
        <v>43792</v>
      </c>
    </row>
    <row r="12" spans="1:8" ht="73.2" customHeight="1" x14ac:dyDescent="0.3">
      <c r="B12" s="32" t="s">
        <v>33</v>
      </c>
      <c r="C12" s="3" t="s">
        <v>9</v>
      </c>
      <c r="D12" s="5" t="s">
        <v>31</v>
      </c>
      <c r="E12" s="3" t="s">
        <v>14</v>
      </c>
      <c r="F12" s="3" t="s">
        <v>25</v>
      </c>
      <c r="G12" s="3" t="s">
        <v>28</v>
      </c>
      <c r="H12" s="31" t="s">
        <v>21</v>
      </c>
    </row>
    <row r="13" spans="1:8" ht="24" customHeight="1" x14ac:dyDescent="0.3">
      <c r="B13" s="27">
        <f t="array" aca="1" ref="B13:H13" ca="1">INDEX(calendar,ndx+4)</f>
        <v>43793</v>
      </c>
      <c r="C13" s="4">
        <f ca="1"/>
        <v>43794</v>
      </c>
      <c r="D13" s="6">
        <f ca="1"/>
        <v>43795</v>
      </c>
      <c r="E13" s="4">
        <f ca="1"/>
        <v>43796</v>
      </c>
      <c r="F13" s="4">
        <f ca="1"/>
        <v>43797</v>
      </c>
      <c r="G13" s="4">
        <f ca="1"/>
        <v>43798</v>
      </c>
      <c r="H13" s="28">
        <f ca="1"/>
        <v>43799</v>
      </c>
    </row>
    <row r="14" spans="1:8" ht="73.8" customHeight="1" thickBot="1" x14ac:dyDescent="0.35">
      <c r="B14" s="34"/>
      <c r="C14" s="35" t="s">
        <v>30</v>
      </c>
      <c r="D14" s="36" t="s">
        <v>32</v>
      </c>
      <c r="E14" s="35" t="s">
        <v>6</v>
      </c>
      <c r="F14" s="35" t="s">
        <v>11</v>
      </c>
      <c r="G14" s="35" t="s">
        <v>29</v>
      </c>
      <c r="H14" s="37" t="s">
        <v>22</v>
      </c>
    </row>
    <row r="16" spans="1:8" x14ac:dyDescent="0.3">
      <c r="A16" s="16"/>
      <c r="B16" s="16"/>
      <c r="C16" s="16"/>
      <c r="D16" s="16"/>
      <c r="E16" s="16"/>
      <c r="F16" s="16"/>
      <c r="G16" s="16"/>
      <c r="H16" s="16"/>
    </row>
    <row r="17" spans="1:8" x14ac:dyDescent="0.3">
      <c r="A17" s="16"/>
      <c r="B17" s="16"/>
      <c r="C17" s="16"/>
      <c r="D17" s="16"/>
      <c r="E17" s="16"/>
      <c r="F17" s="16"/>
      <c r="G17" s="16"/>
      <c r="H17" s="16"/>
    </row>
    <row r="18" spans="1:8" x14ac:dyDescent="0.3">
      <c r="A18" s="16"/>
      <c r="B18" s="16"/>
      <c r="C18" s="16"/>
      <c r="D18" s="16"/>
      <c r="E18" s="16"/>
      <c r="F18" s="16"/>
      <c r="G18" s="16"/>
      <c r="H18" s="16"/>
    </row>
    <row r="19" spans="1:8" x14ac:dyDescent="0.3">
      <c r="A19" s="16"/>
      <c r="B19" s="16"/>
      <c r="C19" s="16"/>
      <c r="D19" s="16"/>
      <c r="E19" s="16"/>
      <c r="F19" s="16"/>
      <c r="G19" s="16"/>
      <c r="H19" s="16"/>
    </row>
  </sheetData>
  <mergeCells count="4">
    <mergeCell ref="C1:D1"/>
    <mergeCell ref="C3:D3"/>
    <mergeCell ref="B2:H2"/>
    <mergeCell ref="A16:H19"/>
  </mergeCells>
  <conditionalFormatting sqref="B7:H7">
    <cfRule type="expression" dxfId="4" priority="6">
      <formula>MonthToDisplayNumber&lt;&gt;MONTH(B7)</formula>
    </cfRule>
  </conditionalFormatting>
  <conditionalFormatting sqref="B9:H9">
    <cfRule type="expression" dxfId="3" priority="5">
      <formula>MonthToDisplayNumber&lt;&gt;MONTH(B9)</formula>
    </cfRule>
  </conditionalFormatting>
  <conditionalFormatting sqref="B11:H11">
    <cfRule type="expression" dxfId="2" priority="4">
      <formula>MonthToDisplayNumber&lt;&gt;MONTH(B11)</formula>
    </cfRule>
  </conditionalFormatting>
  <conditionalFormatting sqref="B13:H13">
    <cfRule type="expression" dxfId="1" priority="3">
      <formula>MonthToDisplayNumber&lt;&gt;MONTH(B13)</formula>
    </cfRule>
  </conditionalFormatting>
  <conditionalFormatting sqref="B5:H5">
    <cfRule type="expression" dxfId="0" priority="1">
      <formula>MonthToDisplayNumber&lt;&gt;MONTH(B5)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:A2" xr:uid="{00000000-0002-0000-0000-000002000000}"/>
    <dataValidation allowBlank="1" showInputMessage="1" showErrorMessage="1" prompt="Enter the year for this calendar month" sqref="B1:B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 xr:uid="{00000000-0002-0000-0000-000005000000}"/>
    <dataValidation allowBlank="1" showInputMessage="1" showErrorMessage="1" prompt="Enter daily notes in this cell. Rows 5, 7, 9, 11, 13 and 15 have cells beneath the day of the week for daily notes" sqref="B6" xr:uid="{3E295C92-FFE7-4623-B2AE-93113EB285AE}"/>
    <dataValidation allowBlank="1" showInputMessage="1" showErrorMessage="1" prompt="Rows 12 and 14 may contain dates for the following month if the end of this month concludes in either row" sqref="B13" xr:uid="{00000000-0002-0000-0000-000007000000}"/>
  </dataValidations>
  <printOptions horizontalCentered="1"/>
  <pageMargins left="0.45" right="0.45" top="0.4" bottom="0.5" header="0.3" footer="0.3"/>
  <pageSetup scale="89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DayToStart</vt:lpstr>
      <vt:lpstr>Calendar!MonthToDisplay</vt:lpstr>
      <vt:lpstr>Calendar!Print_Area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DeLand Elks</dc:creator>
  <cp:lastModifiedBy>DeLand Elks</cp:lastModifiedBy>
  <cp:lastPrinted>2019-09-09T22:54:22Z</cp:lastPrinted>
  <dcterms:created xsi:type="dcterms:W3CDTF">2016-09-14T22:55:59Z</dcterms:created>
  <dcterms:modified xsi:type="dcterms:W3CDTF">2019-10-29T23:54:24Z</dcterms:modified>
</cp:coreProperties>
</file>