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AllocationPlan" sheetId="1" r:id="rId4"/>
  </sheets>
  <definedNames/>
  <calcPr/>
</workbook>
</file>

<file path=xl/sharedStrings.xml><?xml version="1.0" encoding="utf-8"?>
<sst xmlns="http://schemas.openxmlformats.org/spreadsheetml/2006/main" count="22" uniqueCount="22">
  <si>
    <t>ANNUAL PROFIT ALLOCATION PLAN</t>
  </si>
  <si>
    <t>Annual Revenue Forecast</t>
  </si>
  <si>
    <t>Annual Net Profit Forecast</t>
  </si>
  <si>
    <t>&lt;- assumes cash flow approximates reported net profit</t>
  </si>
  <si>
    <t>% of Profit</t>
  </si>
  <si>
    <t>Allocation</t>
  </si>
  <si>
    <t>Income Tax</t>
  </si>
  <si>
    <t>&lt;- rate based on tax advisor guidance</t>
  </si>
  <si>
    <t>Debt Reduction</t>
  </si>
  <si>
    <t>&lt;- minimum required principal repayment plus any additional repayment</t>
  </si>
  <si>
    <t>Retained Earnings</t>
  </si>
  <si>
    <t>&lt;- cash left in business to build capitalization</t>
  </si>
  <si>
    <t>Investment</t>
  </si>
  <si>
    <t>&lt;- maintenance plus growth</t>
  </si>
  <si>
    <t>Take-Home Distributions</t>
  </si>
  <si>
    <t>Current</t>
  </si>
  <si>
    <t>End of Year</t>
  </si>
  <si>
    <t>Cash</t>
  </si>
  <si>
    <t>Monthly Opex</t>
  </si>
  <si>
    <t>&lt;- end of year monthly opex forecast</t>
  </si>
  <si>
    <t>Cash Multiple (months)</t>
  </si>
  <si>
    <t>TheFinancialOS.com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</si>
</sst>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??_);_(@_)"/>
    <numFmt numFmtId="165" formatCode="&quot;$&quot;#,##0"/>
    <numFmt numFmtId="166" formatCode="0.0X"/>
  </numFmts>
  <fonts count="9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b/>
      <u/>
      <color theme="1"/>
      <name val="Arial"/>
    </font>
    <font>
      <u/>
      <color theme="1"/>
      <name val="Arial"/>
    </font>
    <font>
      <u/>
      <color theme="1"/>
      <name val="Arial"/>
    </font>
    <font>
      <u/>
      <color theme="1"/>
      <name val="Arial"/>
      <scheme val="minor"/>
    </font>
    <font>
      <b/>
      <u/>
      <color rgb="FF0B5394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readingOrder="0" vertical="bottom"/>
    </xf>
    <xf borderId="0" fillId="0" fontId="2" numFmtId="9" xfId="0" applyAlignment="1" applyFont="1" applyNumberFormat="1">
      <alignment horizontal="center" vertical="bottom"/>
    </xf>
    <xf borderId="0" fillId="0" fontId="2" numFmtId="165" xfId="0" applyAlignment="1" applyFont="1" applyNumberFormat="1">
      <alignment horizontal="center" vertical="bottom"/>
    </xf>
    <xf borderId="0" fillId="0" fontId="2" numFmtId="9" xfId="0" applyAlignment="1" applyFont="1" applyNumberFormat="1">
      <alignment horizontal="center" readingOrder="0" vertical="bottom"/>
    </xf>
    <xf borderId="1" fillId="0" fontId="2" numFmtId="0" xfId="0" applyAlignment="1" applyBorder="1" applyFont="1">
      <alignment readingOrder="0" vertical="bottom"/>
    </xf>
    <xf borderId="1" fillId="0" fontId="2" numFmtId="9" xfId="0" applyAlignment="1" applyBorder="1" applyFont="1" applyNumberFormat="1">
      <alignment horizontal="center" vertical="bottom"/>
    </xf>
    <xf borderId="1" fillId="0" fontId="2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 readingOrder="0"/>
    </xf>
    <xf borderId="0" fillId="0" fontId="2" numFmtId="165" xfId="0" applyAlignment="1" applyFont="1" applyNumberFormat="1">
      <alignment horizontal="center" readingOrder="0" vertical="bottom"/>
    </xf>
    <xf borderId="0" fillId="0" fontId="3" numFmtId="166" xfId="0" applyAlignment="1" applyFont="1" applyNumberFormat="1">
      <alignment horizontal="center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790575</xdr:colOff>
      <xdr:row>0</xdr:row>
      <xdr:rowOff>0</xdr:rowOff>
    </xdr:from>
    <xdr:ext cx="3876675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hefinancialo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19.75"/>
    <col customWidth="1" min="3" max="3" width="8.63"/>
    <col customWidth="1" min="4" max="4" width="10.5"/>
  </cols>
  <sheetData>
    <row r="4">
      <c r="B4" s="1"/>
      <c r="C4" s="2"/>
      <c r="D4" s="2"/>
    </row>
    <row r="5">
      <c r="B5" s="1" t="s">
        <v>0</v>
      </c>
      <c r="C5" s="2"/>
      <c r="D5" s="2"/>
    </row>
    <row r="6">
      <c r="B6" s="2"/>
      <c r="C6" s="2"/>
      <c r="D6" s="2"/>
    </row>
    <row r="7">
      <c r="B7" s="2" t="s">
        <v>1</v>
      </c>
      <c r="D7" s="3">
        <v>3000000.0</v>
      </c>
    </row>
    <row r="8">
      <c r="B8" s="4" t="s">
        <v>2</v>
      </c>
      <c r="D8" s="3">
        <v>300000.0</v>
      </c>
      <c r="E8" s="5" t="s">
        <v>3</v>
      </c>
    </row>
    <row r="9">
      <c r="B9" s="2"/>
      <c r="C9" s="2"/>
      <c r="D9" s="2"/>
    </row>
    <row r="10">
      <c r="B10" s="6"/>
      <c r="C10" s="7" t="s">
        <v>4</v>
      </c>
      <c r="D10" s="8" t="s">
        <v>5</v>
      </c>
    </row>
    <row r="11">
      <c r="B11" s="4" t="s">
        <v>6</v>
      </c>
      <c r="C11" s="9">
        <v>0.4</v>
      </c>
      <c r="D11" s="10">
        <f t="shared" ref="D11:D15" si="1">C11*$D$8</f>
        <v>120000</v>
      </c>
      <c r="E11" s="5" t="s">
        <v>7</v>
      </c>
    </row>
    <row r="12">
      <c r="B12" s="2" t="s">
        <v>8</v>
      </c>
      <c r="C12" s="9">
        <v>0.05</v>
      </c>
      <c r="D12" s="10">
        <f t="shared" si="1"/>
        <v>15000</v>
      </c>
      <c r="E12" s="5" t="s">
        <v>9</v>
      </c>
    </row>
    <row r="13">
      <c r="B13" s="2" t="s">
        <v>10</v>
      </c>
      <c r="C13" s="11">
        <v>0.3</v>
      </c>
      <c r="D13" s="10">
        <f t="shared" si="1"/>
        <v>90000</v>
      </c>
      <c r="E13" s="5" t="s">
        <v>11</v>
      </c>
    </row>
    <row r="14">
      <c r="B14" s="2" t="s">
        <v>12</v>
      </c>
      <c r="C14" s="11">
        <v>0.15</v>
      </c>
      <c r="D14" s="10">
        <f t="shared" si="1"/>
        <v>45000</v>
      </c>
      <c r="E14" s="5" t="s">
        <v>13</v>
      </c>
    </row>
    <row r="15">
      <c r="B15" s="4" t="s">
        <v>14</v>
      </c>
      <c r="C15" s="11">
        <v>0.1</v>
      </c>
      <c r="D15" s="10">
        <f t="shared" si="1"/>
        <v>30000</v>
      </c>
    </row>
    <row r="16">
      <c r="B16" s="12"/>
      <c r="C16" s="13">
        <f t="shared" ref="C16:D16" si="2">SUM(C11:C15)</f>
        <v>1</v>
      </c>
      <c r="D16" s="14">
        <f t="shared" si="2"/>
        <v>300000</v>
      </c>
    </row>
    <row r="18">
      <c r="B18" s="5"/>
      <c r="C18" s="15" t="s">
        <v>15</v>
      </c>
      <c r="D18" s="15" t="s">
        <v>16</v>
      </c>
    </row>
    <row r="19">
      <c r="B19" s="5" t="s">
        <v>17</v>
      </c>
      <c r="C19" s="16">
        <v>150000.0</v>
      </c>
      <c r="D19" s="10">
        <f>C19+D13</f>
        <v>240000</v>
      </c>
    </row>
    <row r="20">
      <c r="B20" s="5" t="s">
        <v>18</v>
      </c>
      <c r="C20" s="10">
        <f>(D7-D8)/12</f>
        <v>225000</v>
      </c>
      <c r="D20" s="10">
        <f>C20*1.1</f>
        <v>247500</v>
      </c>
      <c r="E20" s="5" t="s">
        <v>19</v>
      </c>
    </row>
    <row r="21">
      <c r="B21" s="5" t="s">
        <v>20</v>
      </c>
      <c r="C21" s="17">
        <f t="shared" ref="C21:D21" si="3">C19/C20</f>
        <v>0.6666666667</v>
      </c>
      <c r="D21" s="17">
        <f t="shared" si="3"/>
        <v>0.9696969697</v>
      </c>
    </row>
    <row r="25">
      <c r="C25" s="18" t="s">
        <v>21</v>
      </c>
    </row>
  </sheetData>
  <hyperlinks>
    <hyperlink r:id="rId1" ref="C25"/>
  </hyperlinks>
  <drawing r:id="rId2"/>
</worksheet>
</file>