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10050"/>
  </bookViews>
  <sheets>
    <sheet name="Sheet1" sheetId="1" r:id="rId1"/>
  </sheets>
  <definedNames>
    <definedName name="_xlnm.Print_Titles" localSheetId="0">Sheet1!$A:$E,Sheet1!$1:$2</definedName>
    <definedName name="QB_COLUMN_59200" localSheetId="0" hidden="1">Sheet1!$F$2</definedName>
    <definedName name="QB_COLUMN_63620" localSheetId="0" hidden="1">Sheet1!$J$2</definedName>
    <definedName name="QB_COLUMN_76210" localSheetId="0" hidden="1">Sheet1!$H$2</definedName>
    <definedName name="QB_DATA_0" localSheetId="0" hidden="1">Sheet1!$4:$4,Sheet1!$5:$5,Sheet1!$6:$6,Sheet1!$7:$7,Sheet1!$8:$8,Sheet1!$9:$9,Sheet1!$10:$10,Sheet1!$11:$11,Sheet1!$14:$14,Sheet1!$18:$18,Sheet1!$19:$19,Sheet1!$20:$20,Sheet1!$21:$21,Sheet1!$22:$22,Sheet1!$23:$23,Sheet1!$24:$24</definedName>
    <definedName name="QB_DATA_1" localSheetId="0" hidden="1">Sheet1!$25:$25,Sheet1!$26:$26,Sheet1!$27:$27,Sheet1!$28:$28,Sheet1!$29:$29,Sheet1!$30:$30,Sheet1!$31:$31,Sheet1!$32:$32,Sheet1!$33:$33,Sheet1!$34:$34,Sheet1!$35:$35,Sheet1!$36:$36,Sheet1!$37:$37,Sheet1!$38:$38,Sheet1!$39:$39,Sheet1!$40:$40</definedName>
    <definedName name="QB_DATA_2" localSheetId="0" hidden="1">Sheet1!$41:$41,Sheet1!$42:$42,Sheet1!$43:$43,Sheet1!$44:$44,Sheet1!$45:$45,Sheet1!$46:$46,Sheet1!$47:$47,Sheet1!$48:$48,Sheet1!$49:$49,Sheet1!$50:$50,Sheet1!$52:$52,Sheet1!$53:$53,Sheet1!$54:$54,Sheet1!$55:$55</definedName>
    <definedName name="QB_FORMULA_0" localSheetId="0" hidden="1">Sheet1!$J$4,Sheet1!$J$5,Sheet1!$J$6,Sheet1!$J$7,Sheet1!$J$8,Sheet1!$J$9,Sheet1!$J$10,Sheet1!$J$11,Sheet1!$F$12,Sheet1!$H$12,Sheet1!$J$12,Sheet1!$J$14,Sheet1!$F$15,Sheet1!$H$15,Sheet1!$J$15,Sheet1!$F$16</definedName>
    <definedName name="QB_FORMULA_1" localSheetId="0" hidden="1">Sheet1!$H$16,Sheet1!$J$16,Sheet1!$J$18,Sheet1!$J$19,Sheet1!$J$20,Sheet1!$J$21,Sheet1!$J$22,Sheet1!$J$23,Sheet1!$J$24,Sheet1!$J$25,Sheet1!$J$26,Sheet1!$J$27,Sheet1!$J$28,Sheet1!$J$29,Sheet1!$J$30,Sheet1!$J$31</definedName>
    <definedName name="QB_FORMULA_2" localSheetId="0" hidden="1">Sheet1!$J$32,Sheet1!$J$33,Sheet1!$J$34,Sheet1!$J$35,Sheet1!$J$36,Sheet1!$J$37,Sheet1!$J$38,Sheet1!$J$39,Sheet1!$J$40,Sheet1!$J$41,Sheet1!$J$42,Sheet1!$J$43,Sheet1!$J$44,Sheet1!$J$45,Sheet1!$J$46,Sheet1!$J$47</definedName>
    <definedName name="QB_FORMULA_3" localSheetId="0" hidden="1">Sheet1!$J$48,Sheet1!$J$49,Sheet1!$J$50,Sheet1!$J$52,Sheet1!$J$53,Sheet1!$J$54,Sheet1!$J$55,Sheet1!$F$56,Sheet1!$H$56,Sheet1!$J$56,Sheet1!$F$57,Sheet1!$H$57,Sheet1!$J$57,Sheet1!$F$58,Sheet1!$H$58,Sheet1!$J$58</definedName>
    <definedName name="QB_ROW_11240" localSheetId="0" hidden="1">Sheet1!$E$52</definedName>
    <definedName name="QB_ROW_12230" localSheetId="0" hidden="1">Sheet1!$D$48</definedName>
    <definedName name="QB_ROW_13230" localSheetId="0" hidden="1">Sheet1!$D$47</definedName>
    <definedName name="QB_ROW_14230" localSheetId="0" hidden="1">Sheet1!$D$46</definedName>
    <definedName name="QB_ROW_15230" localSheetId="0" hidden="1">Sheet1!$D$45</definedName>
    <definedName name="QB_ROW_16230" localSheetId="0" hidden="1">Sheet1!$D$44</definedName>
    <definedName name="QB_ROW_17230" localSheetId="0" hidden="1">Sheet1!$D$42</definedName>
    <definedName name="QB_ROW_18230" localSheetId="0" hidden="1">Sheet1!$D$40</definedName>
    <definedName name="QB_ROW_18301" localSheetId="0" hidden="1">Sheet1!$A$58</definedName>
    <definedName name="QB_ROW_19230" localSheetId="0" hidden="1">Sheet1!$D$39</definedName>
    <definedName name="QB_ROW_20022" localSheetId="0" hidden="1">Sheet1!$C$3</definedName>
    <definedName name="QB_ROW_20230" localSheetId="0" hidden="1">Sheet1!$D$38</definedName>
    <definedName name="QB_ROW_20322" localSheetId="0" hidden="1">Sheet1!$C$12</definedName>
    <definedName name="QB_ROW_21022" localSheetId="0" hidden="1">Sheet1!$C$17</definedName>
    <definedName name="QB_ROW_21230" localSheetId="0" hidden="1">Sheet1!$D$37</definedName>
    <definedName name="QB_ROW_21322" localSheetId="0" hidden="1">Sheet1!$C$57</definedName>
    <definedName name="QB_ROW_22230" localSheetId="0" hidden="1">Sheet1!$D$36</definedName>
    <definedName name="QB_ROW_23230" localSheetId="0" hidden="1">Sheet1!$D$28</definedName>
    <definedName name="QB_ROW_24230" localSheetId="0" hidden="1">Sheet1!$D$27</definedName>
    <definedName name="QB_ROW_25230" localSheetId="0" hidden="1">Sheet1!$D$25</definedName>
    <definedName name="QB_ROW_26230" localSheetId="0" hidden="1">Sheet1!$D$24</definedName>
    <definedName name="QB_ROW_27230" localSheetId="0" hidden="1">Sheet1!$D$23</definedName>
    <definedName name="QB_ROW_28230" localSheetId="0" hidden="1">Sheet1!$D$22</definedName>
    <definedName name="QB_ROW_29230" localSheetId="0" hidden="1">Sheet1!$D$21</definedName>
    <definedName name="QB_ROW_30230" localSheetId="0" hidden="1">Sheet1!$D$19</definedName>
    <definedName name="QB_ROW_31230" localSheetId="0" hidden="1">Sheet1!$D$35</definedName>
    <definedName name="QB_ROW_32230" localSheetId="0" hidden="1">Sheet1!$D$18</definedName>
    <definedName name="QB_ROW_3230" localSheetId="0" hidden="1">Sheet1!$D$4</definedName>
    <definedName name="QB_ROW_33230" localSheetId="0" hidden="1">Sheet1!$D$34</definedName>
    <definedName name="QB_ROW_34230" localSheetId="0" hidden="1">Sheet1!$D$8</definedName>
    <definedName name="QB_ROW_35230" localSheetId="0" hidden="1">Sheet1!$D$5</definedName>
    <definedName name="QB_ROW_4230" localSheetId="0" hidden="1">Sheet1!$D$33</definedName>
    <definedName name="QB_ROW_45230" localSheetId="0" hidden="1">Sheet1!$D$6</definedName>
    <definedName name="QB_ROW_46230" localSheetId="0" hidden="1">Sheet1!$D$29</definedName>
    <definedName name="QB_ROW_47230" localSheetId="0" hidden="1">Sheet1!$D$7</definedName>
    <definedName name="QB_ROW_52230" localSheetId="0" hidden="1">Sheet1!$D$41</definedName>
    <definedName name="QB_ROW_5230" localSheetId="0" hidden="1">Sheet1!$D$31</definedName>
    <definedName name="QB_ROW_53230" localSheetId="0" hidden="1">Sheet1!$D$26</definedName>
    <definedName name="QB_ROW_54230" localSheetId="0" hidden="1">Sheet1!$D$10</definedName>
    <definedName name="QB_ROW_56230" localSheetId="0" hidden="1">Sheet1!$D$30</definedName>
    <definedName name="QB_ROW_57230" localSheetId="0" hidden="1">Sheet1!$D$32</definedName>
    <definedName name="QB_ROW_60240" localSheetId="0" hidden="1">Sheet1!$E$54</definedName>
    <definedName name="QB_ROW_61230" localSheetId="0" hidden="1">Sheet1!$D$49</definedName>
    <definedName name="QB_ROW_62230" localSheetId="0" hidden="1">Sheet1!$D$50</definedName>
    <definedName name="QB_ROW_63030" localSheetId="0" hidden="1">Sheet1!$D$51</definedName>
    <definedName name="QB_ROW_63240" localSheetId="0" hidden="1">Sheet1!$E$55</definedName>
    <definedName name="QB_ROW_63330" localSheetId="0" hidden="1">Sheet1!$D$56</definedName>
    <definedName name="QB_ROW_64240" localSheetId="0" hidden="1">Sheet1!$E$53</definedName>
    <definedName name="QB_ROW_66230" localSheetId="0" hidden="1">Sheet1!$D$9</definedName>
    <definedName name="QB_ROW_69230" localSheetId="0" hidden="1">Sheet1!$D$43</definedName>
    <definedName name="QB_ROW_71230" localSheetId="0" hidden="1">Sheet1!$D$14</definedName>
    <definedName name="QB_ROW_72230" localSheetId="0" hidden="1">Sheet1!$D$20</definedName>
    <definedName name="QB_ROW_75230" localSheetId="0" hidden="1">Sheet1!$D$11</definedName>
    <definedName name="QB_ROW_86311" localSheetId="0" hidden="1">Sheet1!$B$16</definedName>
    <definedName name="QB_ROW_87021" localSheetId="0" hidden="1">Sheet1!$C$13</definedName>
    <definedName name="QB_ROW_87321" localSheetId="0" hidden="1">Sheet1!$C$15</definedName>
    <definedName name="QBCANSUPPORTUPDATE" localSheetId="0">TRUE</definedName>
    <definedName name="QBCOMPANYFILENAME" localSheetId="0">"C:\Users\LENRUN\AG 7-1-2006.QBW"</definedName>
    <definedName name="QBENDDATE" localSheetId="0">20170517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"d403dc9b594d4f03a53b0e67bdb74d1e"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20160701</definedName>
  </definedNames>
  <calcPr calcId="145621"/>
</workbook>
</file>

<file path=xl/calcChain.xml><?xml version="1.0" encoding="utf-8"?>
<calcChain xmlns="http://schemas.openxmlformats.org/spreadsheetml/2006/main">
  <c r="J58" i="1" l="1"/>
  <c r="H58" i="1"/>
  <c r="F58" i="1"/>
  <c r="J57" i="1"/>
  <c r="H57" i="1"/>
  <c r="F57" i="1"/>
  <c r="J56" i="1"/>
  <c r="H56" i="1"/>
  <c r="F56" i="1"/>
  <c r="J55" i="1"/>
  <c r="J54" i="1"/>
  <c r="J53" i="1"/>
  <c r="J52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6" i="1"/>
  <c r="H16" i="1"/>
  <c r="F16" i="1"/>
  <c r="J15" i="1"/>
  <c r="H15" i="1"/>
  <c r="F15" i="1"/>
  <c r="J14" i="1"/>
  <c r="J12" i="1"/>
  <c r="H12" i="1"/>
  <c r="F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<sst xmlns="http://schemas.openxmlformats.org/spreadsheetml/2006/main" count="59" uniqueCount="59">
  <si>
    <t>Jul 1, '16 - May 17, 17</t>
  </si>
  <si>
    <t>Budget</t>
  </si>
  <si>
    <t>$ Over Budget</t>
  </si>
  <si>
    <t>Income</t>
  </si>
  <si>
    <t>4000 · Assessments</t>
  </si>
  <si>
    <t>4052 · Miscellaneous Income</t>
  </si>
  <si>
    <t>4053 · Xeriscape Reimbursement</t>
  </si>
  <si>
    <t>4054 · Transfer Fees</t>
  </si>
  <si>
    <t>4100 · Interest Income</t>
  </si>
  <si>
    <t>4110 · Late Fees Paid</t>
  </si>
  <si>
    <t>4200 · Garden Plot Fees</t>
  </si>
  <si>
    <t>4900 · Insurance Proceeds</t>
  </si>
  <si>
    <t>Total Income</t>
  </si>
  <si>
    <t>Cost of Goods Sold</t>
  </si>
  <si>
    <t>50000 · Cost of Goods Sold</t>
  </si>
  <si>
    <t>Total COGS</t>
  </si>
  <si>
    <t>Gross Profit</t>
  </si>
  <si>
    <t>Expense</t>
  </si>
  <si>
    <t>6000 · Social</t>
  </si>
  <si>
    <t>6002 · Dumpster</t>
  </si>
  <si>
    <t>6003 · Trash Removal and Recycling</t>
  </si>
  <si>
    <t>6005 · Welcoming Committee</t>
  </si>
  <si>
    <t>6008 · Meeting Facilities</t>
  </si>
  <si>
    <t>6010 · Secretary</t>
  </si>
  <si>
    <t>6020 · Minutes/Newsletter/Copies/Deliv</t>
  </si>
  <si>
    <t>6030 · Insurance</t>
  </si>
  <si>
    <t>6035 · Interest Expense</t>
  </si>
  <si>
    <t>6040 · Grounds/Sprinkler Maintenance</t>
  </si>
  <si>
    <t>6045 · Plant Replacement Tree Ser</t>
  </si>
  <si>
    <t>6046 · Xeriscaping</t>
  </si>
  <si>
    <t>6047 · City Related Grounds Projects</t>
  </si>
  <si>
    <t>6048 · Entryway Expenses</t>
  </si>
  <si>
    <t>6049 · Garden Plot Expenses</t>
  </si>
  <si>
    <t>6050 · Water</t>
  </si>
  <si>
    <t>6055 · Tennis Courts</t>
  </si>
  <si>
    <t>6060 · Electric</t>
  </si>
  <si>
    <t>6065 · Garage Sale</t>
  </si>
  <si>
    <t>6067 · SPIFF Program</t>
  </si>
  <si>
    <t>6070 · Bank Charges</t>
  </si>
  <si>
    <t>6080 · Taxes/Preparation</t>
  </si>
  <si>
    <t>6083 · Financial Review/Audit</t>
  </si>
  <si>
    <t>6085 · Income Taxes</t>
  </si>
  <si>
    <t>6090 · Treasurer</t>
  </si>
  <si>
    <t>6093 · License and Fees</t>
  </si>
  <si>
    <t>6095 · Legal</t>
  </si>
  <si>
    <t>6100 · Miscellaneous Expense</t>
  </si>
  <si>
    <t>6105 · SB100 Expense</t>
  </si>
  <si>
    <t>6125 · Neighborhood Watch</t>
  </si>
  <si>
    <t>6150 · Training &amp; Education</t>
  </si>
  <si>
    <t>6160 · Website</t>
  </si>
  <si>
    <t>6170 · Equipment</t>
  </si>
  <si>
    <t>6190 · Reserve Accounts-Annual Expense</t>
  </si>
  <si>
    <t>6200 · Tennis Courts</t>
  </si>
  <si>
    <t>6202 · Trees and Schrubs-Major Project</t>
  </si>
  <si>
    <t>6201 · Covenant</t>
  </si>
  <si>
    <t>6190 · Reserve Accounts-Annual Expense - Other</t>
  </si>
  <si>
    <t>Total 6190 · Reserve Accounts-Annual Expense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</si>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</sst>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59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16" customWidth="1"/>
    <col min="5" max="5" width="40.28515625" style="16" customWidth="1"/>
    <col min="6" max="6" width="17" style="17" bestFit="1" customWidth="1"/>
    <col min="7" max="7" width="2.28515625" style="17" customWidth="1"/>
    <col min="8" max="8" width="13.5703125" style="17" customWidth="1"/>
    <col min="9" max="9" width="2.28515625" style="17" customWidth="1"/>
    <col min="10" max="10" width="12" style="17" bestFit="1" customWidth="1"/>
  </cols>
  <sheetData>
    <row r="1" spans="1:10" ht="15.75" thickBot="1" x14ac:dyDescent="0.3">
      <c r="A1" s="1"/>
      <c r="B1" s="1"/>
      <c r="C1" s="1"/>
      <c r="D1" s="1"/>
      <c r="E1" s="1"/>
      <c r="F1" s="3"/>
      <c r="G1" s="2"/>
      <c r="H1" s="3"/>
      <c r="I1" s="2"/>
      <c r="J1" s="3"/>
    </row>
    <row r="2" spans="1:10" s="15" customFormat="1" ht="16.5" thickTop="1" thickBot="1" x14ac:dyDescent="0.3">
      <c r="A2" s="12"/>
      <c r="B2" s="12"/>
      <c r="C2" s="12"/>
      <c r="D2" s="12"/>
      <c r="E2" s="12"/>
      <c r="F2" s="13" t="s">
        <v>0</v>
      </c>
      <c r="G2" s="14"/>
      <c r="H2" s="13" t="s">
        <v>1</v>
      </c>
      <c r="I2" s="14"/>
      <c r="J2" s="13" t="s">
        <v>2</v>
      </c>
    </row>
    <row r="3" spans="1:10" ht="15.75" thickTop="1" x14ac:dyDescent="0.25">
      <c r="A3" s="1"/>
      <c r="B3" s="1"/>
      <c r="C3" s="1" t="s">
        <v>3</v>
      </c>
      <c r="D3" s="1"/>
      <c r="E3" s="1"/>
      <c r="F3" s="4"/>
      <c r="G3" s="5"/>
      <c r="H3" s="4"/>
      <c r="I3" s="5"/>
      <c r="J3" s="4"/>
    </row>
    <row r="4" spans="1:10" x14ac:dyDescent="0.25">
      <c r="A4" s="1"/>
      <c r="B4" s="1"/>
      <c r="C4" s="1"/>
      <c r="D4" s="1" t="s">
        <v>4</v>
      </c>
      <c r="E4" s="1"/>
      <c r="F4" s="4">
        <v>46134</v>
      </c>
      <c r="G4" s="5"/>
      <c r="H4" s="4">
        <v>46134</v>
      </c>
      <c r="I4" s="5"/>
      <c r="J4" s="4">
        <f>ROUND((F4-H4),5)</f>
        <v>0</v>
      </c>
    </row>
    <row r="5" spans="1:10" x14ac:dyDescent="0.25">
      <c r="A5" s="1"/>
      <c r="B5" s="1"/>
      <c r="C5" s="1"/>
      <c r="D5" s="1" t="s">
        <v>5</v>
      </c>
      <c r="E5" s="1"/>
      <c r="F5" s="4">
        <v>0</v>
      </c>
      <c r="G5" s="5"/>
      <c r="H5" s="4">
        <v>0</v>
      </c>
      <c r="I5" s="5"/>
      <c r="J5" s="4">
        <f>ROUND((F5-H5),5)</f>
        <v>0</v>
      </c>
    </row>
    <row r="6" spans="1:10" x14ac:dyDescent="0.25">
      <c r="A6" s="1"/>
      <c r="B6" s="1"/>
      <c r="C6" s="1"/>
      <c r="D6" s="1" t="s">
        <v>6</v>
      </c>
      <c r="E6" s="1"/>
      <c r="F6" s="4">
        <v>0</v>
      </c>
      <c r="G6" s="5"/>
      <c r="H6" s="4">
        <v>0</v>
      </c>
      <c r="I6" s="5"/>
      <c r="J6" s="4">
        <f>ROUND((F6-H6),5)</f>
        <v>0</v>
      </c>
    </row>
    <row r="7" spans="1:10" x14ac:dyDescent="0.25">
      <c r="A7" s="1"/>
      <c r="B7" s="1"/>
      <c r="C7" s="1"/>
      <c r="D7" s="1" t="s">
        <v>7</v>
      </c>
      <c r="E7" s="1"/>
      <c r="F7" s="4">
        <v>400</v>
      </c>
      <c r="G7" s="5"/>
      <c r="H7" s="4">
        <v>1200</v>
      </c>
      <c r="I7" s="5"/>
      <c r="J7" s="4">
        <f>ROUND((F7-H7),5)</f>
        <v>-800</v>
      </c>
    </row>
    <row r="8" spans="1:10" x14ac:dyDescent="0.25">
      <c r="A8" s="1"/>
      <c r="B8" s="1"/>
      <c r="C8" s="1"/>
      <c r="D8" s="1" t="s">
        <v>8</v>
      </c>
      <c r="E8" s="1"/>
      <c r="F8" s="4">
        <v>670.62</v>
      </c>
      <c r="G8" s="5"/>
      <c r="H8" s="4">
        <v>600</v>
      </c>
      <c r="I8" s="5"/>
      <c r="J8" s="4">
        <f>ROUND((F8-H8),5)</f>
        <v>70.62</v>
      </c>
    </row>
    <row r="9" spans="1:10" x14ac:dyDescent="0.25">
      <c r="A9" s="1"/>
      <c r="B9" s="1"/>
      <c r="C9" s="1"/>
      <c r="D9" s="1" t="s">
        <v>9</v>
      </c>
      <c r="E9" s="1"/>
      <c r="F9" s="4">
        <v>145</v>
      </c>
      <c r="G9" s="5"/>
      <c r="H9" s="4">
        <v>50</v>
      </c>
      <c r="I9" s="5"/>
      <c r="J9" s="4">
        <f>ROUND((F9-H9),5)</f>
        <v>95</v>
      </c>
    </row>
    <row r="10" spans="1:10" x14ac:dyDescent="0.25">
      <c r="A10" s="1"/>
      <c r="B10" s="1"/>
      <c r="C10" s="1"/>
      <c r="D10" s="1" t="s">
        <v>10</v>
      </c>
      <c r="E10" s="1"/>
      <c r="F10" s="4">
        <v>240</v>
      </c>
      <c r="G10" s="5"/>
      <c r="H10" s="4">
        <v>240</v>
      </c>
      <c r="I10" s="5"/>
      <c r="J10" s="4">
        <f>ROUND((F10-H10),5)</f>
        <v>0</v>
      </c>
    </row>
    <row r="11" spans="1:10" ht="15.75" thickBot="1" x14ac:dyDescent="0.3">
      <c r="A11" s="1"/>
      <c r="B11" s="1"/>
      <c r="C11" s="1"/>
      <c r="D11" s="1" t="s">
        <v>11</v>
      </c>
      <c r="E11" s="1"/>
      <c r="F11" s="6">
        <v>13144.53</v>
      </c>
      <c r="G11" s="5"/>
      <c r="H11" s="6">
        <v>0</v>
      </c>
      <c r="I11" s="5"/>
      <c r="J11" s="6">
        <f>ROUND((F11-H11),5)</f>
        <v>13144.53</v>
      </c>
    </row>
    <row r="12" spans="1:10" x14ac:dyDescent="0.25">
      <c r="A12" s="1"/>
      <c r="B12" s="1"/>
      <c r="C12" s="1" t="s">
        <v>12</v>
      </c>
      <c r="D12" s="1"/>
      <c r="E12" s="1"/>
      <c r="F12" s="4">
        <f>ROUND(SUM(F3:F11),5)</f>
        <v>60734.15</v>
      </c>
      <c r="G12" s="5"/>
      <c r="H12" s="4">
        <f>ROUND(SUM(H3:H11),5)</f>
        <v>48224</v>
      </c>
      <c r="I12" s="5"/>
      <c r="J12" s="4">
        <f>ROUND((F12-H12),5)</f>
        <v>12510.15</v>
      </c>
    </row>
    <row r="13" spans="1:10" x14ac:dyDescent="0.25">
      <c r="A13" s="1"/>
      <c r="B13" s="1"/>
      <c r="C13" s="1" t="s">
        <v>13</v>
      </c>
      <c r="D13" s="1"/>
      <c r="E13" s="1"/>
      <c r="F13" s="4"/>
      <c r="G13" s="5"/>
      <c r="H13" s="4"/>
      <c r="I13" s="5"/>
      <c r="J13" s="4"/>
    </row>
    <row r="14" spans="1:10" ht="15.75" thickBot="1" x14ac:dyDescent="0.3">
      <c r="A14" s="1"/>
      <c r="B14" s="1"/>
      <c r="C14" s="1"/>
      <c r="D14" s="1" t="s">
        <v>14</v>
      </c>
      <c r="E14" s="1"/>
      <c r="F14" s="7">
        <v>0</v>
      </c>
      <c r="G14" s="5"/>
      <c r="H14" s="7">
        <v>0</v>
      </c>
      <c r="I14" s="5"/>
      <c r="J14" s="7">
        <f>ROUND((F14-H14),5)</f>
        <v>0</v>
      </c>
    </row>
    <row r="15" spans="1:10" ht="15.75" thickBot="1" x14ac:dyDescent="0.3">
      <c r="A15" s="1"/>
      <c r="B15" s="1"/>
      <c r="C15" s="1" t="s">
        <v>15</v>
      </c>
      <c r="D15" s="1"/>
      <c r="E15" s="1"/>
      <c r="F15" s="8">
        <f>ROUND(SUM(F13:F14),5)</f>
        <v>0</v>
      </c>
      <c r="G15" s="5"/>
      <c r="H15" s="8">
        <f>ROUND(SUM(H13:H14),5)</f>
        <v>0</v>
      </c>
      <c r="I15" s="5"/>
      <c r="J15" s="8">
        <f>ROUND((F15-H15),5)</f>
        <v>0</v>
      </c>
    </row>
    <row r="16" spans="1:10" x14ac:dyDescent="0.25">
      <c r="A16" s="1"/>
      <c r="B16" s="1" t="s">
        <v>16</v>
      </c>
      <c r="C16" s="1"/>
      <c r="D16" s="1"/>
      <c r="E16" s="1"/>
      <c r="F16" s="4">
        <f>ROUND(F12-F15,5)</f>
        <v>60734.15</v>
      </c>
      <c r="G16" s="5"/>
      <c r="H16" s="4">
        <f>ROUND(H12-H15,5)</f>
        <v>48224</v>
      </c>
      <c r="I16" s="5"/>
      <c r="J16" s="4">
        <f>ROUND((F16-H16),5)</f>
        <v>12510.15</v>
      </c>
    </row>
    <row r="17" spans="1:10" x14ac:dyDescent="0.25">
      <c r="A17" s="1"/>
      <c r="B17" s="1"/>
      <c r="C17" s="1" t="s">
        <v>17</v>
      </c>
      <c r="D17" s="1"/>
      <c r="E17" s="1"/>
      <c r="F17" s="4"/>
      <c r="G17" s="5"/>
      <c r="H17" s="4"/>
      <c r="I17" s="5"/>
      <c r="J17" s="4"/>
    </row>
    <row r="18" spans="1:10" x14ac:dyDescent="0.25">
      <c r="A18" s="1"/>
      <c r="B18" s="1"/>
      <c r="C18" s="1"/>
      <c r="D18" s="1" t="s">
        <v>18</v>
      </c>
      <c r="E18" s="1"/>
      <c r="F18" s="4">
        <v>1117.72</v>
      </c>
      <c r="G18" s="5"/>
      <c r="H18" s="4">
        <v>1850</v>
      </c>
      <c r="I18" s="5"/>
      <c r="J18" s="4">
        <f>ROUND((F18-H18),5)</f>
        <v>-732.28</v>
      </c>
    </row>
    <row r="19" spans="1:10" x14ac:dyDescent="0.25">
      <c r="A19" s="1"/>
      <c r="B19" s="1"/>
      <c r="C19" s="1"/>
      <c r="D19" s="1" t="s">
        <v>19</v>
      </c>
      <c r="E19" s="1"/>
      <c r="F19" s="4">
        <v>13882</v>
      </c>
      <c r="G19" s="5"/>
      <c r="H19" s="4">
        <v>640</v>
      </c>
      <c r="I19" s="5"/>
      <c r="J19" s="4">
        <f>ROUND((F19-H19),5)</f>
        <v>13242</v>
      </c>
    </row>
    <row r="20" spans="1:10" x14ac:dyDescent="0.25">
      <c r="A20" s="1"/>
      <c r="B20" s="1"/>
      <c r="C20" s="1"/>
      <c r="D20" s="1" t="s">
        <v>20</v>
      </c>
      <c r="E20" s="1"/>
      <c r="F20" s="4">
        <v>0</v>
      </c>
      <c r="G20" s="5"/>
      <c r="H20" s="4">
        <v>13665</v>
      </c>
      <c r="I20" s="5"/>
      <c r="J20" s="4">
        <f>ROUND((F20-H20),5)</f>
        <v>-13665</v>
      </c>
    </row>
    <row r="21" spans="1:10" x14ac:dyDescent="0.25">
      <c r="A21" s="1"/>
      <c r="B21" s="1"/>
      <c r="C21" s="1"/>
      <c r="D21" s="1" t="s">
        <v>21</v>
      </c>
      <c r="E21" s="1"/>
      <c r="F21" s="4">
        <v>0</v>
      </c>
      <c r="G21" s="5"/>
      <c r="H21" s="4">
        <v>60</v>
      </c>
      <c r="I21" s="5"/>
      <c r="J21" s="4">
        <f>ROUND((F21-H21),5)</f>
        <v>-60</v>
      </c>
    </row>
    <row r="22" spans="1:10" x14ac:dyDescent="0.25">
      <c r="A22" s="1"/>
      <c r="B22" s="1"/>
      <c r="C22" s="1"/>
      <c r="D22" s="1" t="s">
        <v>22</v>
      </c>
      <c r="E22" s="1"/>
      <c r="F22" s="4">
        <v>150</v>
      </c>
      <c r="G22" s="5"/>
      <c r="H22" s="4">
        <v>150</v>
      </c>
      <c r="I22" s="5"/>
      <c r="J22" s="4">
        <f>ROUND((F22-H22),5)</f>
        <v>0</v>
      </c>
    </row>
    <row r="23" spans="1:10" x14ac:dyDescent="0.25">
      <c r="A23" s="1"/>
      <c r="B23" s="1"/>
      <c r="C23" s="1"/>
      <c r="D23" s="1" t="s">
        <v>23</v>
      </c>
      <c r="E23" s="1"/>
      <c r="F23" s="4">
        <v>37.43</v>
      </c>
      <c r="G23" s="5"/>
      <c r="H23" s="4">
        <v>80</v>
      </c>
      <c r="I23" s="5"/>
      <c r="J23" s="4">
        <f>ROUND((F23-H23),5)</f>
        <v>-42.57</v>
      </c>
    </row>
    <row r="24" spans="1:10" x14ac:dyDescent="0.25">
      <c r="A24" s="1"/>
      <c r="B24" s="1"/>
      <c r="C24" s="1"/>
      <c r="D24" s="1" t="s">
        <v>24</v>
      </c>
      <c r="E24" s="1"/>
      <c r="F24" s="4">
        <v>305.81</v>
      </c>
      <c r="G24" s="5"/>
      <c r="H24" s="4">
        <v>300</v>
      </c>
      <c r="I24" s="5"/>
      <c r="J24" s="4">
        <f>ROUND((F24-H24),5)</f>
        <v>5.81</v>
      </c>
    </row>
    <row r="25" spans="1:10" x14ac:dyDescent="0.25">
      <c r="A25" s="1"/>
      <c r="B25" s="1"/>
      <c r="C25" s="1"/>
      <c r="D25" s="1" t="s">
        <v>25</v>
      </c>
      <c r="E25" s="1"/>
      <c r="F25" s="4">
        <v>2540</v>
      </c>
      <c r="G25" s="5"/>
      <c r="H25" s="4">
        <v>2700</v>
      </c>
      <c r="I25" s="5"/>
      <c r="J25" s="4">
        <f>ROUND((F25-H25),5)</f>
        <v>-160</v>
      </c>
    </row>
    <row r="26" spans="1:10" x14ac:dyDescent="0.25">
      <c r="A26" s="1"/>
      <c r="B26" s="1"/>
      <c r="C26" s="1"/>
      <c r="D26" s="1" t="s">
        <v>26</v>
      </c>
      <c r="E26" s="1"/>
      <c r="F26" s="4">
        <v>0</v>
      </c>
      <c r="G26" s="5"/>
      <c r="H26" s="4">
        <v>0</v>
      </c>
      <c r="I26" s="5"/>
      <c r="J26" s="4">
        <f>ROUND((F26-H26),5)</f>
        <v>0</v>
      </c>
    </row>
    <row r="27" spans="1:10" x14ac:dyDescent="0.25">
      <c r="A27" s="1"/>
      <c r="B27" s="1"/>
      <c r="C27" s="1"/>
      <c r="D27" s="1" t="s">
        <v>27</v>
      </c>
      <c r="E27" s="1"/>
      <c r="F27" s="4">
        <v>11535.05</v>
      </c>
      <c r="G27" s="5"/>
      <c r="H27" s="4">
        <v>11500</v>
      </c>
      <c r="I27" s="5"/>
      <c r="J27" s="4">
        <f>ROUND((F27-H27),5)</f>
        <v>35.049999999999997</v>
      </c>
    </row>
    <row r="28" spans="1:10" x14ac:dyDescent="0.25">
      <c r="A28" s="1"/>
      <c r="B28" s="1"/>
      <c r="C28" s="1"/>
      <c r="D28" s="1" t="s">
        <v>28</v>
      </c>
      <c r="E28" s="1"/>
      <c r="F28" s="4">
        <v>400.94</v>
      </c>
      <c r="G28" s="5"/>
      <c r="H28" s="4">
        <v>1000</v>
      </c>
      <c r="I28" s="5"/>
      <c r="J28" s="4">
        <f>ROUND((F28-H28),5)</f>
        <v>-599.05999999999995</v>
      </c>
    </row>
    <row r="29" spans="1:10" x14ac:dyDescent="0.25">
      <c r="A29" s="1"/>
      <c r="B29" s="1"/>
      <c r="C29" s="1"/>
      <c r="D29" s="1" t="s">
        <v>29</v>
      </c>
      <c r="E29" s="1"/>
      <c r="F29" s="4">
        <v>0</v>
      </c>
      <c r="G29" s="5"/>
      <c r="H29" s="4">
        <v>0</v>
      </c>
      <c r="I29" s="5"/>
      <c r="J29" s="4">
        <f>ROUND((F29-H29),5)</f>
        <v>0</v>
      </c>
    </row>
    <row r="30" spans="1:10" x14ac:dyDescent="0.25">
      <c r="A30" s="1"/>
      <c r="B30" s="1"/>
      <c r="C30" s="1"/>
      <c r="D30" s="1" t="s">
        <v>30</v>
      </c>
      <c r="E30" s="1"/>
      <c r="F30" s="4">
        <v>0</v>
      </c>
      <c r="G30" s="5"/>
      <c r="H30" s="4">
        <v>0</v>
      </c>
      <c r="I30" s="5"/>
      <c r="J30" s="4">
        <f>ROUND((F30-H30),5)</f>
        <v>0</v>
      </c>
    </row>
    <row r="31" spans="1:10" x14ac:dyDescent="0.25">
      <c r="A31" s="1"/>
      <c r="B31" s="1"/>
      <c r="C31" s="1"/>
      <c r="D31" s="1" t="s">
        <v>31</v>
      </c>
      <c r="E31" s="1"/>
      <c r="F31" s="4">
        <v>0</v>
      </c>
      <c r="G31" s="5"/>
      <c r="H31" s="4">
        <v>500</v>
      </c>
      <c r="I31" s="5"/>
      <c r="J31" s="4">
        <f>ROUND((F31-H31),5)</f>
        <v>-500</v>
      </c>
    </row>
    <row r="32" spans="1:10" x14ac:dyDescent="0.25">
      <c r="A32" s="1"/>
      <c r="B32" s="1"/>
      <c r="C32" s="1"/>
      <c r="D32" s="1" t="s">
        <v>32</v>
      </c>
      <c r="E32" s="1"/>
      <c r="F32" s="4">
        <v>0</v>
      </c>
      <c r="G32" s="5"/>
      <c r="H32" s="4">
        <v>0</v>
      </c>
      <c r="I32" s="5"/>
      <c r="J32" s="4">
        <f>ROUND((F32-H32),5)</f>
        <v>0</v>
      </c>
    </row>
    <row r="33" spans="1:10" x14ac:dyDescent="0.25">
      <c r="A33" s="1"/>
      <c r="B33" s="1"/>
      <c r="C33" s="1"/>
      <c r="D33" s="1" t="s">
        <v>33</v>
      </c>
      <c r="E33" s="1"/>
      <c r="F33" s="4">
        <v>9357.9</v>
      </c>
      <c r="G33" s="5"/>
      <c r="H33" s="4">
        <v>7500</v>
      </c>
      <c r="I33" s="5"/>
      <c r="J33" s="4">
        <f>ROUND((F33-H33),5)</f>
        <v>1857.9</v>
      </c>
    </row>
    <row r="34" spans="1:10" x14ac:dyDescent="0.25">
      <c r="A34" s="1"/>
      <c r="B34" s="1"/>
      <c r="C34" s="1"/>
      <c r="D34" s="1" t="s">
        <v>34</v>
      </c>
      <c r="E34" s="1"/>
      <c r="F34" s="4">
        <v>387.41</v>
      </c>
      <c r="G34" s="5"/>
      <c r="H34" s="4">
        <v>600</v>
      </c>
      <c r="I34" s="5"/>
      <c r="J34" s="4">
        <f>ROUND((F34-H34),5)</f>
        <v>-212.59</v>
      </c>
    </row>
    <row r="35" spans="1:10" x14ac:dyDescent="0.25">
      <c r="A35" s="1"/>
      <c r="B35" s="1"/>
      <c r="C35" s="1"/>
      <c r="D35" s="1" t="s">
        <v>35</v>
      </c>
      <c r="E35" s="1"/>
      <c r="F35" s="4">
        <v>399.6</v>
      </c>
      <c r="G35" s="5"/>
      <c r="H35" s="4">
        <v>450</v>
      </c>
      <c r="I35" s="5"/>
      <c r="J35" s="4">
        <f>ROUND((F35-H35),5)</f>
        <v>-50.4</v>
      </c>
    </row>
    <row r="36" spans="1:10" x14ac:dyDescent="0.25">
      <c r="A36" s="1"/>
      <c r="B36" s="1"/>
      <c r="C36" s="1"/>
      <c r="D36" s="1" t="s">
        <v>36</v>
      </c>
      <c r="E36" s="1"/>
      <c r="F36" s="4">
        <v>0</v>
      </c>
      <c r="G36" s="5"/>
      <c r="H36" s="4">
        <v>0</v>
      </c>
      <c r="I36" s="5"/>
      <c r="J36" s="4">
        <f>ROUND((F36-H36),5)</f>
        <v>0</v>
      </c>
    </row>
    <row r="37" spans="1:10" x14ac:dyDescent="0.25">
      <c r="A37" s="1"/>
      <c r="B37" s="1"/>
      <c r="C37" s="1"/>
      <c r="D37" s="1" t="s">
        <v>37</v>
      </c>
      <c r="E37" s="1"/>
      <c r="F37" s="4">
        <v>0</v>
      </c>
      <c r="G37" s="5"/>
      <c r="H37" s="4">
        <v>0</v>
      </c>
      <c r="I37" s="5"/>
      <c r="J37" s="4">
        <f>ROUND((F37-H37),5)</f>
        <v>0</v>
      </c>
    </row>
    <row r="38" spans="1:10" x14ac:dyDescent="0.25">
      <c r="A38" s="1"/>
      <c r="B38" s="1"/>
      <c r="C38" s="1"/>
      <c r="D38" s="1" t="s">
        <v>38</v>
      </c>
      <c r="E38" s="1"/>
      <c r="F38" s="4">
        <v>11</v>
      </c>
      <c r="G38" s="5"/>
      <c r="H38" s="4">
        <v>0</v>
      </c>
      <c r="I38" s="5"/>
      <c r="J38" s="4">
        <f>ROUND((F38-H38),5)</f>
        <v>11</v>
      </c>
    </row>
    <row r="39" spans="1:10" x14ac:dyDescent="0.25">
      <c r="A39" s="1"/>
      <c r="B39" s="1"/>
      <c r="C39" s="1"/>
      <c r="D39" s="1" t="s">
        <v>39</v>
      </c>
      <c r="E39" s="1"/>
      <c r="F39" s="4">
        <v>230</v>
      </c>
      <c r="G39" s="5"/>
      <c r="H39" s="4">
        <v>225</v>
      </c>
      <c r="I39" s="5"/>
      <c r="J39" s="4">
        <f>ROUND((F39-H39),5)</f>
        <v>5</v>
      </c>
    </row>
    <row r="40" spans="1:10" x14ac:dyDescent="0.25">
      <c r="A40" s="1"/>
      <c r="B40" s="1"/>
      <c r="C40" s="1"/>
      <c r="D40" s="1" t="s">
        <v>40</v>
      </c>
      <c r="E40" s="1"/>
      <c r="F40" s="4">
        <v>0</v>
      </c>
      <c r="G40" s="5"/>
      <c r="H40" s="4">
        <v>0</v>
      </c>
      <c r="I40" s="5"/>
      <c r="J40" s="4">
        <f>ROUND((F40-H40),5)</f>
        <v>0</v>
      </c>
    </row>
    <row r="41" spans="1:10" x14ac:dyDescent="0.25">
      <c r="A41" s="1"/>
      <c r="B41" s="1"/>
      <c r="C41" s="1"/>
      <c r="D41" s="1" t="s">
        <v>41</v>
      </c>
      <c r="E41" s="1"/>
      <c r="F41" s="4">
        <v>0</v>
      </c>
      <c r="G41" s="5"/>
      <c r="H41" s="4">
        <v>0</v>
      </c>
      <c r="I41" s="5"/>
      <c r="J41" s="4">
        <f>ROUND((F41-H41),5)</f>
        <v>0</v>
      </c>
    </row>
    <row r="42" spans="1:10" x14ac:dyDescent="0.25">
      <c r="A42" s="1"/>
      <c r="B42" s="1"/>
      <c r="C42" s="1"/>
      <c r="D42" s="1" t="s">
        <v>42</v>
      </c>
      <c r="E42" s="1"/>
      <c r="F42" s="4">
        <v>0</v>
      </c>
      <c r="G42" s="5"/>
      <c r="H42" s="4">
        <v>80</v>
      </c>
      <c r="I42" s="5"/>
      <c r="J42" s="4">
        <f>ROUND((F42-H42),5)</f>
        <v>-80</v>
      </c>
    </row>
    <row r="43" spans="1:10" x14ac:dyDescent="0.25">
      <c r="A43" s="1"/>
      <c r="B43" s="1"/>
      <c r="C43" s="1"/>
      <c r="D43" s="1" t="s">
        <v>43</v>
      </c>
      <c r="E43" s="1"/>
      <c r="F43" s="4">
        <v>40</v>
      </c>
      <c r="G43" s="5"/>
      <c r="H43" s="4">
        <v>40</v>
      </c>
      <c r="I43" s="5"/>
      <c r="J43" s="4">
        <f>ROUND((F43-H43),5)</f>
        <v>0</v>
      </c>
    </row>
    <row r="44" spans="1:10" x14ac:dyDescent="0.25">
      <c r="A44" s="1"/>
      <c r="B44" s="1"/>
      <c r="C44" s="1"/>
      <c r="D44" s="1" t="s">
        <v>44</v>
      </c>
      <c r="E44" s="1"/>
      <c r="F44" s="4">
        <v>0</v>
      </c>
      <c r="G44" s="5"/>
      <c r="H44" s="4">
        <v>0</v>
      </c>
      <c r="I44" s="5"/>
      <c r="J44" s="4">
        <f>ROUND((F44-H44),5)</f>
        <v>0</v>
      </c>
    </row>
    <row r="45" spans="1:10" x14ac:dyDescent="0.25">
      <c r="A45" s="1"/>
      <c r="B45" s="1"/>
      <c r="C45" s="1"/>
      <c r="D45" s="1" t="s">
        <v>45</v>
      </c>
      <c r="E45" s="1"/>
      <c r="F45" s="4">
        <v>350</v>
      </c>
      <c r="G45" s="5"/>
      <c r="H45" s="4">
        <v>0</v>
      </c>
      <c r="I45" s="5"/>
      <c r="J45" s="4">
        <f>ROUND((F45-H45),5)</f>
        <v>350</v>
      </c>
    </row>
    <row r="46" spans="1:10" x14ac:dyDescent="0.25">
      <c r="A46" s="1"/>
      <c r="B46" s="1"/>
      <c r="C46" s="1"/>
      <c r="D46" s="1" t="s">
        <v>46</v>
      </c>
      <c r="E46" s="1"/>
      <c r="F46" s="4">
        <v>0</v>
      </c>
      <c r="G46" s="5"/>
      <c r="H46" s="4">
        <v>0</v>
      </c>
      <c r="I46" s="5"/>
      <c r="J46" s="4">
        <f>ROUND((F46-H46),5)</f>
        <v>0</v>
      </c>
    </row>
    <row r="47" spans="1:10" x14ac:dyDescent="0.25">
      <c r="A47" s="1"/>
      <c r="B47" s="1"/>
      <c r="C47" s="1"/>
      <c r="D47" s="1" t="s">
        <v>47</v>
      </c>
      <c r="E47" s="1"/>
      <c r="F47" s="4">
        <v>0</v>
      </c>
      <c r="G47" s="5"/>
      <c r="H47" s="4">
        <v>0</v>
      </c>
      <c r="I47" s="5"/>
      <c r="J47" s="4">
        <f>ROUND((F47-H47),5)</f>
        <v>0</v>
      </c>
    </row>
    <row r="48" spans="1:10" x14ac:dyDescent="0.25">
      <c r="A48" s="1"/>
      <c r="B48" s="1"/>
      <c r="C48" s="1"/>
      <c r="D48" s="1" t="s">
        <v>48</v>
      </c>
      <c r="E48" s="1"/>
      <c r="F48" s="4">
        <v>0</v>
      </c>
      <c r="G48" s="5"/>
      <c r="H48" s="4">
        <v>0</v>
      </c>
      <c r="I48" s="5"/>
      <c r="J48" s="4">
        <f>ROUND((F48-H48),5)</f>
        <v>0</v>
      </c>
    </row>
    <row r="49" spans="1:10" x14ac:dyDescent="0.25">
      <c r="A49" s="1"/>
      <c r="B49" s="1"/>
      <c r="C49" s="1"/>
      <c r="D49" s="1" t="s">
        <v>49</v>
      </c>
      <c r="E49" s="1"/>
      <c r="F49" s="4">
        <v>422.97</v>
      </c>
      <c r="G49" s="5"/>
      <c r="H49" s="4">
        <v>150</v>
      </c>
      <c r="I49" s="5"/>
      <c r="J49" s="4">
        <f>ROUND((F49-H49),5)</f>
        <v>272.97000000000003</v>
      </c>
    </row>
    <row r="50" spans="1:10" x14ac:dyDescent="0.25">
      <c r="A50" s="1"/>
      <c r="B50" s="1"/>
      <c r="C50" s="1"/>
      <c r="D50" s="1" t="s">
        <v>50</v>
      </c>
      <c r="E50" s="1"/>
      <c r="F50" s="4">
        <v>214.49</v>
      </c>
      <c r="G50" s="5"/>
      <c r="H50" s="4">
        <v>250</v>
      </c>
      <c r="I50" s="5"/>
      <c r="J50" s="4">
        <f>ROUND((F50-H50),5)</f>
        <v>-35.51</v>
      </c>
    </row>
    <row r="51" spans="1:10" x14ac:dyDescent="0.25">
      <c r="A51" s="1"/>
      <c r="B51" s="1"/>
      <c r="C51" s="1"/>
      <c r="D51" s="1" t="s">
        <v>51</v>
      </c>
      <c r="E51" s="1"/>
      <c r="F51" s="4"/>
      <c r="G51" s="5"/>
      <c r="H51" s="4"/>
      <c r="I51" s="5"/>
      <c r="J51" s="4"/>
    </row>
    <row r="52" spans="1:10" x14ac:dyDescent="0.25">
      <c r="A52" s="1"/>
      <c r="B52" s="1"/>
      <c r="C52" s="1"/>
      <c r="D52" s="1"/>
      <c r="E52" s="1" t="s">
        <v>52</v>
      </c>
      <c r="F52" s="4">
        <v>3000</v>
      </c>
      <c r="G52" s="5"/>
      <c r="H52" s="4">
        <v>3000</v>
      </c>
      <c r="I52" s="5"/>
      <c r="J52" s="4">
        <f>ROUND((F52-H52),5)</f>
        <v>0</v>
      </c>
    </row>
    <row r="53" spans="1:10" x14ac:dyDescent="0.25">
      <c r="A53" s="1"/>
      <c r="B53" s="1"/>
      <c r="C53" s="1"/>
      <c r="D53" s="1"/>
      <c r="E53" s="1" t="s">
        <v>53</v>
      </c>
      <c r="F53" s="4">
        <v>1500</v>
      </c>
      <c r="G53" s="5"/>
      <c r="H53" s="4">
        <v>1500</v>
      </c>
      <c r="I53" s="5"/>
      <c r="J53" s="4">
        <f>ROUND((F53-H53),5)</f>
        <v>0</v>
      </c>
    </row>
    <row r="54" spans="1:10" x14ac:dyDescent="0.25">
      <c r="A54" s="1"/>
      <c r="B54" s="1"/>
      <c r="C54" s="1"/>
      <c r="D54" s="1"/>
      <c r="E54" s="1" t="s">
        <v>54</v>
      </c>
      <c r="F54" s="4">
        <v>500</v>
      </c>
      <c r="G54" s="5"/>
      <c r="H54" s="4">
        <v>500</v>
      </c>
      <c r="I54" s="5"/>
      <c r="J54" s="4">
        <f>ROUND((F54-H54),5)</f>
        <v>0</v>
      </c>
    </row>
    <row r="55" spans="1:10" ht="15.75" thickBot="1" x14ac:dyDescent="0.3">
      <c r="A55" s="1"/>
      <c r="B55" s="1"/>
      <c r="C55" s="1"/>
      <c r="D55" s="1"/>
      <c r="E55" s="1" t="s">
        <v>55</v>
      </c>
      <c r="F55" s="7">
        <v>0</v>
      </c>
      <c r="G55" s="5"/>
      <c r="H55" s="7">
        <v>0</v>
      </c>
      <c r="I55" s="5"/>
      <c r="J55" s="7">
        <f>ROUND((F55-H55),5)</f>
        <v>0</v>
      </c>
    </row>
    <row r="56" spans="1:10" ht="15.75" thickBot="1" x14ac:dyDescent="0.3">
      <c r="A56" s="1"/>
      <c r="B56" s="1"/>
      <c r="C56" s="1"/>
      <c r="D56" s="1" t="s">
        <v>56</v>
      </c>
      <c r="E56" s="1"/>
      <c r="F56" s="9">
        <f>ROUND(SUM(F51:F55),5)</f>
        <v>5000</v>
      </c>
      <c r="G56" s="5"/>
      <c r="H56" s="9">
        <f>ROUND(SUM(H51:H55),5)</f>
        <v>5000</v>
      </c>
      <c r="I56" s="5"/>
      <c r="J56" s="9">
        <f>ROUND((F56-H56),5)</f>
        <v>0</v>
      </c>
    </row>
    <row r="57" spans="1:10" ht="15.75" thickBot="1" x14ac:dyDescent="0.3">
      <c r="A57" s="1"/>
      <c r="B57" s="1"/>
      <c r="C57" s="1" t="s">
        <v>57</v>
      </c>
      <c r="D57" s="1"/>
      <c r="E57" s="1"/>
      <c r="F57" s="9">
        <f>ROUND(SUM(F17:F50)+F56,5)</f>
        <v>46382.32</v>
      </c>
      <c r="G57" s="5"/>
      <c r="H57" s="9">
        <f>ROUND(SUM(H17:H50)+H56,5)</f>
        <v>46740</v>
      </c>
      <c r="I57" s="5"/>
      <c r="J57" s="9">
        <f>ROUND((F57-H57),5)</f>
        <v>-357.68</v>
      </c>
    </row>
    <row r="58" spans="1:10" s="11" customFormat="1" ht="12" thickBot="1" x14ac:dyDescent="0.25">
      <c r="A58" s="1" t="s">
        <v>58</v>
      </c>
      <c r="B58" s="1"/>
      <c r="C58" s="1"/>
      <c r="D58" s="1"/>
      <c r="E58" s="1"/>
      <c r="F58" s="10">
        <f>ROUND(F16-F57,5)</f>
        <v>14351.83</v>
      </c>
      <c r="G58" s="1"/>
      <c r="H58" s="10">
        <f>ROUND(H16-H57,5)</f>
        <v>1484</v>
      </c>
      <c r="I58" s="1"/>
      <c r="J58" s="10">
        <f>ROUND((F58-H58),5)</f>
        <v>12867.83</v>
      </c>
    </row>
    <row r="59" spans="1:10" ht="15.75" thickTop="1" x14ac:dyDescent="0.25"/>
  </sheetData>
  <pageMargins left="0.7" right="0.7" top="0.75" bottom="0.75" header="0.1" footer="0.3"/>
  <pageSetup orientation="portrait" horizontalDpi="300" verticalDpi="0" r:id="rId1"/>
  <headerFooter>
    <oddHeader>&amp;L&amp;"Arial,Bold"&amp;8 5:27 PM
&amp;"Arial,Bold"&amp;8 05/15/17
&amp;"Arial,Bold"&amp;8 Cash Basis&amp;C&amp;"Arial,Bold"&amp;12 Andover Glen HOA
&amp;"Arial,Bold"&amp;14 Profit &amp;&amp; Loss Budget vs. Actual
&amp;"Arial,Bold"&amp;10 July 1, 2016 through May 17, 2017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LENRUN</dc:creator>
  <cp:lastModifiedBy>LENRUN</cp:lastModifiedBy>
  <dcterms:created xsi:type="dcterms:W3CDTF">2017-05-15T23:27:05Z</dcterms:created>
  <dcterms:modified xsi:type="dcterms:W3CDTF">2017-05-15T23:28:37Z</dcterms:modified>
</cp:coreProperties>
</file>