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30" windowWidth="16260" windowHeight="5310"/>
  </bookViews>
  <sheets>
    <sheet name="AMMENITIES AND SIGNAGE" sheetId="1" r:id="rId1"/>
    <sheet name="GPS LOCAIONS" sheetId="2" r:id="rId2"/>
    <sheet name="Sheet3" sheetId="3" r:id="rId3"/>
  </sheets>
  <definedNames>
    <definedName name="_xlnm.Print_Area" localSheetId="0">'AMMENITIES AND SIGNAGE'!$A$1:$F$135</definedName>
  </definedNames>
  <calcPr calcId="125725"/>
</workbook>
</file>

<file path=xl/calcChain.xml><?xml version="1.0" encoding="utf-8"?>
<calcChain xmlns="http://schemas.openxmlformats.org/spreadsheetml/2006/main">
  <c r="C129" i="1"/>
  <c r="C130"/>
  <c r="C131"/>
  <c r="C132"/>
  <c r="C133"/>
  <c r="C115"/>
  <c r="C116"/>
  <c r="C117"/>
  <c r="C118"/>
  <c r="C119"/>
  <c r="C120"/>
  <c r="C121"/>
  <c r="C122"/>
  <c r="C123"/>
  <c r="C124"/>
  <c r="C125"/>
  <c r="C126"/>
  <c r="C127"/>
  <c r="C98"/>
  <c r="C99"/>
  <c r="C100"/>
  <c r="C101"/>
  <c r="C102"/>
  <c r="C103"/>
  <c r="C104"/>
  <c r="C105"/>
  <c r="C106"/>
  <c r="C107"/>
  <c r="C108"/>
  <c r="C109"/>
  <c r="C110"/>
  <c r="C92"/>
  <c r="C93"/>
  <c r="C94"/>
  <c r="C95"/>
  <c r="C96"/>
  <c r="C80"/>
  <c r="C81"/>
  <c r="C82"/>
  <c r="C83"/>
  <c r="C84"/>
  <c r="C85"/>
  <c r="C86"/>
  <c r="C87"/>
  <c r="C88"/>
  <c r="C89"/>
  <c r="C90"/>
  <c r="C70"/>
  <c r="C71"/>
  <c r="C73"/>
  <c r="C74"/>
  <c r="C75"/>
  <c r="C77"/>
  <c r="C78"/>
  <c r="A67"/>
  <c r="C66" s="1"/>
  <c r="C65" s="1"/>
  <c r="C64" s="1"/>
  <c r="C63" s="1"/>
  <c r="C60" s="1"/>
  <c r="C68"/>
  <c r="C54"/>
  <c r="C55"/>
  <c r="C56"/>
  <c r="C57"/>
  <c r="C58"/>
  <c r="C21"/>
  <c r="C22"/>
  <c r="C23"/>
  <c r="C26"/>
  <c r="C27"/>
  <c r="C28"/>
  <c r="C29"/>
  <c r="C30"/>
  <c r="C31"/>
  <c r="C35"/>
  <c r="C36"/>
  <c r="C37"/>
  <c r="C40"/>
  <c r="C44"/>
  <c r="C47"/>
  <c r="C48"/>
  <c r="C50"/>
  <c r="C51"/>
  <c r="C52"/>
  <c r="C14"/>
  <c r="C15"/>
  <c r="C16"/>
  <c r="C17"/>
  <c r="C18"/>
  <c r="C19"/>
  <c r="C5"/>
  <c r="C6"/>
  <c r="C7"/>
  <c r="C8"/>
  <c r="C9"/>
  <c r="C10"/>
  <c r="C11"/>
  <c r="C12"/>
  <c r="F9"/>
  <c r="C50" i="2" l="1"/>
  <c r="C48"/>
  <c r="C46"/>
  <c r="C44"/>
  <c r="C40"/>
  <c r="C36"/>
  <c r="C31"/>
  <c r="C29"/>
  <c r="C27"/>
  <c r="C9"/>
  <c r="C5"/>
  <c r="C42"/>
  <c r="C38"/>
  <c r="C34"/>
  <c r="C23"/>
  <c r="C21"/>
  <c r="C17"/>
  <c r="C15"/>
  <c r="C13"/>
  <c r="C11"/>
  <c r="C7"/>
  <c r="C3"/>
</calcChain>
</file>

<file path=xl/sharedStrings.xml><?xml version="1.0" encoding="utf-8"?>
<sst xmlns="http://schemas.openxmlformats.org/spreadsheetml/2006/main" count="158" uniqueCount="126">
  <si>
    <t>Covered table &amp; bench</t>
  </si>
  <si>
    <t>Pollock Run Marker</t>
  </si>
  <si>
    <t>Flat bench no back</t>
  </si>
  <si>
    <t>Bench with no plaque</t>
  </si>
  <si>
    <t>Post  ( Allegheny/Westmoreland County)</t>
  </si>
  <si>
    <t>Post and sign.( Collinsburg)</t>
  </si>
  <si>
    <t>Sign  (  West Newton )</t>
  </si>
  <si>
    <t>Sign  ( West Newton Gap Trail )</t>
  </si>
  <si>
    <t>New Marker West Newton Trail Access</t>
  </si>
  <si>
    <t xml:space="preserve">Covered table &amp; bench (dedicated By Family and Friends. In Loving Memory of Tracy L. Stack. DCNR ) </t>
  </si>
  <si>
    <t>There are  2 plaques on this table</t>
  </si>
  <si>
    <t>New sign Post at train station</t>
  </si>
  <si>
    <t>Bench with plaque ( Happy Trails Sam and Sandy Cover )</t>
  </si>
  <si>
    <t>Post  (Greater Allegheny Passage)---Allegheny- Youghiogheny river monument---information board</t>
  </si>
  <si>
    <t>Bench w/plaque (In loving memory of Jim Buck His spirit lives on through those who enjoy the trail.</t>
  </si>
  <si>
    <t xml:space="preserve">Bench w/plaque (Landscaping and bench courtesy of downtown West Newton Inc. Beautification  </t>
  </si>
  <si>
    <t>Post   (cemetery Run)  sign Yough River Trail</t>
  </si>
  <si>
    <t>Bench w/plaque  (In memory of Stan Sanner from the fisherman)</t>
  </si>
  <si>
    <t>Bench with Plaque ( Dedicated to the Macheska Family.John Sr.,Thelma, John ( Butch ) and Peter</t>
  </si>
  <si>
    <t>From Floyd Sr.</t>
  </si>
  <si>
    <t>Bulletin Board</t>
  </si>
  <si>
    <t>Post (West Newton)Trail Rules</t>
  </si>
  <si>
    <t>Post ( West Newton Trail Access</t>
  </si>
  <si>
    <t>each day in our hearts  Love Tommy &amp; Donna Waltonbauch</t>
  </si>
  <si>
    <t xml:space="preserve">In loving memory of  Ted Wojtaszek  Forever in our hearts children  Dorinda &amp; Ron Dibiase. Donna &amp; </t>
  </si>
  <si>
    <t>Tom Waltonbauch. Grandson Ronnie Dibiase</t>
  </si>
  <si>
    <t>Bench w/plaque ( Mark M. McCusker 1964-2008 friends to all forever young)</t>
  </si>
  <si>
    <t>Covered table &amp; bench ( Belle Vernon Rotary )</t>
  </si>
  <si>
    <t>Bench w/plaque ( In appreciation to The Over The Hill Gang Westmoreland Yough Trail Chapter)</t>
  </si>
  <si>
    <t>Buddtown monument</t>
  </si>
  <si>
    <t>Post ( Buddtown)</t>
  </si>
  <si>
    <t>Post ( Banning #4 Mine)</t>
  </si>
  <si>
    <t>Bench no plaque</t>
  </si>
  <si>
    <t>Bench w/plaque ( Donated by The Over The Hill Gang)</t>
  </si>
  <si>
    <t>Bench w/plaque (In loving memory of brother Robert Y. Osborne)</t>
  </si>
  <si>
    <t>Sign ( Budd Parcel)</t>
  </si>
  <si>
    <t>Vernon Rotary and the Westmoreland Yough Trail Chapter)</t>
  </si>
  <si>
    <t>Post ( Mailbox Formation)</t>
  </si>
  <si>
    <t>Bench missing plaque</t>
  </si>
  <si>
    <t>Bench w/plaque ( This bench provided by Blazing New Trails grant program)</t>
  </si>
  <si>
    <t>Post ( Cedar Creek Gorge)</t>
  </si>
  <si>
    <t>Post ( Cedar Creek Park)  Gate and Bulletin Board</t>
  </si>
  <si>
    <t>Post ( Cedar Creek County Park )</t>
  </si>
  <si>
    <t>Bench with Plaque ( Happy Biking Memories Al and LaVere Lami )</t>
  </si>
  <si>
    <t xml:space="preserve">Bench with Plaque ( In Loving Memory of H. Blaine Howenstine. We walk with you each day in our </t>
  </si>
  <si>
    <t>Bench w/plaque (In memory of our son Jeffery Michael Bobby)</t>
  </si>
  <si>
    <t>Post (Saw Mill Run)</t>
  </si>
  <si>
    <t>Bench w/plaque ( In memory of Eugene Wisniewski)</t>
  </si>
  <si>
    <t>Bulletin board</t>
  </si>
  <si>
    <t>Post ( Smithton Beach)</t>
  </si>
  <si>
    <t>Post ( Belle Vernon Rotary Pavilion )</t>
  </si>
  <si>
    <t>Sign ( East Bicycle PA. South route)</t>
  </si>
  <si>
    <t>Sign (Trail rules)</t>
  </si>
  <si>
    <t>Post ( Smithton Bridge)</t>
  </si>
  <si>
    <t>Bench w/plaque ( In memory of Angus Hamilton)</t>
  </si>
  <si>
    <t>Post ( 1881 to 200?)</t>
  </si>
  <si>
    <t>Post ( Jones Brewery)</t>
  </si>
  <si>
    <t>Post ( Campbell's Run)</t>
  </si>
  <si>
    <t>Sign ( Campbell's Run)</t>
  </si>
  <si>
    <t>Post &amp; Sign ( Van Meter)</t>
  </si>
  <si>
    <t>Sign (East Bicycle PA. South route)</t>
  </si>
  <si>
    <t>Bench w/plaque (In memory of Angus Hamilton)</t>
  </si>
  <si>
    <t>Post ( Cable car site)</t>
  </si>
  <si>
    <t>Picture and information on the Banning #1 mine</t>
  </si>
  <si>
    <t>Bench w/plaque ( In memory of W. Charles Yachup)</t>
  </si>
  <si>
    <t>WESTMORELAND YOUGH TRAIL CHAPTER AMENITIES AND SIGNAGE CHART</t>
  </si>
  <si>
    <t>P&amp;LE Milepost</t>
  </si>
  <si>
    <t>GAP Milepost</t>
  </si>
  <si>
    <t xml:space="preserve">Covered table &amp; bench  ( This is the Eagle Scout project of Ryan Greenawalt with support from the Belle </t>
  </si>
  <si>
    <t>Covered table &amp; bench  ( Donated by Belle Vernon Rotary )</t>
  </si>
  <si>
    <t>Covered table &amp; bench  ( Belle Vernon Rotary Club)</t>
  </si>
  <si>
    <t xml:space="preserve">Covered table &amp; bench  (This is the Eagle Scout project of Ryan Greenawalt with support from the Belle </t>
  </si>
  <si>
    <t xml:space="preserve">  </t>
  </si>
  <si>
    <t xml:space="preserve">King Trailhead parking lot </t>
  </si>
  <si>
    <t>Bench with Plaque ( In Memory of Joe Kavulick)</t>
  </si>
  <si>
    <t>Bench with plaque. ( Slovenic Benefit Singing Society of Collinsburg, Pa.)</t>
  </si>
  <si>
    <t>Collinsburg Central Gate</t>
  </si>
  <si>
    <t>Collinsburg South Gate</t>
  </si>
  <si>
    <t>West Newton North Gate ( Near WYTC Maintenance Building)</t>
  </si>
  <si>
    <t>WYTC Maintenance Building</t>
  </si>
  <si>
    <t>Cedar Creek South Gate</t>
  </si>
  <si>
    <t>Cedar Creek North Gate</t>
  </si>
  <si>
    <t>Van Meter South Gate</t>
  </si>
  <si>
    <t>Van Meter North Gate</t>
  </si>
  <si>
    <t>Sign (Maintained by volunteers of Westmoreland Yough Trail Chapter)</t>
  </si>
  <si>
    <t>Post ( Darr Mine Disaster)</t>
  </si>
  <si>
    <t>Collinsburg North Gate</t>
  </si>
  <si>
    <t>Bench with plaque. ( Donated by Modern Woodmen of America. Chapter 6968)</t>
  </si>
  <si>
    <t>Post ( West Newton - Route 136)</t>
  </si>
  <si>
    <t>Port Royal Mine Monument</t>
  </si>
  <si>
    <t>Van Meter Monument</t>
  </si>
  <si>
    <t>Darr Mine Disaster Monument</t>
  </si>
  <si>
    <t>Bench ( In loving memory of Jack Mullen Pennsylvania American Water)</t>
  </si>
  <si>
    <t>Bench with Plaque ( In Loving Memory of Dan Ament by his Friends)</t>
  </si>
  <si>
    <t>Post ( I 70 Bridge)</t>
  </si>
  <si>
    <t>Bench with Plaque (In Loving Memory of SSgt Joseph Harash Sr. Served his Country, Family and Community )</t>
  </si>
  <si>
    <t>LOCATION</t>
  </si>
  <si>
    <t>GPS COORDINATES</t>
  </si>
  <si>
    <t>P&amp;LE MILEPOST</t>
  </si>
  <si>
    <t>GAP MILEPOST</t>
  </si>
  <si>
    <t>West Newton South Gate ( At end of King Trailhead Parking Lot)</t>
  </si>
  <si>
    <t>?</t>
  </si>
  <si>
    <t>Bench w/plaque (donated by Modern Woodman of America Chapter6968)</t>
  </si>
  <si>
    <t>Bench w/plaque(In loving memory of Ted and Edna Aaron from their family)</t>
  </si>
  <si>
    <t xml:space="preserve">Bench w/plaque (In loving memory  Thomas N. Waltonbaugh  Korean War Veteran We walk with you </t>
  </si>
  <si>
    <t>Bench w/plaque (In memory of our best friend Don Pezze from his best friends</t>
  </si>
  <si>
    <t>Buddtown North Gate</t>
  </si>
  <si>
    <t>Buddtown South Gate</t>
  </si>
  <si>
    <t xml:space="preserve"> I70 Bridge</t>
  </si>
  <si>
    <t>Smithton Trailhead and  Belle Vernon Rotary Pavilion</t>
  </si>
  <si>
    <t>Cedar Creek Park near road from upper level of park</t>
  </si>
  <si>
    <t>Van Meter South Gate at crossing with Van Meter Road</t>
  </si>
  <si>
    <t>Smithdale Gate- Beginning of WYTC maintenance responsibility.  This location is approximately 1/2 mile inside of Allegheny County</t>
  </si>
  <si>
    <t>End of WYTC Maintenance Responsibility.  This location is approximately 1/4 mile inside of Fayette County</t>
  </si>
  <si>
    <t>Smithdale South Gate</t>
  </si>
  <si>
    <t>Smithdale Main Gate (Northern limit of WYTC maintenance responsibility)</t>
  </si>
  <si>
    <t>Bench w/plaque ( Joseph P. Kopanic,Jr. loving husband, father and outdoorsman. Always in our thoughts, forever in our hearts)</t>
  </si>
  <si>
    <t>Bench with Plaque ( In Memory of DR. Anthony B. Cocciolone A steady and loyal light among us. Donated with love by Family)</t>
  </si>
  <si>
    <t>Bench w/Plaque  ( In Memory of Lauren,Matt and Stephanie .   Nora &amp; Stuart Thompson</t>
  </si>
  <si>
    <t>Bench W/ Plaque ( In Loving Memory Of Thomas M. Calkusic Bottom Line Is I'm Gone But Not Forgotten</t>
  </si>
  <si>
    <t xml:space="preserve">Bench w/ Plaque ( To The Best Dads Tim Georgalas &amp; Jesse McNurlen  Love,Your Daughters, Jules &amp; Jessica </t>
  </si>
  <si>
    <t xml:space="preserve">                                        Don't Forget The Trail Mix )</t>
  </si>
  <si>
    <t>Covered table &amp; bench (</t>
  </si>
  <si>
    <t>King Trailhead Parking lot &amp; Trailside restaurant</t>
  </si>
  <si>
    <t>Bench w/ plaque (In Lovin Memory of John " Jack" Cusick Original member of The Over The Hill Gang</t>
  </si>
  <si>
    <t>Date of Inventory  May 8,2017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</si>
</sst>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5"/>
  <sheetViews>
    <sheetView tabSelected="1" topLeftCell="A109" zoomScaleNormal="100" workbookViewId="0">
      <selection activeCell="E135" sqref="E135"/>
    </sheetView>
  </sheetViews>
  <sheetFormatPr defaultRowHeight="15"/>
  <cols>
    <col min="1" max="1" width="12.7109375" style="2" customWidth="1"/>
    <col min="2" max="2" width="2.7109375" customWidth="1"/>
    <col min="3" max="3" width="11.85546875" bestFit="1" customWidth="1"/>
    <col min="4" max="4" width="2.7109375" customWidth="1"/>
    <col min="5" max="5" width="94.28515625" style="4" customWidth="1"/>
    <col min="6" max="6" width="76.28515625" customWidth="1"/>
    <col min="7" max="7" width="64.85546875" customWidth="1"/>
    <col min="8" max="8" width="11.85546875" customWidth="1"/>
    <col min="10" max="10" width="43.85546875" customWidth="1"/>
    <col min="13" max="13" width="24.7109375" customWidth="1"/>
  </cols>
  <sheetData>
    <row r="1" spans="1:6">
      <c r="A1" s="14" t="s">
        <v>65</v>
      </c>
    </row>
    <row r="2" spans="1:6">
      <c r="A2" s="13" t="s">
        <v>66</v>
      </c>
      <c r="C2" s="11" t="s">
        <v>67</v>
      </c>
    </row>
    <row r="3" spans="1:6">
      <c r="A3" s="2">
        <v>30.9</v>
      </c>
      <c r="C3">
        <v>116.1</v>
      </c>
      <c r="E3" s="4" t="s">
        <v>115</v>
      </c>
    </row>
    <row r="4" spans="1:6">
      <c r="A4" s="12">
        <v>31</v>
      </c>
      <c r="B4" s="1"/>
      <c r="C4" s="11">
        <v>116</v>
      </c>
      <c r="E4" s="5" t="s">
        <v>0</v>
      </c>
    </row>
    <row r="5" spans="1:6">
      <c r="A5" s="3">
        <v>31.13</v>
      </c>
      <c r="B5" s="1"/>
      <c r="C5" s="4">
        <f t="shared" ref="C5:C11" si="0">$C$13+($A$13-A5)</f>
        <v>115.87</v>
      </c>
      <c r="E5" s="5" t="s">
        <v>1</v>
      </c>
    </row>
    <row r="6" spans="1:6">
      <c r="A6" s="3">
        <v>31.22</v>
      </c>
      <c r="B6" s="1"/>
      <c r="C6" s="4">
        <f t="shared" si="0"/>
        <v>115.78</v>
      </c>
      <c r="E6" s="5" t="s">
        <v>2</v>
      </c>
    </row>
    <row r="7" spans="1:6">
      <c r="A7" s="3">
        <v>31.53</v>
      </c>
      <c r="B7" s="1"/>
      <c r="C7" s="4">
        <f t="shared" si="0"/>
        <v>115.47</v>
      </c>
      <c r="E7" s="5" t="s">
        <v>2</v>
      </c>
    </row>
    <row r="8" spans="1:6">
      <c r="A8" s="3">
        <v>31.6</v>
      </c>
      <c r="B8" s="1"/>
      <c r="C8" s="4">
        <f t="shared" si="0"/>
        <v>115.4</v>
      </c>
      <c r="E8" s="5" t="s">
        <v>3</v>
      </c>
    </row>
    <row r="9" spans="1:6">
      <c r="C9" s="4">
        <f t="shared" si="0"/>
        <v>147</v>
      </c>
      <c r="E9" s="5" t="s">
        <v>4</v>
      </c>
      <c r="F9">
        <f t="shared" ref="F9" si="1">D9+84</f>
        <v>84</v>
      </c>
    </row>
    <row r="10" spans="1:6">
      <c r="A10" s="3">
        <v>31.88</v>
      </c>
      <c r="B10" s="1"/>
      <c r="C10" s="4">
        <f t="shared" si="0"/>
        <v>115.12</v>
      </c>
      <c r="E10" s="5" t="s">
        <v>114</v>
      </c>
    </row>
    <row r="11" spans="1:6">
      <c r="A11" s="3">
        <v>31.92</v>
      </c>
      <c r="B11" s="1"/>
      <c r="C11" s="4">
        <f t="shared" si="0"/>
        <v>115.08</v>
      </c>
      <c r="E11" s="5" t="s">
        <v>5</v>
      </c>
    </row>
    <row r="12" spans="1:6">
      <c r="A12" s="3">
        <v>31.98</v>
      </c>
      <c r="B12" s="1"/>
      <c r="C12" s="4">
        <f>$C$13+($A$13-A12)</f>
        <v>115.02</v>
      </c>
      <c r="E12" s="5" t="s">
        <v>86</v>
      </c>
    </row>
    <row r="13" spans="1:6">
      <c r="A13" s="12">
        <v>32</v>
      </c>
      <c r="B13" s="1"/>
      <c r="C13" s="11">
        <v>115</v>
      </c>
      <c r="E13" s="5"/>
    </row>
    <row r="14" spans="1:6">
      <c r="A14" s="3">
        <v>32.1</v>
      </c>
      <c r="B14" s="1"/>
      <c r="C14">
        <f t="shared" ref="C14:C18" si="2">$C$20+($A$20-A14)</f>
        <v>114.9</v>
      </c>
      <c r="E14" s="5" t="s">
        <v>0</v>
      </c>
    </row>
    <row r="15" spans="1:6">
      <c r="A15" s="3">
        <v>32.19</v>
      </c>
      <c r="B15" s="1"/>
      <c r="C15">
        <f t="shared" si="2"/>
        <v>114.81</v>
      </c>
      <c r="E15" s="5" t="s">
        <v>75</v>
      </c>
    </row>
    <row r="16" spans="1:6">
      <c r="A16" s="3">
        <v>32.380000000000003</v>
      </c>
      <c r="B16" s="1"/>
      <c r="C16">
        <f t="shared" si="2"/>
        <v>114.62</v>
      </c>
      <c r="E16" s="5" t="s">
        <v>76</v>
      </c>
    </row>
    <row r="17" spans="1:8">
      <c r="A17" s="3">
        <v>32.700000000000003</v>
      </c>
      <c r="B17" s="1"/>
      <c r="C17">
        <f t="shared" si="2"/>
        <v>114.3</v>
      </c>
      <c r="E17" s="5" t="s">
        <v>6</v>
      </c>
    </row>
    <row r="18" spans="1:8">
      <c r="A18" s="3">
        <v>32.74</v>
      </c>
      <c r="B18" s="1"/>
      <c r="C18">
        <f t="shared" si="2"/>
        <v>114.25999999999999</v>
      </c>
      <c r="E18" s="5" t="s">
        <v>7</v>
      </c>
    </row>
    <row r="19" spans="1:8">
      <c r="A19" s="3">
        <v>32.9</v>
      </c>
      <c r="B19" s="1"/>
      <c r="C19">
        <f>$C$20+($A$20-A19)</f>
        <v>114.1</v>
      </c>
      <c r="E19" s="5" t="s">
        <v>78</v>
      </c>
    </row>
    <row r="20" spans="1:8">
      <c r="A20" s="12">
        <v>33</v>
      </c>
      <c r="B20" s="1"/>
      <c r="C20" s="11">
        <v>114</v>
      </c>
      <c r="E20" s="5" t="s">
        <v>79</v>
      </c>
    </row>
    <row r="21" spans="1:8">
      <c r="A21" s="3">
        <v>33.08</v>
      </c>
      <c r="B21" s="1"/>
      <c r="C21">
        <f t="shared" ref="C21:C51" si="3">$C$53+($A$53-A21)</f>
        <v>113.92</v>
      </c>
      <c r="E21" s="5" t="s">
        <v>87</v>
      </c>
    </row>
    <row r="22" spans="1:8">
      <c r="A22" s="3">
        <v>33.119999999999997</v>
      </c>
      <c r="B22" s="1"/>
      <c r="C22">
        <f t="shared" si="3"/>
        <v>113.88</v>
      </c>
      <c r="E22" s="5" t="s">
        <v>8</v>
      </c>
    </row>
    <row r="23" spans="1:8">
      <c r="A23" s="3">
        <v>33.130000000000003</v>
      </c>
      <c r="B23" s="1"/>
      <c r="C23">
        <f t="shared" si="3"/>
        <v>113.87</v>
      </c>
      <c r="E23" s="5" t="s">
        <v>9</v>
      </c>
      <c r="H23" s="5"/>
    </row>
    <row r="24" spans="1:8">
      <c r="A24" s="3">
        <v>33.130000000000003</v>
      </c>
      <c r="B24" s="1"/>
      <c r="C24">
        <v>113.87</v>
      </c>
      <c r="E24" s="5" t="s">
        <v>122</v>
      </c>
      <c r="H24" s="5"/>
    </row>
    <row r="25" spans="1:8">
      <c r="A25" s="3">
        <v>33.130000000000003</v>
      </c>
      <c r="B25" s="1"/>
      <c r="C25">
        <v>113.87</v>
      </c>
      <c r="E25" s="5" t="s">
        <v>10</v>
      </c>
      <c r="H25" s="5"/>
    </row>
    <row r="26" spans="1:8">
      <c r="A26" s="3">
        <v>33.17</v>
      </c>
      <c r="B26" s="1"/>
      <c r="C26">
        <f t="shared" si="3"/>
        <v>113.83</v>
      </c>
      <c r="E26" s="5" t="s">
        <v>11</v>
      </c>
    </row>
    <row r="27" spans="1:8">
      <c r="A27" s="3">
        <v>33.17</v>
      </c>
      <c r="B27" s="1"/>
      <c r="C27">
        <f t="shared" si="3"/>
        <v>113.83</v>
      </c>
      <c r="E27" s="5" t="s">
        <v>12</v>
      </c>
    </row>
    <row r="28" spans="1:8">
      <c r="A28" s="3">
        <v>33.18</v>
      </c>
      <c r="B28" s="1"/>
      <c r="C28">
        <f t="shared" si="3"/>
        <v>113.82</v>
      </c>
      <c r="E28" s="5" t="s">
        <v>0</v>
      </c>
    </row>
    <row r="29" spans="1:8">
      <c r="A29" s="3">
        <v>33.200000000000003</v>
      </c>
      <c r="B29" s="1"/>
      <c r="C29">
        <f t="shared" si="3"/>
        <v>113.8</v>
      </c>
      <c r="E29" s="5" t="s">
        <v>3</v>
      </c>
    </row>
    <row r="30" spans="1:8">
      <c r="A30" s="3">
        <v>33.25</v>
      </c>
      <c r="B30" s="1"/>
      <c r="C30">
        <f t="shared" si="3"/>
        <v>113.75</v>
      </c>
      <c r="E30" s="5" t="s">
        <v>13</v>
      </c>
    </row>
    <row r="31" spans="1:8">
      <c r="A31" s="3">
        <v>33.270000000000003</v>
      </c>
      <c r="B31" s="1"/>
      <c r="C31">
        <f t="shared" si="3"/>
        <v>113.72999999999999</v>
      </c>
      <c r="E31" s="5" t="s">
        <v>123</v>
      </c>
    </row>
    <row r="32" spans="1:8">
      <c r="A32" s="3">
        <v>33.270000000000003</v>
      </c>
      <c r="C32">
        <v>113.72999999999999</v>
      </c>
      <c r="E32" s="5" t="s">
        <v>88</v>
      </c>
    </row>
    <row r="33" spans="1:8">
      <c r="A33" s="3">
        <v>33.270000000000003</v>
      </c>
      <c r="C33">
        <v>113.72999999999999</v>
      </c>
      <c r="E33" s="5" t="s">
        <v>14</v>
      </c>
    </row>
    <row r="34" spans="1:8">
      <c r="A34" s="3">
        <v>33.270000000000003</v>
      </c>
      <c r="C34">
        <v>113.72999999999999</v>
      </c>
      <c r="E34" s="5" t="s">
        <v>15</v>
      </c>
      <c r="H34" s="1"/>
    </row>
    <row r="35" spans="1:8">
      <c r="A35" s="3">
        <v>33.29</v>
      </c>
      <c r="B35" s="1"/>
      <c r="C35">
        <f t="shared" si="3"/>
        <v>113.71000000000001</v>
      </c>
      <c r="E35" s="5" t="s">
        <v>16</v>
      </c>
    </row>
    <row r="36" spans="1:8">
      <c r="A36" s="3">
        <v>33.31</v>
      </c>
      <c r="B36" s="1"/>
      <c r="C36">
        <f t="shared" si="3"/>
        <v>113.69</v>
      </c>
      <c r="E36" s="5" t="s">
        <v>17</v>
      </c>
    </row>
    <row r="37" spans="1:8">
      <c r="A37" s="3">
        <v>33.299999999999997</v>
      </c>
      <c r="B37" s="1"/>
      <c r="C37">
        <f t="shared" si="3"/>
        <v>113.7</v>
      </c>
      <c r="E37" s="5" t="s">
        <v>18</v>
      </c>
    </row>
    <row r="38" spans="1:8">
      <c r="A38" s="3">
        <v>33.299999999999997</v>
      </c>
      <c r="C38">
        <v>113.7</v>
      </c>
      <c r="E38" s="5" t="s">
        <v>19</v>
      </c>
    </row>
    <row r="39" spans="1:8">
      <c r="A39" s="3">
        <v>33.299999999999997</v>
      </c>
      <c r="C39">
        <v>113.7</v>
      </c>
      <c r="E39" s="5" t="s">
        <v>20</v>
      </c>
    </row>
    <row r="40" spans="1:8">
      <c r="A40" s="3">
        <v>33.4</v>
      </c>
      <c r="B40" s="1"/>
      <c r="C40">
        <f t="shared" si="3"/>
        <v>113.6</v>
      </c>
      <c r="E40" s="5" t="s">
        <v>21</v>
      </c>
    </row>
    <row r="41" spans="1:8">
      <c r="A41" s="3">
        <v>33.4</v>
      </c>
      <c r="C41">
        <v>113.6</v>
      </c>
      <c r="E41" s="5" t="s">
        <v>22</v>
      </c>
    </row>
    <row r="42" spans="1:8">
      <c r="A42" s="2" t="s">
        <v>101</v>
      </c>
      <c r="C42">
        <v>113.6</v>
      </c>
      <c r="E42" s="5" t="s">
        <v>100</v>
      </c>
    </row>
    <row r="43" spans="1:8">
      <c r="C43">
        <v>113.6</v>
      </c>
      <c r="E43" s="5" t="s">
        <v>102</v>
      </c>
    </row>
    <row r="44" spans="1:8">
      <c r="A44" s="3">
        <v>33.54</v>
      </c>
      <c r="B44" s="1"/>
      <c r="C44">
        <f t="shared" si="3"/>
        <v>113.46000000000001</v>
      </c>
      <c r="E44" s="5" t="s">
        <v>103</v>
      </c>
    </row>
    <row r="45" spans="1:8">
      <c r="A45" s="3">
        <v>33.54</v>
      </c>
      <c r="C45">
        <v>113.46000000000001</v>
      </c>
      <c r="E45" s="5" t="s">
        <v>104</v>
      </c>
      <c r="G45" s="1"/>
    </row>
    <row r="46" spans="1:8">
      <c r="A46" s="3">
        <v>33.54</v>
      </c>
      <c r="C46">
        <v>113.46000000000001</v>
      </c>
      <c r="E46" s="5" t="s">
        <v>23</v>
      </c>
      <c r="G46" s="1"/>
    </row>
    <row r="47" spans="1:8">
      <c r="A47" s="3">
        <v>33.700000000000003</v>
      </c>
      <c r="B47" s="1"/>
      <c r="C47">
        <f t="shared" si="3"/>
        <v>113.3</v>
      </c>
      <c r="E47" s="5" t="s">
        <v>105</v>
      </c>
    </row>
    <row r="48" spans="1:8">
      <c r="A48" s="3">
        <v>33.82</v>
      </c>
      <c r="B48" s="1"/>
      <c r="C48">
        <f t="shared" si="3"/>
        <v>113.18</v>
      </c>
      <c r="E48" s="5" t="s">
        <v>24</v>
      </c>
      <c r="G48" s="1"/>
    </row>
    <row r="49" spans="1:7">
      <c r="A49" s="3">
        <v>33.82</v>
      </c>
      <c r="B49" s="1"/>
      <c r="C49">
        <v>113.18</v>
      </c>
      <c r="E49" t="s">
        <v>25</v>
      </c>
      <c r="G49" s="1"/>
    </row>
    <row r="50" spans="1:7">
      <c r="A50" s="3">
        <v>33.94</v>
      </c>
      <c r="B50" s="1"/>
      <c r="C50">
        <f t="shared" si="3"/>
        <v>113.06</v>
      </c>
      <c r="E50" s="5" t="s">
        <v>26</v>
      </c>
    </row>
    <row r="51" spans="1:7">
      <c r="A51" s="3">
        <v>33.950000000000003</v>
      </c>
      <c r="B51" s="1"/>
      <c r="C51">
        <f t="shared" si="3"/>
        <v>113.05</v>
      </c>
      <c r="E51" s="5" t="s">
        <v>27</v>
      </c>
    </row>
    <row r="52" spans="1:7">
      <c r="A52" s="3">
        <v>33.99</v>
      </c>
      <c r="B52" s="1"/>
      <c r="C52">
        <f>$C$53+($A$53-A52)</f>
        <v>113.00999999999999</v>
      </c>
      <c r="E52" s="5" t="s">
        <v>28</v>
      </c>
    </row>
    <row r="53" spans="1:7">
      <c r="A53" s="12">
        <v>34</v>
      </c>
      <c r="B53" s="1"/>
      <c r="C53" s="11">
        <v>113</v>
      </c>
      <c r="E53" s="5" t="s">
        <v>106</v>
      </c>
    </row>
    <row r="54" spans="1:7">
      <c r="A54" s="3">
        <v>34.020000000000003</v>
      </c>
      <c r="B54" s="1"/>
      <c r="C54">
        <f t="shared" ref="C54:C57" si="4">$C$59+($A$58-A53)</f>
        <v>112.87</v>
      </c>
      <c r="E54" s="5" t="s">
        <v>29</v>
      </c>
    </row>
    <row r="55" spans="1:7">
      <c r="A55" s="3">
        <v>34.090000000000003</v>
      </c>
      <c r="B55" s="1"/>
      <c r="C55">
        <f t="shared" si="4"/>
        <v>112.85</v>
      </c>
      <c r="E55" s="5" t="s">
        <v>30</v>
      </c>
    </row>
    <row r="56" spans="1:7">
      <c r="A56" s="3">
        <v>34.270000000000003</v>
      </c>
      <c r="B56" s="1"/>
      <c r="C56">
        <f t="shared" si="4"/>
        <v>112.78</v>
      </c>
      <c r="E56" s="5" t="s">
        <v>107</v>
      </c>
    </row>
    <row r="57" spans="1:7">
      <c r="A57" s="3">
        <v>34.61</v>
      </c>
      <c r="B57" s="1"/>
      <c r="C57">
        <f t="shared" si="4"/>
        <v>112.6</v>
      </c>
      <c r="E57" s="5" t="s">
        <v>31</v>
      </c>
    </row>
    <row r="58" spans="1:7">
      <c r="A58" s="3">
        <v>34.869999999999997</v>
      </c>
      <c r="B58" s="1"/>
      <c r="C58">
        <f>$C$59+($A$58-A57)</f>
        <v>112.25999999999999</v>
      </c>
      <c r="E58" s="5" t="s">
        <v>32</v>
      </c>
    </row>
    <row r="59" spans="1:7">
      <c r="A59" s="12">
        <v>35</v>
      </c>
      <c r="B59" s="1"/>
      <c r="C59" s="11">
        <v>112</v>
      </c>
      <c r="E59" s="5"/>
    </row>
    <row r="60" spans="1:7">
      <c r="A60" s="3">
        <v>35.06</v>
      </c>
      <c r="B60" s="1"/>
      <c r="C60">
        <f>C61+(A61-A60)</f>
        <v>111.94</v>
      </c>
      <c r="E60" s="5" t="s">
        <v>0</v>
      </c>
    </row>
    <row r="61" spans="1:7">
      <c r="A61" s="3">
        <v>35.090000000000003</v>
      </c>
      <c r="B61" s="1"/>
      <c r="C61">
        <v>111.91</v>
      </c>
      <c r="E61" s="5" t="s">
        <v>33</v>
      </c>
    </row>
    <row r="62" spans="1:7">
      <c r="A62" s="3">
        <v>35.090000000000003</v>
      </c>
      <c r="C62">
        <v>111.91</v>
      </c>
      <c r="E62" s="5" t="s">
        <v>124</v>
      </c>
    </row>
    <row r="63" spans="1:7">
      <c r="A63" s="3">
        <v>35.49</v>
      </c>
      <c r="B63" s="1"/>
      <c r="C63">
        <f t="shared" ref="C63:C66" si="5">C64+(A64-A63)</f>
        <v>111.50999999999999</v>
      </c>
      <c r="E63" s="5" t="s">
        <v>32</v>
      </c>
    </row>
    <row r="64" spans="1:7">
      <c r="A64" s="3">
        <v>35.67</v>
      </c>
      <c r="B64" s="1"/>
      <c r="C64">
        <f t="shared" si="5"/>
        <v>111.32999999999998</v>
      </c>
      <c r="E64" s="5" t="s">
        <v>34</v>
      </c>
    </row>
    <row r="65" spans="1:8">
      <c r="A65" s="3">
        <v>35.76</v>
      </c>
      <c r="B65" s="1"/>
      <c r="C65">
        <f t="shared" si="5"/>
        <v>111.24</v>
      </c>
      <c r="E65" s="5" t="s">
        <v>35</v>
      </c>
    </row>
    <row r="66" spans="1:8">
      <c r="A66" s="3">
        <v>35.93</v>
      </c>
      <c r="B66" s="1"/>
      <c r="C66">
        <f t="shared" si="5"/>
        <v>111.07</v>
      </c>
      <c r="E66" s="5" t="s">
        <v>68</v>
      </c>
      <c r="H66" s="1"/>
    </row>
    <row r="67" spans="1:8">
      <c r="A67" s="3">
        <f>SUM(A66)</f>
        <v>35.93</v>
      </c>
      <c r="B67" s="1"/>
      <c r="C67">
        <v>111.07</v>
      </c>
      <c r="E67" s="5" t="s">
        <v>36</v>
      </c>
      <c r="H67" s="1"/>
    </row>
    <row r="68" spans="1:8">
      <c r="A68" s="3">
        <v>35.99</v>
      </c>
      <c r="B68" s="1"/>
      <c r="C68">
        <f>C69+(A69-A68)</f>
        <v>111.00999999999999</v>
      </c>
      <c r="E68" s="5" t="s">
        <v>37</v>
      </c>
    </row>
    <row r="69" spans="1:8">
      <c r="A69" s="12">
        <v>36</v>
      </c>
      <c r="B69" s="1"/>
      <c r="C69" s="11">
        <v>111</v>
      </c>
      <c r="E69" s="5"/>
    </row>
    <row r="70" spans="1:8">
      <c r="A70" s="3">
        <v>36.03</v>
      </c>
      <c r="B70" s="1"/>
      <c r="C70">
        <f>$C$79+($A$79-A70)</f>
        <v>110.97</v>
      </c>
      <c r="E70" s="5" t="s">
        <v>38</v>
      </c>
    </row>
    <row r="71" spans="1:8">
      <c r="A71" s="3">
        <v>36.24</v>
      </c>
      <c r="B71" s="1"/>
      <c r="C71">
        <f>$C$79+($A$79-A71)</f>
        <v>110.75999999999999</v>
      </c>
      <c r="E71" s="5" t="s">
        <v>32</v>
      </c>
    </row>
    <row r="72" spans="1:8">
      <c r="A72" s="3">
        <v>36.44</v>
      </c>
      <c r="B72" s="1"/>
      <c r="C72">
        <v>110.54</v>
      </c>
      <c r="E72" s="5" t="s">
        <v>119</v>
      </c>
    </row>
    <row r="73" spans="1:8">
      <c r="A73" s="3">
        <v>36.450000000000003</v>
      </c>
      <c r="B73" s="1"/>
      <c r="C73">
        <f>$C$79+($A$79-A73)</f>
        <v>110.55</v>
      </c>
      <c r="E73" s="5" t="s">
        <v>92</v>
      </c>
    </row>
    <row r="74" spans="1:8">
      <c r="A74" s="3">
        <v>36.47</v>
      </c>
      <c r="B74" s="1"/>
      <c r="C74">
        <f>$C$79+($A$79-A74)</f>
        <v>110.53</v>
      </c>
      <c r="E74" s="5" t="s">
        <v>39</v>
      </c>
    </row>
    <row r="75" spans="1:8">
      <c r="A75" s="3">
        <v>36.549999999999997</v>
      </c>
      <c r="B75" s="1"/>
      <c r="C75">
        <f>$C$79+($A$79-A75)</f>
        <v>110.45</v>
      </c>
      <c r="E75" s="5" t="s">
        <v>39</v>
      </c>
    </row>
    <row r="76" spans="1:8">
      <c r="A76" s="3" t="s">
        <v>101</v>
      </c>
      <c r="B76" s="1"/>
      <c r="E76" s="5" t="s">
        <v>80</v>
      </c>
    </row>
    <row r="77" spans="1:8">
      <c r="A77" s="3">
        <v>36.56</v>
      </c>
      <c r="B77" s="1"/>
      <c r="C77">
        <f>$C$79+($A$79-A77)</f>
        <v>110.44</v>
      </c>
      <c r="E77" s="5" t="s">
        <v>40</v>
      </c>
    </row>
    <row r="78" spans="1:8">
      <c r="A78" s="3">
        <v>36.619999999999997</v>
      </c>
      <c r="B78" s="1"/>
      <c r="C78">
        <f>$C$79+($A$79-A78)</f>
        <v>110.38</v>
      </c>
      <c r="E78" s="5" t="s">
        <v>41</v>
      </c>
    </row>
    <row r="79" spans="1:8">
      <c r="A79" s="12">
        <v>37</v>
      </c>
      <c r="B79" s="1"/>
      <c r="C79" s="11">
        <v>110</v>
      </c>
      <c r="E79" s="5"/>
    </row>
    <row r="80" spans="1:8">
      <c r="A80" s="3">
        <v>37.06</v>
      </c>
      <c r="B80" s="1"/>
      <c r="C80">
        <f t="shared" ref="C80:C90" si="6">$C$91+($A$91-A80)</f>
        <v>109.94</v>
      </c>
      <c r="E80" s="5" t="s">
        <v>20</v>
      </c>
    </row>
    <row r="81" spans="1:8">
      <c r="A81" s="3">
        <v>37.340000000000003</v>
      </c>
      <c r="B81" s="1"/>
      <c r="C81">
        <f t="shared" si="6"/>
        <v>109.66</v>
      </c>
      <c r="E81" s="5" t="s">
        <v>42</v>
      </c>
    </row>
    <row r="82" spans="1:8">
      <c r="A82" s="3">
        <v>37.340000000000003</v>
      </c>
      <c r="B82" s="1"/>
      <c r="C82">
        <f t="shared" si="6"/>
        <v>109.66</v>
      </c>
      <c r="E82" s="5" t="s">
        <v>81</v>
      </c>
    </row>
    <row r="83" spans="1:8" ht="30">
      <c r="A83" s="3">
        <v>37.36</v>
      </c>
      <c r="B83" s="1"/>
      <c r="C83">
        <f t="shared" si="6"/>
        <v>109.64</v>
      </c>
      <c r="E83" s="6" t="s">
        <v>116</v>
      </c>
      <c r="G83" s="1"/>
    </row>
    <row r="84" spans="1:8">
      <c r="A84" s="3">
        <v>37.54</v>
      </c>
      <c r="B84" s="1"/>
      <c r="C84">
        <f t="shared" si="6"/>
        <v>109.46000000000001</v>
      </c>
      <c r="E84" s="5" t="s">
        <v>43</v>
      </c>
    </row>
    <row r="85" spans="1:8">
      <c r="A85" s="3">
        <v>37.549999999999997</v>
      </c>
      <c r="B85" s="1"/>
      <c r="C85">
        <f t="shared" si="6"/>
        <v>109.45</v>
      </c>
      <c r="E85" s="5" t="s">
        <v>44</v>
      </c>
      <c r="H85" s="1"/>
    </row>
    <row r="86" spans="1:8">
      <c r="A86" s="3">
        <v>37.56</v>
      </c>
      <c r="B86" s="1"/>
      <c r="C86">
        <f t="shared" si="6"/>
        <v>109.44</v>
      </c>
      <c r="E86" s="5" t="s">
        <v>45</v>
      </c>
    </row>
    <row r="87" spans="1:8">
      <c r="A87" s="3">
        <v>37.67</v>
      </c>
      <c r="B87" s="1"/>
      <c r="C87">
        <f t="shared" si="6"/>
        <v>109.33</v>
      </c>
      <c r="E87" s="5" t="s">
        <v>2</v>
      </c>
    </row>
    <row r="88" spans="1:8">
      <c r="A88" s="3">
        <v>37.979999999999997</v>
      </c>
      <c r="B88" s="1"/>
      <c r="C88">
        <f t="shared" si="6"/>
        <v>109.02000000000001</v>
      </c>
      <c r="E88" s="5" t="s">
        <v>93</v>
      </c>
    </row>
    <row r="89" spans="1:8">
      <c r="A89" s="3">
        <v>37.979999999999997</v>
      </c>
      <c r="B89" s="1"/>
      <c r="C89">
        <f t="shared" si="6"/>
        <v>109.02000000000001</v>
      </c>
      <c r="E89" s="5" t="s">
        <v>68</v>
      </c>
    </row>
    <row r="90" spans="1:8">
      <c r="A90" s="3">
        <v>37.979999999999997</v>
      </c>
      <c r="B90" s="1"/>
      <c r="C90">
        <f t="shared" si="6"/>
        <v>109.02000000000001</v>
      </c>
      <c r="E90" s="5" t="s">
        <v>36</v>
      </c>
    </row>
    <row r="91" spans="1:8">
      <c r="A91" s="12">
        <v>38</v>
      </c>
      <c r="B91" s="1"/>
      <c r="C91" s="11">
        <v>109</v>
      </c>
    </row>
    <row r="92" spans="1:8">
      <c r="A92" s="3">
        <v>38.1</v>
      </c>
      <c r="B92" s="1"/>
      <c r="C92" s="9">
        <f>$C$97+($A$97-A92)</f>
        <v>108.9</v>
      </c>
      <c r="E92" s="5" t="s">
        <v>46</v>
      </c>
    </row>
    <row r="93" spans="1:8">
      <c r="A93" s="3">
        <v>38.1</v>
      </c>
      <c r="C93" s="9">
        <f>$C$97+($A$97-A93)</f>
        <v>108.9</v>
      </c>
      <c r="E93" s="5" t="s">
        <v>89</v>
      </c>
    </row>
    <row r="94" spans="1:8">
      <c r="A94" s="3">
        <v>38.14</v>
      </c>
      <c r="B94" s="1"/>
      <c r="C94">
        <f>$C$97+($A$97-A94)</f>
        <v>108.86</v>
      </c>
      <c r="E94" s="5" t="s">
        <v>2</v>
      </c>
    </row>
    <row r="95" spans="1:8">
      <c r="A95" s="3">
        <v>38.380000000000003</v>
      </c>
      <c r="B95" s="1"/>
      <c r="C95">
        <f>$C$97+($A$97-A95)</f>
        <v>108.62</v>
      </c>
      <c r="E95" s="5" t="s">
        <v>94</v>
      </c>
    </row>
    <row r="96" spans="1:8">
      <c r="A96" s="3">
        <v>38.69</v>
      </c>
      <c r="B96" s="1"/>
      <c r="C96">
        <f>$C$97+($A$97-A96)</f>
        <v>108.31</v>
      </c>
      <c r="E96" s="5" t="s">
        <v>47</v>
      </c>
    </row>
    <row r="97" spans="1:9">
      <c r="A97" s="13">
        <v>39</v>
      </c>
      <c r="C97" s="11">
        <v>108</v>
      </c>
      <c r="E97" s="5"/>
    </row>
    <row r="98" spans="1:9">
      <c r="A98" s="3">
        <v>39.130000000000003</v>
      </c>
      <c r="B98" s="1"/>
      <c r="C98">
        <f t="shared" ref="C98:C109" si="7">$C$114+($A$114-A98)</f>
        <v>107.87</v>
      </c>
      <c r="E98" s="5" t="s">
        <v>48</v>
      </c>
    </row>
    <row r="99" spans="1:9">
      <c r="A99" s="3">
        <v>39.15</v>
      </c>
      <c r="B99" s="1"/>
      <c r="C99">
        <f t="shared" si="7"/>
        <v>107.85</v>
      </c>
      <c r="E99" s="5" t="s">
        <v>49</v>
      </c>
    </row>
    <row r="100" spans="1:9">
      <c r="A100" s="3">
        <v>39.159999999999997</v>
      </c>
      <c r="B100" s="1"/>
      <c r="C100">
        <f t="shared" si="7"/>
        <v>107.84</v>
      </c>
      <c r="E100" s="5" t="s">
        <v>50</v>
      </c>
    </row>
    <row r="101" spans="1:9" ht="30">
      <c r="A101" s="3">
        <v>39.25</v>
      </c>
      <c r="B101" s="1"/>
      <c r="C101">
        <f t="shared" si="7"/>
        <v>107.75</v>
      </c>
      <c r="E101" s="6" t="s">
        <v>117</v>
      </c>
    </row>
    <row r="102" spans="1:9">
      <c r="C102">
        <f t="shared" si="7"/>
        <v>147</v>
      </c>
      <c r="E102" s="5" t="s">
        <v>74</v>
      </c>
    </row>
    <row r="103" spans="1:9">
      <c r="A103" s="3">
        <v>39.270000000000003</v>
      </c>
      <c r="B103" s="1"/>
      <c r="C103">
        <f t="shared" si="7"/>
        <v>107.72999999999999</v>
      </c>
      <c r="E103" s="5" t="s">
        <v>51</v>
      </c>
    </row>
    <row r="104" spans="1:9">
      <c r="A104" s="3">
        <v>39.28</v>
      </c>
      <c r="B104" s="1"/>
      <c r="C104">
        <f t="shared" si="7"/>
        <v>107.72</v>
      </c>
      <c r="E104" s="5" t="s">
        <v>52</v>
      </c>
    </row>
    <row r="105" spans="1:9">
      <c r="A105" s="3">
        <v>39.32</v>
      </c>
      <c r="B105" s="1"/>
      <c r="C105">
        <f t="shared" si="7"/>
        <v>107.68</v>
      </c>
      <c r="E105" s="5" t="s">
        <v>53</v>
      </c>
    </row>
    <row r="106" spans="1:9">
      <c r="A106" s="3">
        <v>39.380000000000003</v>
      </c>
      <c r="B106" s="1"/>
      <c r="C106">
        <f t="shared" si="7"/>
        <v>107.62</v>
      </c>
      <c r="E106" s="5" t="s">
        <v>95</v>
      </c>
      <c r="I106" s="1"/>
    </row>
    <row r="107" spans="1:9">
      <c r="A107" s="3">
        <v>39.450000000000003</v>
      </c>
      <c r="B107" s="1"/>
      <c r="C107">
        <f t="shared" si="7"/>
        <v>107.55</v>
      </c>
      <c r="E107" s="5" t="s">
        <v>69</v>
      </c>
    </row>
    <row r="108" spans="1:9">
      <c r="A108" s="3">
        <v>39.520000000000003</v>
      </c>
      <c r="B108" s="1"/>
      <c r="C108">
        <f t="shared" si="7"/>
        <v>107.47999999999999</v>
      </c>
      <c r="E108" s="5" t="s">
        <v>54</v>
      </c>
    </row>
    <row r="109" spans="1:9">
      <c r="A109" s="3">
        <v>39.520000000000003</v>
      </c>
      <c r="C109">
        <f t="shared" si="7"/>
        <v>107.47999999999999</v>
      </c>
      <c r="E109" s="5" t="s">
        <v>55</v>
      </c>
    </row>
    <row r="110" spans="1:9">
      <c r="A110" s="3">
        <v>39.520000000000003</v>
      </c>
      <c r="C110">
        <f>$C$114+($A$114-A110)</f>
        <v>107.47999999999999</v>
      </c>
      <c r="E110" s="5" t="s">
        <v>56</v>
      </c>
    </row>
    <row r="111" spans="1:9">
      <c r="A111" s="3">
        <v>39.54</v>
      </c>
      <c r="C111">
        <v>107.5</v>
      </c>
      <c r="E111" s="5" t="s">
        <v>120</v>
      </c>
    </row>
    <row r="112" spans="1:9">
      <c r="A112" s="3"/>
      <c r="E112" s="5" t="s">
        <v>121</v>
      </c>
    </row>
    <row r="113" spans="1:5">
      <c r="A113" s="3">
        <v>39.68</v>
      </c>
      <c r="E113" s="5" t="s">
        <v>118</v>
      </c>
    </row>
    <row r="114" spans="1:5">
      <c r="A114" s="13">
        <v>40</v>
      </c>
      <c r="C114" s="11">
        <v>107</v>
      </c>
      <c r="E114" s="5"/>
    </row>
    <row r="115" spans="1:5">
      <c r="A115" s="3">
        <v>40.25</v>
      </c>
      <c r="B115" s="1"/>
      <c r="C115" s="9">
        <f t="shared" ref="C115:C126" si="8">$C$128+($A$128-A115)</f>
        <v>106.75</v>
      </c>
      <c r="E115" s="5" t="s">
        <v>57</v>
      </c>
    </row>
    <row r="116" spans="1:5">
      <c r="A116" s="3">
        <v>40.25</v>
      </c>
      <c r="C116" s="9">
        <f t="shared" si="8"/>
        <v>106.75</v>
      </c>
      <c r="E116" s="5" t="s">
        <v>58</v>
      </c>
    </row>
    <row r="117" spans="1:5">
      <c r="A117" s="3">
        <v>40.479999999999997</v>
      </c>
      <c r="B117" s="1"/>
      <c r="C117" s="9">
        <f t="shared" si="8"/>
        <v>106.52000000000001</v>
      </c>
      <c r="E117" s="5" t="s">
        <v>59</v>
      </c>
    </row>
    <row r="118" spans="1:5">
      <c r="A118" s="10">
        <v>40.799999999999997</v>
      </c>
      <c r="B118" s="1"/>
      <c r="C118" s="9">
        <f t="shared" si="8"/>
        <v>106.2</v>
      </c>
      <c r="E118" s="5" t="s">
        <v>90</v>
      </c>
    </row>
    <row r="119" spans="1:5">
      <c r="A119" s="3">
        <v>40.82</v>
      </c>
      <c r="B119" s="1"/>
      <c r="C119" s="9">
        <f t="shared" si="8"/>
        <v>106.18</v>
      </c>
      <c r="E119" s="5" t="s">
        <v>83</v>
      </c>
    </row>
    <row r="120" spans="1:5">
      <c r="A120" s="3">
        <v>40.82</v>
      </c>
      <c r="C120" s="9">
        <f t="shared" si="8"/>
        <v>106.18</v>
      </c>
      <c r="E120" s="5" t="s">
        <v>84</v>
      </c>
    </row>
    <row r="121" spans="1:5">
      <c r="A121" s="3">
        <v>40.86</v>
      </c>
      <c r="B121" s="1"/>
      <c r="C121" s="9">
        <f t="shared" si="8"/>
        <v>106.14</v>
      </c>
      <c r="E121" s="5" t="s">
        <v>60</v>
      </c>
    </row>
    <row r="122" spans="1:5">
      <c r="A122" s="3">
        <v>40.89</v>
      </c>
      <c r="B122" s="1"/>
      <c r="C122" s="9">
        <f t="shared" si="8"/>
        <v>106.11</v>
      </c>
      <c r="E122" s="5" t="s">
        <v>82</v>
      </c>
    </row>
    <row r="123" spans="1:5">
      <c r="A123" s="3">
        <v>40.9</v>
      </c>
      <c r="B123" s="1"/>
      <c r="C123" s="9">
        <f t="shared" si="8"/>
        <v>106.1</v>
      </c>
      <c r="E123" s="5" t="s">
        <v>70</v>
      </c>
    </row>
    <row r="124" spans="1:5">
      <c r="A124" s="3">
        <v>40.9</v>
      </c>
      <c r="C124" s="9">
        <f t="shared" si="8"/>
        <v>106.1</v>
      </c>
      <c r="E124" s="5" t="s">
        <v>61</v>
      </c>
    </row>
    <row r="125" spans="1:5">
      <c r="A125" s="3">
        <v>40.98</v>
      </c>
      <c r="B125" s="1"/>
      <c r="C125" s="9">
        <f t="shared" si="8"/>
        <v>106.02000000000001</v>
      </c>
      <c r="E125" s="5" t="s">
        <v>85</v>
      </c>
    </row>
    <row r="126" spans="1:5">
      <c r="A126" s="3">
        <v>40.98</v>
      </c>
      <c r="C126" s="9">
        <f t="shared" si="8"/>
        <v>106.02000000000001</v>
      </c>
      <c r="E126" s="5" t="s">
        <v>91</v>
      </c>
    </row>
    <row r="127" spans="1:5">
      <c r="A127" s="3">
        <v>40.99</v>
      </c>
      <c r="B127" s="1"/>
      <c r="C127" s="9">
        <f>$C$128+($A$128-A127)</f>
        <v>106.00999999999999</v>
      </c>
      <c r="E127" s="5" t="s">
        <v>62</v>
      </c>
    </row>
    <row r="128" spans="1:5">
      <c r="A128" s="12">
        <v>41</v>
      </c>
      <c r="B128" s="1"/>
      <c r="C128" s="11">
        <v>106</v>
      </c>
      <c r="E128" s="5"/>
    </row>
    <row r="129" spans="1:11">
      <c r="A129" s="3">
        <v>41.51</v>
      </c>
      <c r="B129" s="1"/>
      <c r="C129">
        <f t="shared" ref="C129:C132" si="9">$C$134+($A$134-A129)</f>
        <v>105.49000000000001</v>
      </c>
      <c r="E129" s="5" t="s">
        <v>84</v>
      </c>
    </row>
    <row r="130" spans="1:11">
      <c r="A130" s="3">
        <v>41.51</v>
      </c>
      <c r="C130">
        <f t="shared" si="9"/>
        <v>105.49000000000001</v>
      </c>
      <c r="E130" s="5" t="s">
        <v>71</v>
      </c>
      <c r="K130" s="1" t="s">
        <v>72</v>
      </c>
    </row>
    <row r="131" spans="1:11">
      <c r="A131" s="3">
        <v>41.51</v>
      </c>
      <c r="C131">
        <f t="shared" si="9"/>
        <v>105.49000000000001</v>
      </c>
      <c r="E131" s="5" t="s">
        <v>36</v>
      </c>
      <c r="K131" s="1"/>
    </row>
    <row r="132" spans="1:11">
      <c r="A132" s="3">
        <v>41.51</v>
      </c>
      <c r="C132">
        <f t="shared" si="9"/>
        <v>105.49000000000001</v>
      </c>
      <c r="E132" s="5" t="s">
        <v>63</v>
      </c>
    </row>
    <row r="133" spans="1:11">
      <c r="A133" s="3">
        <v>41.51</v>
      </c>
      <c r="C133">
        <f>$C$134+($A$134-A133)</f>
        <v>105.49000000000001</v>
      </c>
      <c r="E133" s="5" t="s">
        <v>64</v>
      </c>
    </row>
    <row r="134" spans="1:11">
      <c r="A134" s="12">
        <v>42</v>
      </c>
      <c r="B134" s="1"/>
      <c r="C134" s="11">
        <v>105</v>
      </c>
    </row>
    <row r="135" spans="1:11">
      <c r="E135" s="5" t="s">
        <v>125</v>
      </c>
    </row>
  </sheetData>
  <pageMargins left="0.5" right="0.25" top="0.25" bottom="0.5" header="0.3" footer="0.3"/>
  <pageSetup scale="50" fitToHeight="2" orientation="portrait" horizontalDpi="4294967294" verticalDpi="0" r:id="rId1"/>
  <headerFooter>
    <oddFooter>&amp;L&amp;D&amp;C&amp;Z&amp;F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A2" sqref="A2"/>
    </sheetView>
  </sheetViews>
  <sheetFormatPr defaultRowHeight="15"/>
  <cols>
    <col min="1" max="1" width="14.140625" style="3" bestFit="1" customWidth="1"/>
    <col min="2" max="2" width="6.28515625" style="3" customWidth="1"/>
    <col min="3" max="3" width="13.28515625" style="3" bestFit="1" customWidth="1"/>
    <col min="4" max="4" width="6.140625" customWidth="1"/>
    <col min="5" max="5" width="28.7109375" customWidth="1"/>
    <col min="6" max="6" width="4.7109375" customWidth="1"/>
  </cols>
  <sheetData>
    <row r="1" spans="1:7">
      <c r="A1" s="8" t="s">
        <v>98</v>
      </c>
      <c r="C1" s="8" t="s">
        <v>99</v>
      </c>
      <c r="E1" t="s">
        <v>96</v>
      </c>
      <c r="G1" t="s">
        <v>97</v>
      </c>
    </row>
    <row r="3" spans="1:7" ht="75">
      <c r="A3" s="3">
        <v>30.9</v>
      </c>
      <c r="C3" s="3">
        <f>A3+80</f>
        <v>110.9</v>
      </c>
      <c r="E3" s="7" t="s">
        <v>112</v>
      </c>
    </row>
    <row r="5" spans="1:7">
      <c r="A5" s="3">
        <v>31</v>
      </c>
      <c r="C5" s="3">
        <f>A5+80</f>
        <v>111</v>
      </c>
      <c r="E5" t="s">
        <v>101</v>
      </c>
    </row>
    <row r="7" spans="1:7">
      <c r="A7" s="3">
        <v>31.88</v>
      </c>
      <c r="C7" s="3">
        <f t="shared" ref="C7:C9" si="0">A7+80</f>
        <v>111.88</v>
      </c>
      <c r="E7" s="5" t="s">
        <v>86</v>
      </c>
    </row>
    <row r="9" spans="1:7">
      <c r="A9" s="3">
        <v>32</v>
      </c>
      <c r="C9" s="3">
        <f t="shared" si="0"/>
        <v>112</v>
      </c>
      <c r="E9" t="s">
        <v>101</v>
      </c>
    </row>
    <row r="11" spans="1:7">
      <c r="A11" s="3">
        <v>32.380000000000003</v>
      </c>
      <c r="C11" s="3">
        <f t="shared" ref="C11" si="1">A11+80</f>
        <v>112.38</v>
      </c>
      <c r="E11" s="5" t="s">
        <v>77</v>
      </c>
    </row>
    <row r="13" spans="1:7" ht="45">
      <c r="A13" s="3">
        <v>32.9</v>
      </c>
      <c r="C13" s="3">
        <f t="shared" ref="C13" si="2">A13+80</f>
        <v>112.9</v>
      </c>
      <c r="E13" s="6" t="s">
        <v>78</v>
      </c>
    </row>
    <row r="15" spans="1:7">
      <c r="A15" s="3">
        <v>33</v>
      </c>
      <c r="B15" s="1"/>
      <c r="C15" s="3">
        <f t="shared" ref="C15" si="3">A15+80</f>
        <v>113</v>
      </c>
      <c r="E15" s="5" t="s">
        <v>79</v>
      </c>
    </row>
    <row r="17" spans="1:5">
      <c r="A17" s="3">
        <v>33.270000000000003</v>
      </c>
      <c r="B17" s="1"/>
      <c r="C17" s="3">
        <f t="shared" ref="C17" si="4">A17+80</f>
        <v>113.27000000000001</v>
      </c>
      <c r="E17" s="5" t="s">
        <v>73</v>
      </c>
    </row>
    <row r="19" spans="1:5" ht="45">
      <c r="A19" s="3" t="s">
        <v>101</v>
      </c>
      <c r="B19"/>
      <c r="C19" s="3" t="s">
        <v>101</v>
      </c>
      <c r="E19" s="6" t="s">
        <v>100</v>
      </c>
    </row>
    <row r="21" spans="1:5">
      <c r="A21" s="3">
        <v>34</v>
      </c>
      <c r="B21" s="1"/>
      <c r="C21" s="3">
        <f t="shared" ref="C21" si="5">A21+80</f>
        <v>114</v>
      </c>
      <c r="E21" s="5" t="s">
        <v>106</v>
      </c>
    </row>
    <row r="23" spans="1:5">
      <c r="A23" s="3">
        <v>34.270000000000003</v>
      </c>
      <c r="B23" s="1"/>
      <c r="C23" s="3">
        <f t="shared" ref="C23" si="6">A23+80</f>
        <v>114.27000000000001</v>
      </c>
      <c r="E23" s="5" t="s">
        <v>107</v>
      </c>
    </row>
    <row r="25" spans="1:5">
      <c r="A25" s="3" t="s">
        <v>101</v>
      </c>
      <c r="B25" s="1"/>
      <c r="C25" s="3" t="s">
        <v>101</v>
      </c>
      <c r="E25" s="5" t="s">
        <v>80</v>
      </c>
    </row>
    <row r="27" spans="1:5">
      <c r="A27" s="3">
        <v>35</v>
      </c>
      <c r="C27" s="3">
        <f t="shared" ref="C27:C31" si="7">A27+80</f>
        <v>115</v>
      </c>
      <c r="E27" t="s">
        <v>101</v>
      </c>
    </row>
    <row r="29" spans="1:5">
      <c r="A29" s="3">
        <v>36</v>
      </c>
      <c r="C29" s="3">
        <f t="shared" si="7"/>
        <v>116</v>
      </c>
      <c r="E29" t="s">
        <v>101</v>
      </c>
    </row>
    <row r="31" spans="1:5" ht="30">
      <c r="A31" s="3">
        <v>37</v>
      </c>
      <c r="C31" s="3">
        <f t="shared" si="7"/>
        <v>117</v>
      </c>
      <c r="E31" s="7" t="s">
        <v>110</v>
      </c>
    </row>
    <row r="34" spans="1:5">
      <c r="A34" s="3">
        <v>37.340000000000003</v>
      </c>
      <c r="B34" s="1"/>
      <c r="C34" s="3">
        <f t="shared" ref="C34:C36" si="8">A34+80</f>
        <v>117.34</v>
      </c>
      <c r="E34" s="5" t="s">
        <v>81</v>
      </c>
    </row>
    <row r="36" spans="1:5">
      <c r="A36" s="3">
        <v>38</v>
      </c>
      <c r="C36" s="3">
        <f t="shared" si="8"/>
        <v>118</v>
      </c>
    </row>
    <row r="38" spans="1:5">
      <c r="A38" s="3">
        <v>38.380000000000003</v>
      </c>
      <c r="B38" s="1"/>
      <c r="C38" s="3">
        <f>A38+80</f>
        <v>118.38</v>
      </c>
      <c r="E38" s="5" t="s">
        <v>108</v>
      </c>
    </row>
    <row r="40" spans="1:5">
      <c r="A40" s="3">
        <v>39</v>
      </c>
      <c r="C40" s="3">
        <f>A40+80</f>
        <v>119</v>
      </c>
    </row>
    <row r="42" spans="1:5" ht="30">
      <c r="A42" s="3">
        <v>39.159999999999997</v>
      </c>
      <c r="B42" s="1"/>
      <c r="C42" s="3">
        <f>A42+80</f>
        <v>119.16</v>
      </c>
      <c r="E42" s="6" t="s">
        <v>109</v>
      </c>
    </row>
    <row r="44" spans="1:5">
      <c r="A44" s="3">
        <v>40</v>
      </c>
      <c r="C44" s="3">
        <f>A44+80</f>
        <v>120</v>
      </c>
    </row>
    <row r="46" spans="1:5" ht="30">
      <c r="A46" s="3">
        <v>40.89</v>
      </c>
      <c r="B46" s="1"/>
      <c r="C46" s="1">
        <f>A46+80</f>
        <v>120.89</v>
      </c>
      <c r="E46" s="6" t="s">
        <v>111</v>
      </c>
    </row>
    <row r="48" spans="1:5">
      <c r="A48" s="3">
        <v>41</v>
      </c>
      <c r="C48" s="1">
        <f>A48+80</f>
        <v>121</v>
      </c>
    </row>
    <row r="50" spans="1:5" ht="60">
      <c r="A50" s="3">
        <v>41.51</v>
      </c>
      <c r="B50" s="1"/>
      <c r="C50" s="3">
        <f t="shared" ref="C50" si="9">A50+80</f>
        <v>121.50999999999999</v>
      </c>
      <c r="E50" s="7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AMMENITIES AND SIGNAGE</vt:lpstr>
      <vt:lpstr>GPS LOCAIONS</vt:lpstr>
      <vt:lpstr>Sheet3</vt:lpstr>
      <vt:lpstr>'AMMENITIES AND SIGNAGE'!Print_Area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bicy</dc:creator>
  <cp:lastModifiedBy>Jim lockschmidt</cp:lastModifiedBy>
  <cp:lastPrinted>2015-03-29T13:51:57Z</cp:lastPrinted>
  <dcterms:created xsi:type="dcterms:W3CDTF">2014-11-30T01:05:18Z</dcterms:created>
  <dcterms:modified xsi:type="dcterms:W3CDTF">2017-05-11T15:02:30Z</dcterms:modified>
</cp:coreProperties>
</file>