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ha\Documents\WYTC\Maintenance\"/>
    </mc:Choice>
  </mc:AlternateContent>
  <xr:revisionPtr revIDLastSave="0" documentId="13_ncr:1_{0344395D-BFE8-4A4D-8C86-E8F0E27A50E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P LIST" sheetId="5" r:id="rId1"/>
    <sheet name="ALPHA LIST" sheetId="7" r:id="rId2"/>
    <sheet name="GPS LOCATIONS" sheetId="4" r:id="rId3"/>
  </sheets>
  <definedNames>
    <definedName name="_xlnm.Print_Area" localSheetId="0">'MP LIST'!$A$1:$F$139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7" i="5" l="1"/>
  <c r="C136" i="5"/>
  <c r="C135" i="5"/>
  <c r="C134" i="5"/>
  <c r="C133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4" i="5"/>
  <c r="C113" i="5"/>
  <c r="C112" i="5"/>
  <c r="C111" i="5"/>
  <c r="C110" i="5"/>
  <c r="C109" i="5"/>
  <c r="C108" i="5"/>
  <c r="C107" i="5"/>
  <c r="C105" i="5"/>
  <c r="C104" i="5"/>
  <c r="C102" i="5"/>
  <c r="C101" i="5"/>
  <c r="C100" i="5"/>
  <c r="C98" i="5"/>
  <c r="C97" i="5"/>
  <c r="C96" i="5"/>
  <c r="C95" i="5"/>
  <c r="C94" i="5"/>
  <c r="C92" i="5"/>
  <c r="C91" i="5"/>
  <c r="C90" i="5"/>
  <c r="C89" i="5"/>
  <c r="C88" i="5"/>
  <c r="C87" i="5"/>
  <c r="C86" i="5"/>
  <c r="C85" i="5"/>
  <c r="C84" i="5"/>
  <c r="C83" i="5"/>
  <c r="C82" i="5"/>
  <c r="C80" i="5"/>
  <c r="C79" i="5"/>
  <c r="C77" i="5"/>
  <c r="C76" i="5"/>
  <c r="C75" i="5"/>
  <c r="C73" i="5"/>
  <c r="C72" i="5"/>
  <c r="C70" i="5"/>
  <c r="A69" i="5"/>
  <c r="C68" i="5" s="1"/>
  <c r="C67" i="5" s="1"/>
  <c r="C66" i="5" s="1"/>
  <c r="C65" i="5" s="1"/>
  <c r="C62" i="5"/>
  <c r="C53" i="5"/>
  <c r="C51" i="5"/>
  <c r="C50" i="5"/>
  <c r="C48" i="5"/>
  <c r="C47" i="5"/>
  <c r="C44" i="5"/>
  <c r="C40" i="5"/>
  <c r="C37" i="5"/>
  <c r="C36" i="5"/>
  <c r="C35" i="5"/>
  <c r="C31" i="5"/>
  <c r="C30" i="5"/>
  <c r="C29" i="5"/>
  <c r="C28" i="5"/>
  <c r="C27" i="5"/>
  <c r="C26" i="5"/>
  <c r="C23" i="5"/>
  <c r="C22" i="5"/>
  <c r="C21" i="5"/>
  <c r="C19" i="5"/>
  <c r="C18" i="5"/>
  <c r="C17" i="5"/>
  <c r="C16" i="5"/>
  <c r="C15" i="5"/>
  <c r="C14" i="5"/>
  <c r="C12" i="5"/>
  <c r="C11" i="5"/>
  <c r="C10" i="5"/>
  <c r="F9" i="5"/>
  <c r="C9" i="5"/>
  <c r="C8" i="5"/>
  <c r="C7" i="5"/>
  <c r="C6" i="5"/>
  <c r="C5" i="5"/>
  <c r="C8" i="4" l="1"/>
  <c r="C12" i="4"/>
  <c r="C16" i="4" s="1"/>
  <c r="C20" i="4" s="1"/>
  <c r="C14" i="4"/>
  <c r="C22" i="4"/>
  <c r="C26" i="4"/>
  <c r="C32" i="4"/>
  <c r="C36" i="4"/>
  <c r="C40" i="4"/>
  <c r="C44" i="4"/>
  <c r="C48" i="4"/>
  <c r="C52" i="4"/>
</calcChain>
</file>

<file path=xl/sharedStrings.xml><?xml version="1.0" encoding="utf-8"?>
<sst xmlns="http://schemas.openxmlformats.org/spreadsheetml/2006/main" count="256" uniqueCount="230">
  <si>
    <t>Covered table &amp; bench</t>
  </si>
  <si>
    <t>Pollock Run Marker</t>
  </si>
  <si>
    <t>Flat bench no back</t>
  </si>
  <si>
    <t>Bench with no plaque</t>
  </si>
  <si>
    <t>Post  ( Allegheny/Westmoreland County)</t>
  </si>
  <si>
    <t>Post and sign.( Collinsburg)</t>
  </si>
  <si>
    <t>Sign  (  West Newton )</t>
  </si>
  <si>
    <t>Sign  ( West Newton Gap Trail )</t>
  </si>
  <si>
    <t>New Marker West Newton Trail Access</t>
  </si>
  <si>
    <t xml:space="preserve">Covered table &amp; bench (dedicated By Family and Friends. In Loving Memory of Tracy L. Stack. DCNR ) </t>
  </si>
  <si>
    <t>There are  2 plaques on this table</t>
  </si>
  <si>
    <t>New sign Post at train station</t>
  </si>
  <si>
    <t>Bench with plaque ( Happy Trails Sam and Sandy Cover )</t>
  </si>
  <si>
    <t>Post  (Greater Allegheny Passage)---Allegheny- Youghiogheny river monument---information board</t>
  </si>
  <si>
    <t>Bench w/plaque (In loving memory of Jim Buck His spirit lives on through those who enjoy the trail.</t>
  </si>
  <si>
    <t xml:space="preserve">Bench w/plaque (Landscaping and bench courtesy of downtown West Newton Inc. Beautification  </t>
  </si>
  <si>
    <t>Post   (cemetery Run)  sign Yough River Trail</t>
  </si>
  <si>
    <t>Bench w/plaque  (In memory of Stan Sanner from the fisherman)</t>
  </si>
  <si>
    <t>Bench with Plaque ( Dedicated to the Macheska Family.John Sr.,Thelma, John ( Butch ) and Peter</t>
  </si>
  <si>
    <t>From Floyd Sr.</t>
  </si>
  <si>
    <t>Bulletin Board</t>
  </si>
  <si>
    <t>Post (West Newton)Trail Rules</t>
  </si>
  <si>
    <t>Post ( West Newton Trail Access</t>
  </si>
  <si>
    <t>each day in our hearts  Love Tommy &amp; Donna Waltonbauch</t>
  </si>
  <si>
    <t xml:space="preserve">In loving memory of  Ted Wojtaszek  Forever in our hearts children  Dorinda &amp; Ron Dibiase. Donna &amp; </t>
  </si>
  <si>
    <t>Tom Waltonbauch. Grandson Ronnie Dibiase</t>
  </si>
  <si>
    <t>Bench w/plaque ( Mark M. McCusker 1964-2008 friends to all forever young)</t>
  </si>
  <si>
    <t>Covered table &amp; bench ( Belle Vernon Rotary )</t>
  </si>
  <si>
    <t>Bench w/plaque ( In appreciation to The Over The Hill Gang Westmoreland Yough Trail Chapter)</t>
  </si>
  <si>
    <t>Buddtown monument</t>
  </si>
  <si>
    <t>Post ( Buddtown)</t>
  </si>
  <si>
    <t>Bench no plaque</t>
  </si>
  <si>
    <t>Bench w/plaque ( Donated by The Over The Hill Gang)</t>
  </si>
  <si>
    <t>Bench w/plaque (In loving memory of brother Robert Y. Osborne)</t>
  </si>
  <si>
    <t>Sign ( Budd Parcel)</t>
  </si>
  <si>
    <t>Vernon Rotary and the Westmoreland Yough Trail Chapter)</t>
  </si>
  <si>
    <t>Post ( Mailbox Formation)</t>
  </si>
  <si>
    <t>Bench missing plaque</t>
  </si>
  <si>
    <t>Bench w/plaque ( This bench provided by Blazing New Trails grant program)</t>
  </si>
  <si>
    <t>Post ( Cedar Creek Gorge)</t>
  </si>
  <si>
    <t>Post ( Cedar Creek Park)  Gate and Bulletin Board</t>
  </si>
  <si>
    <t>Post ( Cedar Creek County Park )</t>
  </si>
  <si>
    <t>Bench with Plaque ( Happy Biking Memories Al and LaVere Lami )</t>
  </si>
  <si>
    <t xml:space="preserve">Bench with Plaque ( In Loving Memory of H. Blaine Howenstine. We walk with you each day in our </t>
  </si>
  <si>
    <t>Bench w/plaque (In memory of our son Jeffery Michael Bobby)</t>
  </si>
  <si>
    <t>Post (Saw Mill Run)</t>
  </si>
  <si>
    <t>Bench w/plaque ( In memory of Eugene Wisniewski)</t>
  </si>
  <si>
    <t>Bulletin board</t>
  </si>
  <si>
    <t>Post ( Smithton Beach)</t>
  </si>
  <si>
    <t>Post ( Belle Vernon Rotary Pavilion )</t>
  </si>
  <si>
    <t>Sign ( East Bicycle PA. South route)</t>
  </si>
  <si>
    <t>Sign (Trail rules)</t>
  </si>
  <si>
    <t>Post ( Smithton Bridge)</t>
  </si>
  <si>
    <t>Bench w/plaque ( In memory of Angus Hamilton)</t>
  </si>
  <si>
    <t>Post ( 1881 to 200?)</t>
  </si>
  <si>
    <t>Post ( Jones Brewery)</t>
  </si>
  <si>
    <t>Post ( Campbell's Run)</t>
  </si>
  <si>
    <t>Sign ( Campbell's Run)</t>
  </si>
  <si>
    <t>Post &amp; Sign ( Van Meter)</t>
  </si>
  <si>
    <t>Sign (East Bicycle PA. South route)</t>
  </si>
  <si>
    <t>Bench w/plaque (In memory of Angus Hamilton)</t>
  </si>
  <si>
    <t>Post ( Cable car site)</t>
  </si>
  <si>
    <t>Picture and information on the Banning #1 mine</t>
  </si>
  <si>
    <t>Bench w/plaque ( In memory of W. Charles Yachup)</t>
  </si>
  <si>
    <t>WESTMORELAND YOUGH TRAIL CHAPTER AMENITIES AND SIGNAGE CHART</t>
  </si>
  <si>
    <t>P&amp;LE Milepost</t>
  </si>
  <si>
    <t>GAP Milepost</t>
  </si>
  <si>
    <t xml:space="preserve">Covered table &amp; bench  ( This is the Eagle Scout project of Ryan Greenawalt with support from the Belle </t>
  </si>
  <si>
    <t>Covered table &amp; bench  ( Donated by Belle Vernon Rotary )</t>
  </si>
  <si>
    <t>Covered table &amp; bench  ( Belle Vernon Rotary Club)</t>
  </si>
  <si>
    <t xml:space="preserve">Covered table &amp; bench  (This is the Eagle Scout project of Ryan Greenawalt with support from the Belle </t>
  </si>
  <si>
    <t xml:space="preserve">  </t>
  </si>
  <si>
    <t xml:space="preserve">King Trailhead parking lot </t>
  </si>
  <si>
    <t>Bench with Plaque ( In Memory of Joe Kavulick)</t>
  </si>
  <si>
    <t>Bench with plaque. ( Slovenic Benefit Singing Society of Collinsburg, Pa.)</t>
  </si>
  <si>
    <t>Collinsburg Central Gate</t>
  </si>
  <si>
    <t>West Newton North Gate ( Near WYTC Maintenance Building)</t>
  </si>
  <si>
    <t>WYTC Maintenance Building</t>
  </si>
  <si>
    <t>Cedar Creek South Gate</t>
  </si>
  <si>
    <t>Cedar Creek North Gate</t>
  </si>
  <si>
    <t>Van Meter South Gate</t>
  </si>
  <si>
    <t>Van Meter North Gate</t>
  </si>
  <si>
    <t>Sign (Maintained by volunteers of Westmoreland Yough Trail Chapter)</t>
  </si>
  <si>
    <t>Post ( Darr Mine Disaster)</t>
  </si>
  <si>
    <t>Collinsburg North Gate</t>
  </si>
  <si>
    <t>Bench with plaque. ( Donated by Modern Woodmen of America. Chapter 6968)</t>
  </si>
  <si>
    <t>Post ( West Newton - Route 136)</t>
  </si>
  <si>
    <t>Port Royal Mine Monument</t>
  </si>
  <si>
    <t>Van Meter Monument</t>
  </si>
  <si>
    <t>Darr Mine Disaster Monument</t>
  </si>
  <si>
    <t>Bench ( In loving memory of Jack Mullen Pennsylvania American Water)</t>
  </si>
  <si>
    <t>Bench with Plaque ( In Loving Memory of Dan Ament by his Friends)</t>
  </si>
  <si>
    <t>Post ( I 70 Bridge)</t>
  </si>
  <si>
    <t>Bench with Plaque (In Loving Memory of SSgt Joseph Harash Sr. Served his Country, Family and Community )</t>
  </si>
  <si>
    <t>LOCATION</t>
  </si>
  <si>
    <t>GPS COORDINATES</t>
  </si>
  <si>
    <t>P&amp;LE MILEPOST</t>
  </si>
  <si>
    <t>GAP MILEPOST</t>
  </si>
  <si>
    <t>West Newton South Gate ( At end of King Trailhead Parking Lot)</t>
  </si>
  <si>
    <t>?</t>
  </si>
  <si>
    <t>Bench w/plaque (donated by Modern Woodman of America Chapter6968)</t>
  </si>
  <si>
    <t>Bench w/plaque(In loving memory of Ted and Edna Aaron from their family)</t>
  </si>
  <si>
    <t xml:space="preserve">Bench w/plaque (In loving memory  Thomas N. Waltonbaugh  Korean War Veteran We walk with you </t>
  </si>
  <si>
    <t>Bench w/plaque (In memory of our best friend Don Pezze from his best friends</t>
  </si>
  <si>
    <t>Buddtown North Gate</t>
  </si>
  <si>
    <t>Buddtown South Gate</t>
  </si>
  <si>
    <t xml:space="preserve"> I70 Bridge</t>
  </si>
  <si>
    <t>Smithton Trailhead and  Belle Vernon Rotary Pavilion</t>
  </si>
  <si>
    <t>Cedar Creek Park near road from upper level of park</t>
  </si>
  <si>
    <t>Van Meter South Gate at crossing with Van Meter Road</t>
  </si>
  <si>
    <t>Smithdale Gate- Beginning of WYTC maintenance responsibility.  This location is approximately 1/2 mile inside of Allegheny County</t>
  </si>
  <si>
    <t>End of WYTC Maintenance Responsibility.  This location is approximately 1/4 mile inside of Fayette County</t>
  </si>
  <si>
    <t>Smithdale South Gate</t>
  </si>
  <si>
    <t>Smithdale Main Gate (Northern limit of WYTC maintenance responsibility)</t>
  </si>
  <si>
    <t>Bench w/plaque ( Joseph P. Kopanic,Jr. loving husband, father and outdoorsman. Always in our thoughts, forever in our hearts)</t>
  </si>
  <si>
    <t>Bench with Plaque ( In Memory of DR. Anthony B. Cocciolone A steady and loyal light among us. Donated with love by Family)</t>
  </si>
  <si>
    <t>Bench w/Plaque  ( In Memory of Lauren,Matt and Stephanie .   Nora &amp; Stuart Thompson</t>
  </si>
  <si>
    <t>Bench W/ Plaque ( In Loving Memory Of Thomas M. Calkusic Bottom Line Is I'm Gone But Not Forgotten</t>
  </si>
  <si>
    <t xml:space="preserve">Bench w/ Plaque ( To The Best Dads Tim Georgalas &amp; Jesse McNurlen  Love,Your Daughters, Jules &amp; Jessica </t>
  </si>
  <si>
    <t xml:space="preserve">                                        Don't Forget The Trail Mix )</t>
  </si>
  <si>
    <t>Covered table &amp; bench (</t>
  </si>
  <si>
    <t>King Trailhead Parking lot &amp; Trailside restaurant</t>
  </si>
  <si>
    <t>Bench w/ plaque (In Lovin Memory of John " Jack" Cusick Original member of The Over The Hill Gang</t>
  </si>
  <si>
    <t>Bench w/ Plaque ( In memory of Paul Hamilton Family and Friends )</t>
  </si>
  <si>
    <t>Bench w/ no plaque</t>
  </si>
  <si>
    <r>
      <t>N40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07.552                   W79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44.802</t>
    </r>
  </si>
  <si>
    <r>
      <t>N40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00.102                   W79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44.751</t>
    </r>
  </si>
  <si>
    <r>
      <t>N40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09.520                   W79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44.869</t>
    </r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</si>
  <si>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10.604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45.053   </t>
    </r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</si>
  <si>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10.702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45.708   </t>
    </r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</si>
  <si>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11.887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46.033   </t>
    </r>
  </si>
  <si>
    <t>Drive in grass to avoid.</t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</si>
  <si>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12.625 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46.234   </t>
    </r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</si>
  <si>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12.904   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46.114   </t>
    </r>
  </si>
  <si>
    <t>West Newton North Gate             (Near WYTC Maintenance Building)</t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</si>
  <si>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13.418   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45.499   </t>
    </r>
  </si>
  <si>
    <t>Collinsburg Gate -  Collinsburg  Road  intersection with German Street</t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</si>
  <si>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13.624    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46.396   </t>
    </r>
  </si>
  <si>
    <t xml:space="preserve">Collinsburg South Gate at Gas Line Crossing </t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</si>
  <si>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13.650    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46.529   </t>
    </r>
  </si>
  <si>
    <t>Smithdale North Gate -Crossing Collinsburg Road</t>
  </si>
  <si>
    <r>
      <t>N40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13.721                   W79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47.622   </t>
    </r>
  </si>
  <si>
    <t xml:space="preserve">WESTMORELAND YOUIGH TRAIL CHAPTER </t>
  </si>
  <si>
    <t>GPS CO-ORDINATES FOR TRAILHEADS AND ENTRY GATES</t>
  </si>
  <si>
    <t>Blyth Lodge  No. 593</t>
  </si>
  <si>
    <t>Bench W/ Plaque ( Paul E. Hook Jr. Live in Paradise )</t>
  </si>
  <si>
    <t>Post ( Banning #4 Mine )</t>
  </si>
  <si>
    <t>Bench no Plaque</t>
  </si>
  <si>
    <t>Bench w/ Plaque ( Have A Seat. Let's Talk . In Loving Memory Of Ryan Moravec )</t>
  </si>
  <si>
    <t>Date of Inventory February 22,2019</t>
  </si>
  <si>
    <t>Name</t>
  </si>
  <si>
    <t>Mile Post</t>
  </si>
  <si>
    <t>Aaron</t>
  </si>
  <si>
    <t>33.54         113.46</t>
  </si>
  <si>
    <t>Ament</t>
  </si>
  <si>
    <t>37.98         109.02</t>
  </si>
  <si>
    <t>Blazing New Trails</t>
  </si>
  <si>
    <t>36.47         110.53</t>
  </si>
  <si>
    <t>36.55         110.45</t>
  </si>
  <si>
    <t>Blyth Lodge No. 593</t>
  </si>
  <si>
    <t>33.20         113.8</t>
  </si>
  <si>
    <t>Bobby</t>
  </si>
  <si>
    <t>x                 113.73</t>
  </si>
  <si>
    <t>Buck,Jim</t>
  </si>
  <si>
    <t>36.44         110.54</t>
  </si>
  <si>
    <t>Calkusic Thomas M.</t>
  </si>
  <si>
    <t>39.25         107.75</t>
  </si>
  <si>
    <t>Cocciolone</t>
  </si>
  <si>
    <t>33.17         113.83</t>
  </si>
  <si>
    <t>Cover,Sam and Sandy</t>
  </si>
  <si>
    <t>35.09          111.91</t>
  </si>
  <si>
    <t>Cusick, John</t>
  </si>
  <si>
    <t>39.54          107.50</t>
  </si>
  <si>
    <t>Georgalas Tim</t>
  </si>
  <si>
    <t>39.52         107.48</t>
  </si>
  <si>
    <t>Hamilton, Angus</t>
  </si>
  <si>
    <t>40.xx         xxx</t>
  </si>
  <si>
    <t>33.9           113.01</t>
  </si>
  <si>
    <t>Hamilton, Paul</t>
  </si>
  <si>
    <t>39.38         107.62</t>
  </si>
  <si>
    <t>Harash Sr.</t>
  </si>
  <si>
    <t>37.55         109.45</t>
  </si>
  <si>
    <t>Hook,Paul E. Jr</t>
  </si>
  <si>
    <t>34.50         109.90</t>
  </si>
  <si>
    <t>Howenstine</t>
  </si>
  <si>
    <t>39.25         107.25</t>
  </si>
  <si>
    <t>Kavulick</t>
  </si>
  <si>
    <t>37.36         109.64</t>
  </si>
  <si>
    <t>Kopanic Jr.</t>
  </si>
  <si>
    <t>37.54         109.46</t>
  </si>
  <si>
    <t>Lami</t>
  </si>
  <si>
    <t>33.3           113.7</t>
  </si>
  <si>
    <t>Macheska</t>
  </si>
  <si>
    <t>33.94         113.06</t>
  </si>
  <si>
    <t>McCusker</t>
  </si>
  <si>
    <t>39.54         107.50</t>
  </si>
  <si>
    <t xml:space="preserve"> McNurlen Jesse</t>
  </si>
  <si>
    <t>xxx             113.6</t>
  </si>
  <si>
    <t>Modern Woodsman</t>
  </si>
  <si>
    <t>33.08         113.92</t>
  </si>
  <si>
    <t>Modern Woodsman of America</t>
  </si>
  <si>
    <t>36.45         110.55</t>
  </si>
  <si>
    <t>Mullen</t>
  </si>
  <si>
    <t>35.67         111.33</t>
  </si>
  <si>
    <t>Osborne</t>
  </si>
  <si>
    <t>33.99         113.01</t>
  </si>
  <si>
    <t>Over The Hill Gang</t>
  </si>
  <si>
    <t>35.09         111.91</t>
  </si>
  <si>
    <t>33.7            113.3</t>
  </si>
  <si>
    <t>Pezze</t>
  </si>
  <si>
    <t>33.31         113.69</t>
  </si>
  <si>
    <t>Sanner,Stan</t>
  </si>
  <si>
    <t>32.19          114.81</t>
  </si>
  <si>
    <t>Slovenic Benefit Singing Society</t>
  </si>
  <si>
    <t>33.13         113.87</t>
  </si>
  <si>
    <t>Stack,Tracy</t>
  </si>
  <si>
    <t>39.68         xxx</t>
  </si>
  <si>
    <t>Thompson Lauren,Matt &amp; Stephanie</t>
  </si>
  <si>
    <t>x                 113.46</t>
  </si>
  <si>
    <t>Waltonbaugh</t>
  </si>
  <si>
    <t>West Newton Beautification</t>
  </si>
  <si>
    <t>38.69         108.31</t>
  </si>
  <si>
    <t>Wisniewski</t>
  </si>
  <si>
    <t>33.82         113.18</t>
  </si>
  <si>
    <t>Wojtaszek</t>
  </si>
  <si>
    <t>41.51         105.49</t>
  </si>
  <si>
    <t>Yachup</t>
  </si>
  <si>
    <t>Updated May 8,2017</t>
  </si>
  <si>
    <t xml:space="preserve">GREAT ALLEGHENY PASSAGE, WESTMORELAND COUNTY SECTION </t>
  </si>
  <si>
    <t>MEMORIAL BENCH LIST - ALPHABETIC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</si>
</sst>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AEC4-2CFC-493C-97C2-7095491F2CB3}">
  <sheetPr>
    <pageSetUpPr fitToPage="1"/>
  </sheetPr>
  <dimension ref="A1:K139"/>
  <sheetViews>
    <sheetView tabSelected="1" topLeftCell="A79" zoomScaleNormal="100" workbookViewId="0">
      <selection activeCell="C131" sqref="C131"/>
    </sheetView>
  </sheetViews>
  <sheetFormatPr defaultRowHeight="15" x14ac:dyDescent="0.25"/>
  <cols>
    <col min="1" max="1" width="12.7109375" style="2" customWidth="1"/>
    <col min="2" max="2" width="2.7109375" customWidth="1"/>
    <col min="3" max="3" width="11.85546875" bestFit="1" customWidth="1"/>
    <col min="4" max="4" width="2.7109375" customWidth="1"/>
    <col min="5" max="5" width="94.28515625" style="4" customWidth="1"/>
    <col min="6" max="6" width="76.28515625" customWidth="1"/>
    <col min="7" max="7" width="64.85546875" customWidth="1"/>
    <col min="8" max="8" width="11.85546875" customWidth="1"/>
    <col min="10" max="10" width="43.85546875" customWidth="1"/>
    <col min="13" max="13" width="24.7109375" customWidth="1"/>
  </cols>
  <sheetData>
    <row r="1" spans="1:6" x14ac:dyDescent="0.25">
      <c r="A1" s="14" t="s">
        <v>64</v>
      </c>
    </row>
    <row r="2" spans="1:6" x14ac:dyDescent="0.25">
      <c r="A2" s="13" t="s">
        <v>65</v>
      </c>
      <c r="C2" s="11" t="s">
        <v>66</v>
      </c>
    </row>
    <row r="3" spans="1:6" x14ac:dyDescent="0.25">
      <c r="A3" s="2">
        <v>30.9</v>
      </c>
      <c r="C3">
        <v>116.1</v>
      </c>
      <c r="E3" s="4" t="s">
        <v>113</v>
      </c>
    </row>
    <row r="4" spans="1:6" s="26" customFormat="1" x14ac:dyDescent="0.25">
      <c r="A4" s="35">
        <v>31</v>
      </c>
      <c r="B4" s="25"/>
      <c r="C4" s="36">
        <v>116</v>
      </c>
      <c r="E4" s="25" t="s">
        <v>0</v>
      </c>
    </row>
    <row r="5" spans="1:6" x14ac:dyDescent="0.25">
      <c r="A5" s="3">
        <v>31.13</v>
      </c>
      <c r="B5" s="1"/>
      <c r="C5" s="4">
        <f t="shared" ref="C5:C11" si="0">$C$13+($A$13-A5)</f>
        <v>115.87</v>
      </c>
      <c r="E5" s="5" t="s">
        <v>1</v>
      </c>
    </row>
    <row r="6" spans="1:6" x14ac:dyDescent="0.25">
      <c r="A6" s="3">
        <v>31.22</v>
      </c>
      <c r="B6" s="1"/>
      <c r="C6" s="4">
        <f t="shared" si="0"/>
        <v>115.78</v>
      </c>
      <c r="E6" s="5" t="s">
        <v>2</v>
      </c>
    </row>
    <row r="7" spans="1:6" x14ac:dyDescent="0.25">
      <c r="A7" s="3">
        <v>31.53</v>
      </c>
      <c r="B7" s="1"/>
      <c r="C7" s="4">
        <f t="shared" si="0"/>
        <v>115.47</v>
      </c>
      <c r="E7" s="5" t="s">
        <v>2</v>
      </c>
    </row>
    <row r="8" spans="1:6" x14ac:dyDescent="0.25">
      <c r="A8" s="3">
        <v>31.6</v>
      </c>
      <c r="B8" s="1"/>
      <c r="C8" s="4">
        <f t="shared" si="0"/>
        <v>115.4</v>
      </c>
      <c r="E8" s="5" t="s">
        <v>3</v>
      </c>
    </row>
    <row r="9" spans="1:6" x14ac:dyDescent="0.25">
      <c r="C9" s="4">
        <f t="shared" si="0"/>
        <v>147</v>
      </c>
      <c r="E9" s="5" t="s">
        <v>4</v>
      </c>
      <c r="F9">
        <f t="shared" ref="F9" si="1">D9+84</f>
        <v>84</v>
      </c>
    </row>
    <row r="10" spans="1:6" x14ac:dyDescent="0.25">
      <c r="A10" s="3">
        <v>31.88</v>
      </c>
      <c r="B10" s="1"/>
      <c r="C10" s="4">
        <f t="shared" si="0"/>
        <v>115.12</v>
      </c>
      <c r="E10" s="5" t="s">
        <v>112</v>
      </c>
    </row>
    <row r="11" spans="1:6" x14ac:dyDescent="0.25">
      <c r="A11" s="3">
        <v>31.92</v>
      </c>
      <c r="B11" s="1"/>
      <c r="C11" s="4">
        <f t="shared" si="0"/>
        <v>115.08</v>
      </c>
      <c r="E11" s="5" t="s">
        <v>5</v>
      </c>
    </row>
    <row r="12" spans="1:6" x14ac:dyDescent="0.25">
      <c r="A12" s="3">
        <v>31.98</v>
      </c>
      <c r="B12" s="1"/>
      <c r="C12" s="4">
        <f>$C$13+($A$13-A12)</f>
        <v>115.02</v>
      </c>
      <c r="E12" s="5" t="s">
        <v>84</v>
      </c>
    </row>
    <row r="13" spans="1:6" x14ac:dyDescent="0.25">
      <c r="A13" s="12">
        <v>32</v>
      </c>
      <c r="B13" s="1"/>
      <c r="C13" s="11">
        <v>115</v>
      </c>
      <c r="E13" s="5"/>
    </row>
    <row r="14" spans="1:6" s="26" customFormat="1" x14ac:dyDescent="0.25">
      <c r="A14" s="24">
        <v>32.1</v>
      </c>
      <c r="B14" s="25"/>
      <c r="C14" s="26">
        <f t="shared" ref="C14:C18" si="2">$C$20+($A$20-A14)</f>
        <v>114.9</v>
      </c>
      <c r="E14" s="25" t="s">
        <v>0</v>
      </c>
    </row>
    <row r="15" spans="1:6" x14ac:dyDescent="0.25">
      <c r="A15" s="3">
        <v>32.19</v>
      </c>
      <c r="B15" s="1"/>
      <c r="C15">
        <f t="shared" si="2"/>
        <v>114.81</v>
      </c>
      <c r="E15" s="5" t="s">
        <v>74</v>
      </c>
    </row>
    <row r="16" spans="1:6" x14ac:dyDescent="0.25">
      <c r="A16" s="3">
        <v>32.380000000000003</v>
      </c>
      <c r="B16" s="1"/>
      <c r="C16">
        <f t="shared" si="2"/>
        <v>114.62</v>
      </c>
      <c r="E16" s="5" t="s">
        <v>75</v>
      </c>
    </row>
    <row r="17" spans="1:8" x14ac:dyDescent="0.25">
      <c r="A17" s="3">
        <v>32.700000000000003</v>
      </c>
      <c r="B17" s="1"/>
      <c r="C17">
        <f t="shared" si="2"/>
        <v>114.3</v>
      </c>
      <c r="E17" s="5" t="s">
        <v>6</v>
      </c>
    </row>
    <row r="18" spans="1:8" x14ac:dyDescent="0.25">
      <c r="A18" s="3">
        <v>32.74</v>
      </c>
      <c r="B18" s="1"/>
      <c r="C18">
        <f t="shared" si="2"/>
        <v>114.25999999999999</v>
      </c>
      <c r="E18" s="5" t="s">
        <v>7</v>
      </c>
    </row>
    <row r="19" spans="1:8" x14ac:dyDescent="0.25">
      <c r="A19" s="3">
        <v>32.9</v>
      </c>
      <c r="B19" s="1"/>
      <c r="C19">
        <f>$C$20+($A$20-A19)</f>
        <v>114.1</v>
      </c>
      <c r="E19" s="5" t="s">
        <v>76</v>
      </c>
    </row>
    <row r="20" spans="1:8" x14ac:dyDescent="0.25">
      <c r="A20" s="12">
        <v>33</v>
      </c>
      <c r="B20" s="1"/>
      <c r="C20" s="11">
        <v>114</v>
      </c>
      <c r="E20" s="5" t="s">
        <v>77</v>
      </c>
    </row>
    <row r="21" spans="1:8" x14ac:dyDescent="0.25">
      <c r="A21" s="3">
        <v>33.08</v>
      </c>
      <c r="B21" s="1"/>
      <c r="C21">
        <f t="shared" ref="C21:C51" si="3">$C$54+($A$54-A21)</f>
        <v>113.92</v>
      </c>
      <c r="E21" s="5" t="s">
        <v>85</v>
      </c>
    </row>
    <row r="22" spans="1:8" x14ac:dyDescent="0.25">
      <c r="A22" s="3">
        <v>33.119999999999997</v>
      </c>
      <c r="B22" s="1"/>
      <c r="C22">
        <f t="shared" si="3"/>
        <v>113.88</v>
      </c>
      <c r="E22" s="5" t="s">
        <v>8</v>
      </c>
    </row>
    <row r="23" spans="1:8" s="26" customFormat="1" x14ac:dyDescent="0.25">
      <c r="A23" s="24">
        <v>33.130000000000003</v>
      </c>
      <c r="B23" s="25"/>
      <c r="C23" s="26">
        <f t="shared" si="3"/>
        <v>113.87</v>
      </c>
      <c r="E23" s="25" t="s">
        <v>9</v>
      </c>
      <c r="H23" s="25"/>
    </row>
    <row r="24" spans="1:8" s="26" customFormat="1" x14ac:dyDescent="0.25">
      <c r="A24" s="24">
        <v>33.130000000000003</v>
      </c>
      <c r="B24" s="25"/>
      <c r="C24" s="26">
        <v>113.87</v>
      </c>
      <c r="E24" s="25" t="s">
        <v>120</v>
      </c>
      <c r="H24" s="25"/>
    </row>
    <row r="25" spans="1:8" x14ac:dyDescent="0.25">
      <c r="A25" s="3">
        <v>33.130000000000003</v>
      </c>
      <c r="B25" s="1"/>
      <c r="C25">
        <v>113.87</v>
      </c>
      <c r="E25" s="5" t="s">
        <v>10</v>
      </c>
      <c r="H25" s="5"/>
    </row>
    <row r="26" spans="1:8" x14ac:dyDescent="0.25">
      <c r="A26" s="3">
        <v>33.17</v>
      </c>
      <c r="B26" s="1"/>
      <c r="C26">
        <f t="shared" si="3"/>
        <v>113.83</v>
      </c>
      <c r="E26" s="5" t="s">
        <v>11</v>
      </c>
    </row>
    <row r="27" spans="1:8" x14ac:dyDescent="0.25">
      <c r="A27" s="3">
        <v>33.17</v>
      </c>
      <c r="B27" s="1"/>
      <c r="C27">
        <f t="shared" si="3"/>
        <v>113.83</v>
      </c>
      <c r="E27" s="5" t="s">
        <v>12</v>
      </c>
    </row>
    <row r="28" spans="1:8" s="26" customFormat="1" x14ac:dyDescent="0.25">
      <c r="A28" s="24">
        <v>33.18</v>
      </c>
      <c r="B28" s="25"/>
      <c r="C28" s="26">
        <f t="shared" si="3"/>
        <v>113.82</v>
      </c>
      <c r="E28" s="25" t="s">
        <v>0</v>
      </c>
    </row>
    <row r="29" spans="1:8" x14ac:dyDescent="0.25">
      <c r="A29" s="3">
        <v>33.200000000000003</v>
      </c>
      <c r="B29" s="1"/>
      <c r="C29">
        <f t="shared" si="3"/>
        <v>113.8</v>
      </c>
      <c r="E29" s="5" t="s">
        <v>144</v>
      </c>
    </row>
    <row r="30" spans="1:8" x14ac:dyDescent="0.25">
      <c r="A30" s="3">
        <v>33.25</v>
      </c>
      <c r="B30" s="1"/>
      <c r="C30">
        <f t="shared" si="3"/>
        <v>113.75</v>
      </c>
      <c r="E30" s="5" t="s">
        <v>13</v>
      </c>
    </row>
    <row r="31" spans="1:8" x14ac:dyDescent="0.25">
      <c r="A31" s="3">
        <v>33.270000000000003</v>
      </c>
      <c r="B31" s="1"/>
      <c r="C31">
        <f t="shared" si="3"/>
        <v>113.72999999999999</v>
      </c>
      <c r="E31" s="5" t="s">
        <v>121</v>
      </c>
    </row>
    <row r="32" spans="1:8" x14ac:dyDescent="0.25">
      <c r="A32" s="3">
        <v>33.270000000000003</v>
      </c>
      <c r="C32">
        <v>113.72999999999999</v>
      </c>
      <c r="E32" s="5" t="s">
        <v>86</v>
      </c>
    </row>
    <row r="33" spans="1:8" x14ac:dyDescent="0.25">
      <c r="A33" s="3">
        <v>33.270000000000003</v>
      </c>
      <c r="C33">
        <v>113.72999999999999</v>
      </c>
      <c r="E33" s="5" t="s">
        <v>14</v>
      </c>
    </row>
    <row r="34" spans="1:8" x14ac:dyDescent="0.25">
      <c r="A34" s="3">
        <v>33.270000000000003</v>
      </c>
      <c r="C34">
        <v>113.72999999999999</v>
      </c>
      <c r="E34" s="5" t="s">
        <v>15</v>
      </c>
      <c r="H34" s="1"/>
    </row>
    <row r="35" spans="1:8" x14ac:dyDescent="0.25">
      <c r="A35" s="3">
        <v>33.29</v>
      </c>
      <c r="B35" s="1"/>
      <c r="C35">
        <f t="shared" si="3"/>
        <v>113.71000000000001</v>
      </c>
      <c r="E35" s="5" t="s">
        <v>16</v>
      </c>
    </row>
    <row r="36" spans="1:8" x14ac:dyDescent="0.25">
      <c r="A36" s="3">
        <v>33.31</v>
      </c>
      <c r="B36" s="1"/>
      <c r="C36">
        <f t="shared" si="3"/>
        <v>113.69</v>
      </c>
      <c r="E36" s="5" t="s">
        <v>17</v>
      </c>
    </row>
    <row r="37" spans="1:8" x14ac:dyDescent="0.25">
      <c r="A37" s="3">
        <v>33.299999999999997</v>
      </c>
      <c r="B37" s="1"/>
      <c r="C37">
        <f t="shared" si="3"/>
        <v>113.7</v>
      </c>
      <c r="E37" s="5" t="s">
        <v>18</v>
      </c>
    </row>
    <row r="38" spans="1:8" x14ac:dyDescent="0.25">
      <c r="A38" s="3">
        <v>33.299999999999997</v>
      </c>
      <c r="C38">
        <v>113.7</v>
      </c>
      <c r="E38" s="5" t="s">
        <v>19</v>
      </c>
    </row>
    <row r="39" spans="1:8" x14ac:dyDescent="0.25">
      <c r="A39" s="3">
        <v>33.299999999999997</v>
      </c>
      <c r="C39">
        <v>113.7</v>
      </c>
      <c r="E39" s="5" t="s">
        <v>20</v>
      </c>
    </row>
    <row r="40" spans="1:8" x14ac:dyDescent="0.25">
      <c r="A40" s="3">
        <v>33.4</v>
      </c>
      <c r="B40" s="1"/>
      <c r="C40">
        <f t="shared" si="3"/>
        <v>113.6</v>
      </c>
      <c r="E40" s="5" t="s">
        <v>21</v>
      </c>
    </row>
    <row r="41" spans="1:8" x14ac:dyDescent="0.25">
      <c r="A41" s="3">
        <v>33.4</v>
      </c>
      <c r="C41">
        <v>113.6</v>
      </c>
      <c r="E41" s="5" t="s">
        <v>22</v>
      </c>
    </row>
    <row r="42" spans="1:8" x14ac:dyDescent="0.25">
      <c r="A42" s="2" t="s">
        <v>99</v>
      </c>
      <c r="C42">
        <v>113.6</v>
      </c>
      <c r="E42" s="5" t="s">
        <v>98</v>
      </c>
    </row>
    <row r="43" spans="1:8" x14ac:dyDescent="0.25">
      <c r="C43">
        <v>113.6</v>
      </c>
      <c r="E43" s="5" t="s">
        <v>100</v>
      </c>
    </row>
    <row r="44" spans="1:8" x14ac:dyDescent="0.25">
      <c r="A44" s="3">
        <v>33.54</v>
      </c>
      <c r="B44" s="1"/>
      <c r="C44">
        <f t="shared" si="3"/>
        <v>113.46000000000001</v>
      </c>
      <c r="E44" s="5" t="s">
        <v>101</v>
      </c>
    </row>
    <row r="45" spans="1:8" x14ac:dyDescent="0.25">
      <c r="A45" s="3">
        <v>33.54</v>
      </c>
      <c r="C45">
        <v>113.46000000000001</v>
      </c>
      <c r="E45" s="5" t="s">
        <v>102</v>
      </c>
      <c r="G45" s="1"/>
    </row>
    <row r="46" spans="1:8" x14ac:dyDescent="0.25">
      <c r="A46" s="3">
        <v>33.54</v>
      </c>
      <c r="C46">
        <v>113.46000000000001</v>
      </c>
      <c r="E46" s="5" t="s">
        <v>23</v>
      </c>
      <c r="G46" s="1"/>
    </row>
    <row r="47" spans="1:8" x14ac:dyDescent="0.25">
      <c r="A47" s="3">
        <v>33.700000000000003</v>
      </c>
      <c r="B47" s="1"/>
      <c r="C47">
        <f t="shared" si="3"/>
        <v>113.3</v>
      </c>
      <c r="E47" s="5" t="s">
        <v>103</v>
      </c>
    </row>
    <row r="48" spans="1:8" x14ac:dyDescent="0.25">
      <c r="A48" s="3">
        <v>33.82</v>
      </c>
      <c r="B48" s="1"/>
      <c r="C48">
        <f t="shared" si="3"/>
        <v>113.18</v>
      </c>
      <c r="E48" s="5" t="s">
        <v>24</v>
      </c>
      <c r="G48" s="1"/>
    </row>
    <row r="49" spans="1:7" x14ac:dyDescent="0.25">
      <c r="A49" s="3">
        <v>33.82</v>
      </c>
      <c r="B49" s="1"/>
      <c r="C49">
        <v>113.18</v>
      </c>
      <c r="E49" t="s">
        <v>25</v>
      </c>
      <c r="G49" s="1"/>
    </row>
    <row r="50" spans="1:7" x14ac:dyDescent="0.25">
      <c r="A50" s="3">
        <v>33.94</v>
      </c>
      <c r="B50" s="1"/>
      <c r="C50">
        <f t="shared" si="3"/>
        <v>113.06</v>
      </c>
      <c r="E50" s="5" t="s">
        <v>26</v>
      </c>
    </row>
    <row r="51" spans="1:7" s="26" customFormat="1" x14ac:dyDescent="0.25">
      <c r="A51" s="24">
        <v>33.950000000000003</v>
      </c>
      <c r="B51" s="25"/>
      <c r="C51" s="26">
        <f t="shared" si="3"/>
        <v>113.05</v>
      </c>
      <c r="E51" s="25" t="s">
        <v>27</v>
      </c>
    </row>
    <row r="52" spans="1:7" x14ac:dyDescent="0.25">
      <c r="A52" s="3">
        <v>33.9</v>
      </c>
      <c r="B52" s="1"/>
      <c r="C52">
        <v>113.1</v>
      </c>
      <c r="E52" s="5" t="s">
        <v>123</v>
      </c>
    </row>
    <row r="53" spans="1:7" x14ac:dyDescent="0.25">
      <c r="A53" s="3">
        <v>33.99</v>
      </c>
      <c r="B53" s="1"/>
      <c r="C53">
        <f>$C$54+($A$54-A53)</f>
        <v>113.00999999999999</v>
      </c>
      <c r="E53" s="5" t="s">
        <v>28</v>
      </c>
    </row>
    <row r="54" spans="1:7" x14ac:dyDescent="0.25">
      <c r="A54" s="12">
        <v>34</v>
      </c>
      <c r="B54" s="1"/>
      <c r="C54" s="11">
        <v>113</v>
      </c>
      <c r="E54" s="5" t="s">
        <v>104</v>
      </c>
    </row>
    <row r="55" spans="1:7" x14ac:dyDescent="0.25">
      <c r="A55" s="3">
        <v>34.020000000000003</v>
      </c>
      <c r="B55" s="1"/>
      <c r="C55">
        <v>112.87</v>
      </c>
      <c r="E55" s="5" t="s">
        <v>29</v>
      </c>
    </row>
    <row r="56" spans="1:7" x14ac:dyDescent="0.25">
      <c r="A56" s="3">
        <v>34.090000000000003</v>
      </c>
      <c r="B56" s="1"/>
      <c r="C56">
        <v>112.85</v>
      </c>
      <c r="E56" s="5" t="s">
        <v>30</v>
      </c>
    </row>
    <row r="57" spans="1:7" x14ac:dyDescent="0.25">
      <c r="A57" s="3">
        <v>34.25</v>
      </c>
      <c r="B57" s="1"/>
      <c r="C57">
        <v>112.85</v>
      </c>
      <c r="E57" s="5" t="s">
        <v>124</v>
      </c>
    </row>
    <row r="58" spans="1:7" x14ac:dyDescent="0.25">
      <c r="A58" s="3">
        <v>34.270000000000003</v>
      </c>
      <c r="B58" s="1"/>
      <c r="C58">
        <v>112.87</v>
      </c>
      <c r="E58" s="5" t="s">
        <v>105</v>
      </c>
    </row>
    <row r="59" spans="1:7" x14ac:dyDescent="0.25">
      <c r="A59" s="3">
        <v>34.5</v>
      </c>
      <c r="B59" s="1"/>
      <c r="C59">
        <v>112.8</v>
      </c>
      <c r="E59" s="5" t="s">
        <v>145</v>
      </c>
    </row>
    <row r="60" spans="1:7" x14ac:dyDescent="0.25">
      <c r="A60" s="3">
        <v>34.61</v>
      </c>
      <c r="B60" s="1"/>
      <c r="C60">
        <v>112.6</v>
      </c>
      <c r="E60" s="5" t="s">
        <v>146</v>
      </c>
    </row>
    <row r="61" spans="1:7" x14ac:dyDescent="0.25">
      <c r="A61" s="3">
        <v>34.869999999999997</v>
      </c>
      <c r="B61" s="1"/>
      <c r="C61">
        <v>112.26</v>
      </c>
      <c r="E61" s="5" t="s">
        <v>147</v>
      </c>
    </row>
    <row r="62" spans="1:7" s="26" customFormat="1" x14ac:dyDescent="0.25">
      <c r="A62" s="24">
        <v>35.06</v>
      </c>
      <c r="B62" s="25"/>
      <c r="C62" s="26">
        <f>C63+(A63-A62)</f>
        <v>111.94</v>
      </c>
      <c r="E62" s="25" t="s">
        <v>0</v>
      </c>
    </row>
    <row r="63" spans="1:7" x14ac:dyDescent="0.25">
      <c r="A63" s="3">
        <v>35.090000000000003</v>
      </c>
      <c r="B63" s="1"/>
      <c r="C63">
        <v>111.91</v>
      </c>
      <c r="E63" s="5" t="s">
        <v>32</v>
      </c>
    </row>
    <row r="64" spans="1:7" x14ac:dyDescent="0.25">
      <c r="A64" s="3">
        <v>35.090000000000003</v>
      </c>
      <c r="C64">
        <v>111.91</v>
      </c>
      <c r="E64" s="5" t="s">
        <v>122</v>
      </c>
    </row>
    <row r="65" spans="1:8" x14ac:dyDescent="0.25">
      <c r="A65" s="3">
        <v>35.49</v>
      </c>
      <c r="B65" s="1"/>
      <c r="C65">
        <f>C66+(A66-A65)</f>
        <v>111.50999999999999</v>
      </c>
      <c r="E65" s="5" t="s">
        <v>31</v>
      </c>
    </row>
    <row r="66" spans="1:8" x14ac:dyDescent="0.25">
      <c r="A66" s="3">
        <v>35.67</v>
      </c>
      <c r="B66" s="1"/>
      <c r="C66">
        <f>C67+(A67-A66)</f>
        <v>111.32999999999998</v>
      </c>
      <c r="E66" s="5" t="s">
        <v>33</v>
      </c>
    </row>
    <row r="67" spans="1:8" x14ac:dyDescent="0.25">
      <c r="A67" s="3">
        <v>35.76</v>
      </c>
      <c r="B67" s="1"/>
      <c r="C67">
        <f>C68+(A68-A67)</f>
        <v>111.24</v>
      </c>
      <c r="E67" s="5" t="s">
        <v>34</v>
      </c>
    </row>
    <row r="68" spans="1:8" s="26" customFormat="1" x14ac:dyDescent="0.25">
      <c r="A68" s="24">
        <v>35.93</v>
      </c>
      <c r="B68" s="25"/>
      <c r="C68" s="26">
        <f>C69+(A69-A68)</f>
        <v>111.07</v>
      </c>
      <c r="E68" s="25" t="s">
        <v>67</v>
      </c>
      <c r="H68" s="25"/>
    </row>
    <row r="69" spans="1:8" x14ac:dyDescent="0.25">
      <c r="A69" s="3">
        <f>SUM(A68)</f>
        <v>35.93</v>
      </c>
      <c r="B69" s="1"/>
      <c r="C69">
        <v>111.07</v>
      </c>
      <c r="E69" s="5" t="s">
        <v>35</v>
      </c>
      <c r="H69" s="1"/>
    </row>
    <row r="70" spans="1:8" x14ac:dyDescent="0.25">
      <c r="A70" s="3">
        <v>35.99</v>
      </c>
      <c r="B70" s="1"/>
      <c r="C70">
        <f>C71+(A71-A70)</f>
        <v>111.00999999999999</v>
      </c>
      <c r="E70" s="5" t="s">
        <v>36</v>
      </c>
    </row>
    <row r="71" spans="1:8" x14ac:dyDescent="0.25">
      <c r="A71" s="12">
        <v>36</v>
      </c>
      <c r="B71" s="1"/>
      <c r="C71" s="11">
        <v>111</v>
      </c>
      <c r="E71" s="5"/>
    </row>
    <row r="72" spans="1:8" x14ac:dyDescent="0.25">
      <c r="A72" s="3">
        <v>36.03</v>
      </c>
      <c r="B72" s="1"/>
      <c r="C72">
        <f>$C$81+($A$81-A72)</f>
        <v>110.97</v>
      </c>
      <c r="E72" s="5" t="s">
        <v>37</v>
      </c>
    </row>
    <row r="73" spans="1:8" x14ac:dyDescent="0.25">
      <c r="A73" s="3">
        <v>36.24</v>
      </c>
      <c r="B73" s="1"/>
      <c r="C73">
        <f>$C$81+($A$81-A73)</f>
        <v>110.75999999999999</v>
      </c>
      <c r="E73" s="5" t="s">
        <v>31</v>
      </c>
    </row>
    <row r="74" spans="1:8" x14ac:dyDescent="0.25">
      <c r="A74" s="3">
        <v>36.44</v>
      </c>
      <c r="B74" s="1"/>
      <c r="C74">
        <v>110.54</v>
      </c>
      <c r="E74" s="5" t="s">
        <v>117</v>
      </c>
    </row>
    <row r="75" spans="1:8" x14ac:dyDescent="0.25">
      <c r="A75" s="3">
        <v>36.450000000000003</v>
      </c>
      <c r="B75" s="1"/>
      <c r="C75">
        <f>$C$81+($A$81-A75)</f>
        <v>110.55</v>
      </c>
      <c r="E75" s="5" t="s">
        <v>90</v>
      </c>
    </row>
    <row r="76" spans="1:8" x14ac:dyDescent="0.25">
      <c r="A76" s="3">
        <v>36.47</v>
      </c>
      <c r="B76" s="1"/>
      <c r="C76">
        <f>$C$81+($A$81-A76)</f>
        <v>110.53</v>
      </c>
      <c r="E76" s="5" t="s">
        <v>38</v>
      </c>
    </row>
    <row r="77" spans="1:8" x14ac:dyDescent="0.25">
      <c r="A77" s="3">
        <v>36.549999999999997</v>
      </c>
      <c r="B77" s="1"/>
      <c r="C77">
        <f>$C$81+($A$81-A77)</f>
        <v>110.45</v>
      </c>
      <c r="E77" s="5" t="s">
        <v>38</v>
      </c>
    </row>
    <row r="78" spans="1:8" x14ac:dyDescent="0.25">
      <c r="A78" s="3" t="s">
        <v>99</v>
      </c>
      <c r="B78" s="1"/>
      <c r="E78" s="5" t="s">
        <v>78</v>
      </c>
    </row>
    <row r="79" spans="1:8" x14ac:dyDescent="0.25">
      <c r="A79" s="3">
        <v>36.56</v>
      </c>
      <c r="B79" s="1"/>
      <c r="C79">
        <f>$C$81+($A$81-A79)</f>
        <v>110.44</v>
      </c>
      <c r="E79" s="5" t="s">
        <v>39</v>
      </c>
    </row>
    <row r="80" spans="1:8" x14ac:dyDescent="0.25">
      <c r="A80" s="3">
        <v>36.619999999999997</v>
      </c>
      <c r="B80" s="1"/>
      <c r="C80">
        <f>$C$81+($A$81-A80)</f>
        <v>110.38</v>
      </c>
      <c r="E80" s="5" t="s">
        <v>40</v>
      </c>
    </row>
    <row r="81" spans="1:8" x14ac:dyDescent="0.25">
      <c r="A81" s="12">
        <v>37</v>
      </c>
      <c r="B81" s="1"/>
      <c r="C81" s="11">
        <v>110</v>
      </c>
      <c r="E81" s="5"/>
    </row>
    <row r="82" spans="1:8" x14ac:dyDescent="0.25">
      <c r="A82" s="3">
        <v>37.06</v>
      </c>
      <c r="B82" s="1"/>
      <c r="C82">
        <f t="shared" ref="C82:C92" si="4">$C$93+($A$93-A82)</f>
        <v>109.94</v>
      </c>
      <c r="E82" s="5" t="s">
        <v>20</v>
      </c>
    </row>
    <row r="83" spans="1:8" x14ac:dyDescent="0.25">
      <c r="A83" s="3">
        <v>37.340000000000003</v>
      </c>
      <c r="B83" s="1"/>
      <c r="C83">
        <f t="shared" si="4"/>
        <v>109.66</v>
      </c>
      <c r="E83" s="5" t="s">
        <v>41</v>
      </c>
    </row>
    <row r="84" spans="1:8" x14ac:dyDescent="0.25">
      <c r="A84" s="3">
        <v>37.340000000000003</v>
      </c>
      <c r="B84" s="1"/>
      <c r="C84">
        <f t="shared" si="4"/>
        <v>109.66</v>
      </c>
      <c r="E84" s="5" t="s">
        <v>79</v>
      </c>
    </row>
    <row r="85" spans="1:8" ht="30" x14ac:dyDescent="0.25">
      <c r="A85" s="3">
        <v>37.36</v>
      </c>
      <c r="B85" s="1"/>
      <c r="C85">
        <f t="shared" si="4"/>
        <v>109.64</v>
      </c>
      <c r="E85" s="6" t="s">
        <v>114</v>
      </c>
      <c r="G85" s="1"/>
    </row>
    <row r="86" spans="1:8" x14ac:dyDescent="0.25">
      <c r="A86" s="3">
        <v>37.54</v>
      </c>
      <c r="B86" s="1"/>
      <c r="C86">
        <f t="shared" si="4"/>
        <v>109.46000000000001</v>
      </c>
      <c r="E86" s="5" t="s">
        <v>42</v>
      </c>
    </row>
    <row r="87" spans="1:8" x14ac:dyDescent="0.25">
      <c r="A87" s="3">
        <v>37.549999999999997</v>
      </c>
      <c r="B87" s="1"/>
      <c r="C87">
        <f t="shared" si="4"/>
        <v>109.45</v>
      </c>
      <c r="E87" s="5" t="s">
        <v>43</v>
      </c>
      <c r="H87" s="1"/>
    </row>
    <row r="88" spans="1:8" x14ac:dyDescent="0.25">
      <c r="A88" s="3">
        <v>37.56</v>
      </c>
      <c r="B88" s="1"/>
      <c r="C88">
        <f t="shared" si="4"/>
        <v>109.44</v>
      </c>
      <c r="E88" s="5" t="s">
        <v>44</v>
      </c>
    </row>
    <row r="89" spans="1:8" x14ac:dyDescent="0.25">
      <c r="A89" s="3">
        <v>37.67</v>
      </c>
      <c r="B89" s="1"/>
      <c r="C89">
        <f t="shared" si="4"/>
        <v>109.33</v>
      </c>
      <c r="E89" s="5" t="s">
        <v>2</v>
      </c>
    </row>
    <row r="90" spans="1:8" x14ac:dyDescent="0.25">
      <c r="A90" s="3">
        <v>37.979999999999997</v>
      </c>
      <c r="B90" s="1"/>
      <c r="C90">
        <f t="shared" si="4"/>
        <v>109.02000000000001</v>
      </c>
      <c r="E90" s="5" t="s">
        <v>91</v>
      </c>
    </row>
    <row r="91" spans="1:8" s="26" customFormat="1" x14ac:dyDescent="0.25">
      <c r="A91" s="24">
        <v>37.979999999999997</v>
      </c>
      <c r="B91" s="25"/>
      <c r="C91" s="26">
        <f t="shared" si="4"/>
        <v>109.02000000000001</v>
      </c>
      <c r="E91" s="25" t="s">
        <v>67</v>
      </c>
    </row>
    <row r="92" spans="1:8" x14ac:dyDescent="0.25">
      <c r="A92" s="3">
        <v>37.979999999999997</v>
      </c>
      <c r="B92" s="1"/>
      <c r="C92">
        <f t="shared" si="4"/>
        <v>109.02000000000001</v>
      </c>
      <c r="E92" s="5" t="s">
        <v>35</v>
      </c>
    </row>
    <row r="93" spans="1:8" x14ac:dyDescent="0.25">
      <c r="A93" s="12">
        <v>38</v>
      </c>
      <c r="B93" s="1"/>
      <c r="C93" s="11">
        <v>109</v>
      </c>
    </row>
    <row r="94" spans="1:8" x14ac:dyDescent="0.25">
      <c r="A94" s="3">
        <v>38.1</v>
      </c>
      <c r="B94" s="1"/>
      <c r="C94" s="9">
        <f>$C$99+($A$99-A94)</f>
        <v>108.9</v>
      </c>
      <c r="E94" s="5" t="s">
        <v>45</v>
      </c>
    </row>
    <row r="95" spans="1:8" x14ac:dyDescent="0.25">
      <c r="A95" s="3">
        <v>38.1</v>
      </c>
      <c r="C95" s="9">
        <f>$C$99+($A$99-A95)</f>
        <v>108.9</v>
      </c>
      <c r="E95" s="5" t="s">
        <v>87</v>
      </c>
    </row>
    <row r="96" spans="1:8" x14ac:dyDescent="0.25">
      <c r="A96" s="3">
        <v>38.14</v>
      </c>
      <c r="B96" s="1"/>
      <c r="C96">
        <f>$C$99+($A$99-A96)</f>
        <v>108.86</v>
      </c>
      <c r="E96" s="5" t="s">
        <v>2</v>
      </c>
    </row>
    <row r="97" spans="1:9" x14ac:dyDescent="0.25">
      <c r="A97" s="3">
        <v>38.380000000000003</v>
      </c>
      <c r="B97" s="1"/>
      <c r="C97">
        <f>$C$99+($A$99-A97)</f>
        <v>108.62</v>
      </c>
      <c r="E97" s="5" t="s">
        <v>92</v>
      </c>
    </row>
    <row r="98" spans="1:9" x14ac:dyDescent="0.25">
      <c r="A98" s="3">
        <v>38.69</v>
      </c>
      <c r="B98" s="1"/>
      <c r="C98">
        <f>$C$99+($A$99-A98)</f>
        <v>108.31</v>
      </c>
      <c r="E98" s="5" t="s">
        <v>46</v>
      </c>
    </row>
    <row r="99" spans="1:9" x14ac:dyDescent="0.25">
      <c r="A99" s="13">
        <v>39</v>
      </c>
      <c r="C99" s="11">
        <v>108</v>
      </c>
      <c r="E99" s="5"/>
    </row>
    <row r="100" spans="1:9" x14ac:dyDescent="0.25">
      <c r="A100" s="3">
        <v>39.130000000000003</v>
      </c>
      <c r="B100" s="1"/>
      <c r="C100">
        <f>$C$118+($A$118-A100)</f>
        <v>107.87</v>
      </c>
      <c r="E100" s="5" t="s">
        <v>47</v>
      </c>
    </row>
    <row r="101" spans="1:9" x14ac:dyDescent="0.25">
      <c r="A101" s="3">
        <v>39.15</v>
      </c>
      <c r="B101" s="1"/>
      <c r="C101">
        <f>$C$118+($A$118-A101)</f>
        <v>107.85</v>
      </c>
      <c r="E101" s="5" t="s">
        <v>48</v>
      </c>
    </row>
    <row r="102" spans="1:9" s="4" customFormat="1" x14ac:dyDescent="0.25">
      <c r="A102" s="34">
        <v>39.159999999999997</v>
      </c>
      <c r="B102" s="5"/>
      <c r="C102" s="4">
        <f>$C$118+($A$118-A102)</f>
        <v>107.84</v>
      </c>
      <c r="E102" s="5" t="s">
        <v>49</v>
      </c>
    </row>
    <row r="103" spans="1:9" s="29" customFormat="1" x14ac:dyDescent="0.25">
      <c r="A103" s="27">
        <v>39.17</v>
      </c>
      <c r="B103" s="28"/>
      <c r="C103" s="29">
        <v>107.84</v>
      </c>
      <c r="E103" s="28" t="s">
        <v>148</v>
      </c>
    </row>
    <row r="104" spans="1:9" ht="30" x14ac:dyDescent="0.25">
      <c r="A104" s="3">
        <v>39.25</v>
      </c>
      <c r="B104" s="1"/>
      <c r="C104">
        <f>$C$118+($A$118-A104)</f>
        <v>107.75</v>
      </c>
      <c r="E104" s="6" t="s">
        <v>115</v>
      </c>
    </row>
    <row r="105" spans="1:9" x14ac:dyDescent="0.25">
      <c r="C105">
        <f>$C$118+($A$118-A105)</f>
        <v>147</v>
      </c>
      <c r="E105" s="5" t="s">
        <v>73</v>
      </c>
    </row>
    <row r="106" spans="1:9" x14ac:dyDescent="0.25">
      <c r="A106" s="2">
        <v>39.25</v>
      </c>
      <c r="C106">
        <v>107.75</v>
      </c>
      <c r="E106" s="5" t="s">
        <v>124</v>
      </c>
    </row>
    <row r="107" spans="1:9" x14ac:dyDescent="0.25">
      <c r="A107" s="3">
        <v>39.270000000000003</v>
      </c>
      <c r="B107" s="1"/>
      <c r="C107">
        <f t="shared" ref="C107:C114" si="5">$C$118+($A$118-A107)</f>
        <v>107.72999999999999</v>
      </c>
      <c r="E107" s="5" t="s">
        <v>50</v>
      </c>
    </row>
    <row r="108" spans="1:9" x14ac:dyDescent="0.25">
      <c r="A108" s="3">
        <v>39.28</v>
      </c>
      <c r="B108" s="1"/>
      <c r="C108">
        <f t="shared" si="5"/>
        <v>107.72</v>
      </c>
      <c r="E108" s="5" t="s">
        <v>51</v>
      </c>
    </row>
    <row r="109" spans="1:9" x14ac:dyDescent="0.25">
      <c r="A109" s="3">
        <v>39.32</v>
      </c>
      <c r="B109" s="1"/>
      <c r="C109">
        <f t="shared" si="5"/>
        <v>107.68</v>
      </c>
      <c r="E109" s="5" t="s">
        <v>52</v>
      </c>
    </row>
    <row r="110" spans="1:9" x14ac:dyDescent="0.25">
      <c r="A110" s="3">
        <v>39.380000000000003</v>
      </c>
      <c r="B110" s="1"/>
      <c r="C110">
        <f t="shared" si="5"/>
        <v>107.62</v>
      </c>
      <c r="E110" s="5" t="s">
        <v>93</v>
      </c>
      <c r="I110" s="1"/>
    </row>
    <row r="111" spans="1:9" s="26" customFormat="1" x14ac:dyDescent="0.25">
      <c r="A111" s="24">
        <v>39.450000000000003</v>
      </c>
      <c r="B111" s="25"/>
      <c r="C111" s="26">
        <f t="shared" si="5"/>
        <v>107.55</v>
      </c>
      <c r="E111" s="25" t="s">
        <v>68</v>
      </c>
    </row>
    <row r="112" spans="1:9" x14ac:dyDescent="0.25">
      <c r="A112" s="3">
        <v>39.520000000000003</v>
      </c>
      <c r="B112" s="1"/>
      <c r="C112">
        <f t="shared" si="5"/>
        <v>107.47999999999999</v>
      </c>
      <c r="E112" s="5" t="s">
        <v>53</v>
      </c>
    </row>
    <row r="113" spans="1:5" x14ac:dyDescent="0.25">
      <c r="A113" s="3">
        <v>39.520000000000003</v>
      </c>
      <c r="C113">
        <f t="shared" si="5"/>
        <v>107.47999999999999</v>
      </c>
      <c r="E113" s="5" t="s">
        <v>54</v>
      </c>
    </row>
    <row r="114" spans="1:5" x14ac:dyDescent="0.25">
      <c r="A114" s="3">
        <v>39.520000000000003</v>
      </c>
      <c r="C114">
        <f t="shared" si="5"/>
        <v>107.47999999999999</v>
      </c>
      <c r="E114" s="5" t="s">
        <v>55</v>
      </c>
    </row>
    <row r="115" spans="1:5" x14ac:dyDescent="0.25">
      <c r="A115" s="3">
        <v>39.54</v>
      </c>
      <c r="C115">
        <v>107.5</v>
      </c>
      <c r="E115" s="5" t="s">
        <v>118</v>
      </c>
    </row>
    <row r="116" spans="1:5" x14ac:dyDescent="0.25">
      <c r="A116" s="3"/>
      <c r="E116" s="5" t="s">
        <v>119</v>
      </c>
    </row>
    <row r="117" spans="1:5" x14ac:dyDescent="0.25">
      <c r="A117" s="3">
        <v>39.68</v>
      </c>
      <c r="E117" s="5" t="s">
        <v>116</v>
      </c>
    </row>
    <row r="118" spans="1:5" x14ac:dyDescent="0.25">
      <c r="A118" s="13">
        <v>40</v>
      </c>
      <c r="C118" s="11">
        <v>107</v>
      </c>
      <c r="E118" s="5"/>
    </row>
    <row r="119" spans="1:5" x14ac:dyDescent="0.25">
      <c r="A119" s="3">
        <v>40.25</v>
      </c>
      <c r="B119" s="1"/>
      <c r="C119" s="9">
        <f t="shared" ref="C119:C131" si="6">$C$132+($A$132-A119)</f>
        <v>106.75</v>
      </c>
      <c r="E119" s="5" t="s">
        <v>56</v>
      </c>
    </row>
    <row r="120" spans="1:5" x14ac:dyDescent="0.25">
      <c r="A120" s="3">
        <v>40.25</v>
      </c>
      <c r="C120" s="9">
        <f t="shared" si="6"/>
        <v>106.75</v>
      </c>
      <c r="E120" s="5" t="s">
        <v>57</v>
      </c>
    </row>
    <row r="121" spans="1:5" x14ac:dyDescent="0.25">
      <c r="A121" s="3">
        <v>40.479999999999997</v>
      </c>
      <c r="B121" s="1"/>
      <c r="C121" s="9">
        <f t="shared" si="6"/>
        <v>106.52000000000001</v>
      </c>
      <c r="E121" s="5" t="s">
        <v>58</v>
      </c>
    </row>
    <row r="122" spans="1:5" x14ac:dyDescent="0.25">
      <c r="A122" s="10">
        <v>40.799999999999997</v>
      </c>
      <c r="B122" s="1"/>
      <c r="C122" s="9">
        <f t="shared" si="6"/>
        <v>106.2</v>
      </c>
      <c r="E122" s="5" t="s">
        <v>88</v>
      </c>
    </row>
    <row r="123" spans="1:5" x14ac:dyDescent="0.25">
      <c r="A123" s="3">
        <v>40.82</v>
      </c>
      <c r="B123" s="1"/>
      <c r="C123" s="9">
        <f t="shared" si="6"/>
        <v>106.18</v>
      </c>
      <c r="E123" s="5" t="s">
        <v>81</v>
      </c>
    </row>
    <row r="124" spans="1:5" x14ac:dyDescent="0.25">
      <c r="A124" s="3">
        <v>40.82</v>
      </c>
      <c r="C124" s="9">
        <f t="shared" si="6"/>
        <v>106.18</v>
      </c>
      <c r="E124" s="5" t="s">
        <v>82</v>
      </c>
    </row>
    <row r="125" spans="1:5" x14ac:dyDescent="0.25">
      <c r="A125" s="3">
        <v>40.86</v>
      </c>
      <c r="B125" s="1"/>
      <c r="C125" s="9">
        <f t="shared" si="6"/>
        <v>106.14</v>
      </c>
      <c r="E125" s="5" t="s">
        <v>59</v>
      </c>
    </row>
    <row r="126" spans="1:5" x14ac:dyDescent="0.25">
      <c r="A126" s="3">
        <v>40.89</v>
      </c>
      <c r="B126" s="1"/>
      <c r="C126" s="9">
        <f t="shared" si="6"/>
        <v>106.11</v>
      </c>
      <c r="E126" s="5" t="s">
        <v>80</v>
      </c>
    </row>
    <row r="127" spans="1:5" s="26" customFormat="1" x14ac:dyDescent="0.25">
      <c r="A127" s="24">
        <v>40.9</v>
      </c>
      <c r="B127" s="25"/>
      <c r="C127" s="37">
        <f t="shared" si="6"/>
        <v>106.1</v>
      </c>
      <c r="E127" s="25" t="s">
        <v>69</v>
      </c>
    </row>
    <row r="128" spans="1:5" x14ac:dyDescent="0.25">
      <c r="A128" s="3">
        <v>40.9</v>
      </c>
      <c r="C128" s="9">
        <f t="shared" si="6"/>
        <v>106.1</v>
      </c>
      <c r="E128" s="5" t="s">
        <v>60</v>
      </c>
    </row>
    <row r="129" spans="1:11" x14ac:dyDescent="0.25">
      <c r="A129" s="3">
        <v>40.98</v>
      </c>
      <c r="B129" s="1"/>
      <c r="C129" s="9">
        <f t="shared" si="6"/>
        <v>106.02000000000001</v>
      </c>
      <c r="E129" s="5" t="s">
        <v>83</v>
      </c>
    </row>
    <row r="130" spans="1:11" x14ac:dyDescent="0.25">
      <c r="A130" s="3">
        <v>40.98</v>
      </c>
      <c r="C130" s="9">
        <f t="shared" si="6"/>
        <v>106.02000000000001</v>
      </c>
      <c r="E130" s="5" t="s">
        <v>89</v>
      </c>
    </row>
    <row r="131" spans="1:11" x14ac:dyDescent="0.25">
      <c r="A131" s="3">
        <v>40.99</v>
      </c>
      <c r="B131" s="1"/>
      <c r="C131" s="9">
        <f t="shared" si="6"/>
        <v>106.00999999999999</v>
      </c>
      <c r="E131" s="5" t="s">
        <v>61</v>
      </c>
    </row>
    <row r="132" spans="1:11" x14ac:dyDescent="0.25">
      <c r="A132" s="12">
        <v>41</v>
      </c>
      <c r="B132" s="1"/>
      <c r="C132" s="11">
        <v>106</v>
      </c>
      <c r="E132" s="5"/>
    </row>
    <row r="133" spans="1:11" x14ac:dyDescent="0.25">
      <c r="A133" s="3">
        <v>41.51</v>
      </c>
      <c r="B133" s="1"/>
      <c r="C133">
        <f>$C$138+($A$138-A133)</f>
        <v>105.49000000000001</v>
      </c>
      <c r="E133" s="5" t="s">
        <v>82</v>
      </c>
    </row>
    <row r="134" spans="1:11" s="26" customFormat="1" x14ac:dyDescent="0.25">
      <c r="A134" s="24">
        <v>41.51</v>
      </c>
      <c r="C134" s="26">
        <f>$C$138+($A$138-A134)</f>
        <v>105.49000000000001</v>
      </c>
      <c r="E134" s="25" t="s">
        <v>70</v>
      </c>
      <c r="K134" s="25" t="s">
        <v>71</v>
      </c>
    </row>
    <row r="135" spans="1:11" x14ac:dyDescent="0.25">
      <c r="A135" s="3">
        <v>41.51</v>
      </c>
      <c r="C135">
        <f>$C$138+($A$138-A135)</f>
        <v>105.49000000000001</v>
      </c>
      <c r="E135" s="5" t="s">
        <v>35</v>
      </c>
      <c r="K135" s="1"/>
    </row>
    <row r="136" spans="1:11" x14ac:dyDescent="0.25">
      <c r="A136" s="3">
        <v>41.51</v>
      </c>
      <c r="C136">
        <f>$C$138+($A$138-A136)</f>
        <v>105.49000000000001</v>
      </c>
      <c r="E136" s="5" t="s">
        <v>62</v>
      </c>
    </row>
    <row r="137" spans="1:11" x14ac:dyDescent="0.25">
      <c r="A137" s="3">
        <v>41.51</v>
      </c>
      <c r="C137">
        <f>$C$138+($A$138-A137)</f>
        <v>105.49000000000001</v>
      </c>
      <c r="E137" s="5" t="s">
        <v>63</v>
      </c>
    </row>
    <row r="138" spans="1:11" x14ac:dyDescent="0.25">
      <c r="A138" s="12">
        <v>42</v>
      </c>
      <c r="B138" s="1"/>
      <c r="C138" s="11">
        <v>105</v>
      </c>
    </row>
    <row r="139" spans="1:11" x14ac:dyDescent="0.25">
      <c r="E139" s="5" t="s">
        <v>149</v>
      </c>
    </row>
  </sheetData>
  <pageMargins left="0.5" right="0.25" top="0.25" bottom="0.5" header="0.3" footer="0.3"/>
  <pageSetup scale="50" fitToHeight="2" orientation="portrait" horizontalDpi="4294967294" r:id="rId1"/>
  <headerFooter>
    <oddFooter>&amp;L&amp;D&amp;C&amp;Z&amp;F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892F0-C8B4-4648-AD2A-66711D5D15EA}">
  <dimension ref="A1:F46"/>
  <sheetViews>
    <sheetView workbookViewId="0">
      <selection activeCell="A4" sqref="A4"/>
    </sheetView>
  </sheetViews>
  <sheetFormatPr defaultRowHeight="23.25" x14ac:dyDescent="0.25"/>
  <cols>
    <col min="1" max="1" width="36.7109375" customWidth="1"/>
    <col min="2" max="2" width="0.140625" customWidth="1"/>
    <col min="3" max="3" width="14" hidden="1" customWidth="1"/>
    <col min="4" max="4" width="0.140625" style="31" customWidth="1"/>
    <col min="5" max="5" width="14" hidden="1" customWidth="1"/>
    <col min="6" max="6" width="14.7109375" style="33" customWidth="1"/>
    <col min="7" max="7" width="14.7109375" customWidth="1"/>
  </cols>
  <sheetData>
    <row r="1" spans="1:6" x14ac:dyDescent="0.25">
      <c r="A1" t="s">
        <v>228</v>
      </c>
    </row>
    <row r="2" spans="1:6" x14ac:dyDescent="0.25">
      <c r="A2" t="s">
        <v>229</v>
      </c>
    </row>
    <row r="3" spans="1:6" x14ac:dyDescent="0.35">
      <c r="A3" s="30" t="s">
        <v>150</v>
      </c>
      <c r="C3" s="30" t="s">
        <v>150</v>
      </c>
      <c r="F3" s="32" t="s">
        <v>151</v>
      </c>
    </row>
    <row r="5" spans="1:6" x14ac:dyDescent="0.25">
      <c r="A5" t="s">
        <v>152</v>
      </c>
      <c r="F5" s="33" t="s">
        <v>153</v>
      </c>
    </row>
    <row r="6" spans="1:6" x14ac:dyDescent="0.25">
      <c r="A6" t="s">
        <v>154</v>
      </c>
      <c r="F6" s="33" t="s">
        <v>155</v>
      </c>
    </row>
    <row r="7" spans="1:6" x14ac:dyDescent="0.25">
      <c r="A7" t="s">
        <v>156</v>
      </c>
      <c r="F7" s="33" t="s">
        <v>157</v>
      </c>
    </row>
    <row r="8" spans="1:6" x14ac:dyDescent="0.25">
      <c r="A8" t="s">
        <v>156</v>
      </c>
      <c r="F8" s="33" t="s">
        <v>158</v>
      </c>
    </row>
    <row r="9" spans="1:6" x14ac:dyDescent="0.25">
      <c r="A9" t="s">
        <v>159</v>
      </c>
      <c r="F9" s="33" t="s">
        <v>160</v>
      </c>
    </row>
    <row r="10" spans="1:6" x14ac:dyDescent="0.25">
      <c r="A10" t="s">
        <v>161</v>
      </c>
      <c r="F10" s="33" t="s">
        <v>162</v>
      </c>
    </row>
    <row r="11" spans="1:6" x14ac:dyDescent="0.25">
      <c r="A11" t="s">
        <v>163</v>
      </c>
      <c r="B11">
        <v>36.44</v>
      </c>
      <c r="F11" s="33" t="s">
        <v>164</v>
      </c>
    </row>
    <row r="12" spans="1:6" x14ac:dyDescent="0.25">
      <c r="A12" t="s">
        <v>165</v>
      </c>
      <c r="F12" s="33" t="s">
        <v>166</v>
      </c>
    </row>
    <row r="13" spans="1:6" x14ac:dyDescent="0.25">
      <c r="A13" t="s">
        <v>167</v>
      </c>
      <c r="F13" s="33" t="s">
        <v>168</v>
      </c>
    </row>
    <row r="14" spans="1:6" x14ac:dyDescent="0.25">
      <c r="A14" t="s">
        <v>169</v>
      </c>
      <c r="F14" s="33" t="s">
        <v>170</v>
      </c>
    </row>
    <row r="15" spans="1:6" x14ac:dyDescent="0.25">
      <c r="A15" t="s">
        <v>171</v>
      </c>
      <c r="F15" s="33" t="s">
        <v>172</v>
      </c>
    </row>
    <row r="16" spans="1:6" x14ac:dyDescent="0.25">
      <c r="A16" t="s">
        <v>173</v>
      </c>
      <c r="F16" s="33" t="s">
        <v>174</v>
      </c>
    </row>
    <row r="17" spans="1:6" x14ac:dyDescent="0.25">
      <c r="A17" t="s">
        <v>175</v>
      </c>
      <c r="F17" s="33" t="s">
        <v>176</v>
      </c>
    </row>
    <row r="18" spans="1:6" x14ac:dyDescent="0.25">
      <c r="A18" t="s">
        <v>175</v>
      </c>
      <c r="F18" s="33" t="s">
        <v>177</v>
      </c>
    </row>
    <row r="19" spans="1:6" x14ac:dyDescent="0.25">
      <c r="A19" t="s">
        <v>178</v>
      </c>
      <c r="F19" s="33" t="s">
        <v>179</v>
      </c>
    </row>
    <row r="20" spans="1:6" x14ac:dyDescent="0.25">
      <c r="A20" t="s">
        <v>180</v>
      </c>
      <c r="F20" s="33" t="s">
        <v>181</v>
      </c>
    </row>
    <row r="21" spans="1:6" x14ac:dyDescent="0.25">
      <c r="A21" t="s">
        <v>182</v>
      </c>
      <c r="F21" s="33" t="s">
        <v>183</v>
      </c>
    </row>
    <row r="22" spans="1:6" x14ac:dyDescent="0.25">
      <c r="A22" t="s">
        <v>184</v>
      </c>
      <c r="F22" s="33" t="s">
        <v>185</v>
      </c>
    </row>
    <row r="23" spans="1:6" x14ac:dyDescent="0.25">
      <c r="A23" t="s">
        <v>186</v>
      </c>
      <c r="F23" s="33" t="s">
        <v>187</v>
      </c>
    </row>
    <row r="24" spans="1:6" x14ac:dyDescent="0.25">
      <c r="A24" t="s">
        <v>188</v>
      </c>
      <c r="F24" s="33" t="s">
        <v>189</v>
      </c>
    </row>
    <row r="25" spans="1:6" x14ac:dyDescent="0.25">
      <c r="A25" t="s">
        <v>190</v>
      </c>
      <c r="F25" s="33" t="s">
        <v>191</v>
      </c>
    </row>
    <row r="26" spans="1:6" x14ac:dyDescent="0.25">
      <c r="A26" t="s">
        <v>192</v>
      </c>
      <c r="F26" s="33" t="s">
        <v>193</v>
      </c>
    </row>
    <row r="27" spans="1:6" x14ac:dyDescent="0.25">
      <c r="A27" t="s">
        <v>194</v>
      </c>
      <c r="F27" s="33" t="s">
        <v>195</v>
      </c>
    </row>
    <row r="28" spans="1:6" x14ac:dyDescent="0.25">
      <c r="A28" t="s">
        <v>196</v>
      </c>
      <c r="F28" s="33" t="s">
        <v>197</v>
      </c>
    </row>
    <row r="29" spans="1:6" x14ac:dyDescent="0.25">
      <c r="A29" t="s">
        <v>198</v>
      </c>
      <c r="F29" s="33" t="s">
        <v>199</v>
      </c>
    </row>
    <row r="30" spans="1:6" x14ac:dyDescent="0.25">
      <c r="A30" t="s">
        <v>200</v>
      </c>
      <c r="F30" s="33" t="s">
        <v>201</v>
      </c>
    </row>
    <row r="31" spans="1:6" x14ac:dyDescent="0.25">
      <c r="A31" t="s">
        <v>202</v>
      </c>
      <c r="F31" s="33" t="s">
        <v>203</v>
      </c>
    </row>
    <row r="32" spans="1:6" x14ac:dyDescent="0.25">
      <c r="A32" t="s">
        <v>204</v>
      </c>
      <c r="F32" s="33" t="s">
        <v>205</v>
      </c>
    </row>
    <row r="33" spans="1:6" x14ac:dyDescent="0.25">
      <c r="A33" t="s">
        <v>206</v>
      </c>
      <c r="F33" s="33" t="s">
        <v>207</v>
      </c>
    </row>
    <row r="34" spans="1:6" x14ac:dyDescent="0.25">
      <c r="A34" t="s">
        <v>206</v>
      </c>
      <c r="F34" s="33" t="s">
        <v>208</v>
      </c>
    </row>
    <row r="35" spans="1:6" x14ac:dyDescent="0.25">
      <c r="A35" t="s">
        <v>209</v>
      </c>
      <c r="F35" s="33" t="s">
        <v>210</v>
      </c>
    </row>
    <row r="36" spans="1:6" x14ac:dyDescent="0.25">
      <c r="A36" t="s">
        <v>211</v>
      </c>
      <c r="F36" s="33" t="s">
        <v>212</v>
      </c>
    </row>
    <row r="37" spans="1:6" x14ac:dyDescent="0.25">
      <c r="A37" t="s">
        <v>213</v>
      </c>
      <c r="F37" s="33" t="s">
        <v>214</v>
      </c>
    </row>
    <row r="38" spans="1:6" x14ac:dyDescent="0.25">
      <c r="A38" t="s">
        <v>215</v>
      </c>
      <c r="F38" s="33" t="s">
        <v>216</v>
      </c>
    </row>
    <row r="39" spans="1:6" x14ac:dyDescent="0.25">
      <c r="A39" t="s">
        <v>217</v>
      </c>
      <c r="F39" s="33" t="s">
        <v>218</v>
      </c>
    </row>
    <row r="40" spans="1:6" x14ac:dyDescent="0.25">
      <c r="A40" t="s">
        <v>219</v>
      </c>
      <c r="F40" s="33" t="s">
        <v>162</v>
      </c>
    </row>
    <row r="41" spans="1:6" x14ac:dyDescent="0.25">
      <c r="A41" t="s">
        <v>220</v>
      </c>
      <c r="F41" s="33" t="s">
        <v>221</v>
      </c>
    </row>
    <row r="42" spans="1:6" x14ac:dyDescent="0.25">
      <c r="A42" t="s">
        <v>222</v>
      </c>
      <c r="F42" s="33" t="s">
        <v>223</v>
      </c>
    </row>
    <row r="43" spans="1:6" x14ac:dyDescent="0.25">
      <c r="A43" t="s">
        <v>224</v>
      </c>
      <c r="F43" s="33" t="s">
        <v>225</v>
      </c>
    </row>
    <row r="44" spans="1:6" x14ac:dyDescent="0.25">
      <c r="A44" t="s">
        <v>226</v>
      </c>
    </row>
    <row r="46" spans="1:6" x14ac:dyDescent="0.25">
      <c r="A46" t="s">
        <v>227</v>
      </c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6A52-45F1-425A-BB82-64A0AE27CE14}">
  <sheetPr>
    <pageSetUpPr fitToPage="1"/>
  </sheetPr>
  <dimension ref="A1:H80"/>
  <sheetViews>
    <sheetView workbookViewId="0">
      <selection activeCell="A2" sqref="A2"/>
    </sheetView>
  </sheetViews>
  <sheetFormatPr defaultRowHeight="15" x14ac:dyDescent="0.25"/>
  <cols>
    <col min="1" max="1" width="14.140625" style="3" bestFit="1" customWidth="1"/>
    <col min="2" max="2" width="6.28515625" style="3" customWidth="1"/>
    <col min="3" max="3" width="13.28515625" style="3" bestFit="1" customWidth="1"/>
    <col min="4" max="4" width="6.140625" customWidth="1"/>
    <col min="5" max="5" width="28.7109375" customWidth="1"/>
    <col min="6" max="6" width="4.7109375" customWidth="1"/>
    <col min="7" max="7" width="19.28515625" style="7" customWidth="1"/>
  </cols>
  <sheetData>
    <row r="1" spans="1:7" x14ac:dyDescent="0.25">
      <c r="A1" s="22" t="s">
        <v>142</v>
      </c>
    </row>
    <row r="2" spans="1:7" x14ac:dyDescent="0.25">
      <c r="A2" s="23" t="s">
        <v>143</v>
      </c>
    </row>
    <row r="3" spans="1:7" x14ac:dyDescent="0.25">
      <c r="A3" s="8" t="s">
        <v>96</v>
      </c>
      <c r="C3" s="3" t="s">
        <v>97</v>
      </c>
      <c r="E3" t="s">
        <v>94</v>
      </c>
      <c r="G3" s="7" t="s">
        <v>95</v>
      </c>
    </row>
    <row r="4" spans="1:7" ht="75" x14ac:dyDescent="0.25">
      <c r="A4" s="15">
        <v>30.9</v>
      </c>
      <c r="B4" s="15"/>
      <c r="C4" s="15">
        <v>115.3</v>
      </c>
      <c r="E4" s="7" t="s">
        <v>110</v>
      </c>
      <c r="G4" s="16" t="s">
        <v>141</v>
      </c>
    </row>
    <row r="5" spans="1:7" x14ac:dyDescent="0.25">
      <c r="A5" s="15"/>
      <c r="B5" s="15"/>
      <c r="C5" s="15"/>
      <c r="E5" s="7"/>
      <c r="G5" s="16"/>
    </row>
    <row r="6" spans="1:7" ht="15.75" x14ac:dyDescent="0.25">
      <c r="A6" s="20">
        <v>31</v>
      </c>
      <c r="B6" s="15"/>
      <c r="C6" s="15">
        <v>115.2</v>
      </c>
    </row>
    <row r="7" spans="1:7" ht="15.75" x14ac:dyDescent="0.25">
      <c r="A7" s="20"/>
      <c r="B7" s="15"/>
      <c r="C7" s="15"/>
    </row>
    <row r="8" spans="1:7" ht="34.5" x14ac:dyDescent="0.25">
      <c r="A8" s="15">
        <v>31.88</v>
      </c>
      <c r="B8" s="15"/>
      <c r="C8" s="21">
        <f>C4-(A8-A4)</f>
        <v>114.32</v>
      </c>
      <c r="E8" s="6" t="s">
        <v>140</v>
      </c>
      <c r="G8" s="16" t="s">
        <v>139</v>
      </c>
    </row>
    <row r="9" spans="1:7" x14ac:dyDescent="0.25">
      <c r="A9" s="15"/>
      <c r="B9" s="15"/>
      <c r="C9" s="21"/>
      <c r="E9" s="6"/>
      <c r="G9" s="16"/>
    </row>
    <row r="10" spans="1:7" ht="15.75" x14ac:dyDescent="0.25">
      <c r="A10" s="20">
        <v>32</v>
      </c>
      <c r="B10" s="15"/>
      <c r="C10" s="15">
        <v>114.2</v>
      </c>
    </row>
    <row r="11" spans="1:7" ht="15.75" x14ac:dyDescent="0.25">
      <c r="A11" s="20"/>
      <c r="B11" s="15"/>
      <c r="C11" s="15"/>
    </row>
    <row r="12" spans="1:7" ht="34.5" x14ac:dyDescent="0.25">
      <c r="A12" s="15">
        <v>32.200000000000003</v>
      </c>
      <c r="B12" s="15"/>
      <c r="C12" s="15">
        <f>C8-(A12-A8)</f>
        <v>113.99999999999999</v>
      </c>
      <c r="E12" s="7" t="s">
        <v>138</v>
      </c>
      <c r="G12" s="16" t="s">
        <v>137</v>
      </c>
    </row>
    <row r="13" spans="1:7" x14ac:dyDescent="0.25">
      <c r="A13" s="15"/>
      <c r="B13" s="15"/>
      <c r="C13" s="15"/>
      <c r="E13" s="7"/>
      <c r="G13" s="16"/>
    </row>
    <row r="14" spans="1:7" ht="45" x14ac:dyDescent="0.25">
      <c r="A14" s="15">
        <v>32.380000000000003</v>
      </c>
      <c r="B14" s="15"/>
      <c r="C14" s="15">
        <f>C10-(A14-A10)</f>
        <v>113.82</v>
      </c>
      <c r="E14" s="6" t="s">
        <v>136</v>
      </c>
      <c r="G14" s="16" t="s">
        <v>135</v>
      </c>
    </row>
    <row r="15" spans="1:7" x14ac:dyDescent="0.25">
      <c r="A15" s="15"/>
      <c r="B15" s="15"/>
      <c r="C15" s="15"/>
      <c r="E15" s="6"/>
      <c r="G15" s="16"/>
    </row>
    <row r="16" spans="1:7" ht="45" x14ac:dyDescent="0.25">
      <c r="A16" s="15">
        <v>32.9</v>
      </c>
      <c r="B16" s="15"/>
      <c r="C16" s="15">
        <f>C12-(A16-A12)</f>
        <v>113.29999999999998</v>
      </c>
      <c r="E16" s="6" t="s">
        <v>134</v>
      </c>
      <c r="G16" s="16" t="s">
        <v>133</v>
      </c>
    </row>
    <row r="17" spans="1:7" x14ac:dyDescent="0.25">
      <c r="A17" s="15"/>
      <c r="B17" s="15"/>
      <c r="C17" s="15"/>
      <c r="E17" s="6"/>
      <c r="G17" s="16"/>
    </row>
    <row r="18" spans="1:7" ht="15.75" x14ac:dyDescent="0.25">
      <c r="A18" s="20">
        <v>33</v>
      </c>
      <c r="B18" s="19"/>
      <c r="C18" s="15">
        <v>113.2</v>
      </c>
      <c r="E18" s="5" t="s">
        <v>77</v>
      </c>
    </row>
    <row r="19" spans="1:7" ht="15.75" x14ac:dyDescent="0.25">
      <c r="A19" s="20"/>
      <c r="B19" s="19"/>
      <c r="C19" s="15"/>
      <c r="E19" s="5"/>
    </row>
    <row r="20" spans="1:7" x14ac:dyDescent="0.25">
      <c r="A20" s="15">
        <v>33.270000000000003</v>
      </c>
      <c r="B20" s="19"/>
      <c r="C20" s="15">
        <f>C16-(A20-A16)</f>
        <v>112.92999999999998</v>
      </c>
      <c r="E20" s="5" t="s">
        <v>72</v>
      </c>
    </row>
    <row r="21" spans="1:7" x14ac:dyDescent="0.25">
      <c r="A21" s="15"/>
      <c r="B21" s="19"/>
      <c r="C21" s="15"/>
      <c r="E21" s="5"/>
    </row>
    <row r="22" spans="1:7" ht="45" x14ac:dyDescent="0.25">
      <c r="A22" s="15">
        <v>33.4</v>
      </c>
      <c r="B22" s="17"/>
      <c r="C22" s="15">
        <f>C18-(A22-A18)</f>
        <v>112.80000000000001</v>
      </c>
      <c r="E22" s="6" t="s">
        <v>98</v>
      </c>
      <c r="G22" s="16" t="s">
        <v>132</v>
      </c>
    </row>
    <row r="23" spans="1:7" x14ac:dyDescent="0.25">
      <c r="A23" s="15"/>
      <c r="B23" s="17"/>
      <c r="C23" s="15"/>
      <c r="E23" s="6"/>
      <c r="G23" s="16"/>
    </row>
    <row r="24" spans="1:7" ht="30" x14ac:dyDescent="0.25">
      <c r="A24" s="20">
        <v>34</v>
      </c>
      <c r="B24" s="19"/>
      <c r="C24" s="15">
        <v>112.2</v>
      </c>
      <c r="E24" s="5" t="s">
        <v>104</v>
      </c>
      <c r="G24" s="7" t="s">
        <v>131</v>
      </c>
    </row>
    <row r="25" spans="1:7" ht="15.75" x14ac:dyDescent="0.25">
      <c r="A25" s="20"/>
      <c r="B25" s="19"/>
      <c r="C25" s="15"/>
      <c r="E25" s="5"/>
    </row>
    <row r="26" spans="1:7" ht="34.5" x14ac:dyDescent="0.25">
      <c r="A26" s="15">
        <v>34.270000000000003</v>
      </c>
      <c r="B26" s="19"/>
      <c r="C26" s="15">
        <f>C24-(A26-A24)</f>
        <v>111.93</v>
      </c>
      <c r="E26" s="5" t="s">
        <v>105</v>
      </c>
      <c r="G26" s="16" t="s">
        <v>130</v>
      </c>
    </row>
    <row r="27" spans="1:7" x14ac:dyDescent="0.25">
      <c r="A27" s="15"/>
      <c r="B27" s="19"/>
      <c r="C27" s="15"/>
      <c r="E27" s="5"/>
      <c r="G27" s="16"/>
    </row>
    <row r="28" spans="1:7" ht="15.75" x14ac:dyDescent="0.25">
      <c r="A28" s="20">
        <v>35</v>
      </c>
      <c r="B28" s="15"/>
      <c r="C28" s="15">
        <v>111.2</v>
      </c>
    </row>
    <row r="29" spans="1:7" ht="15.75" x14ac:dyDescent="0.25">
      <c r="A29" s="20"/>
      <c r="B29" s="15"/>
      <c r="C29" s="15"/>
    </row>
    <row r="30" spans="1:7" ht="15.75" x14ac:dyDescent="0.25">
      <c r="A30" s="20">
        <v>36</v>
      </c>
      <c r="B30" s="15"/>
      <c r="C30" s="15">
        <v>110.2</v>
      </c>
    </row>
    <row r="31" spans="1:7" ht="15.75" x14ac:dyDescent="0.25">
      <c r="A31" s="20"/>
      <c r="B31" s="15"/>
      <c r="C31" s="15"/>
    </row>
    <row r="32" spans="1:7" ht="34.5" x14ac:dyDescent="0.25">
      <c r="A32" s="15">
        <v>36.700000000000003</v>
      </c>
      <c r="B32" s="19"/>
      <c r="C32" s="15">
        <f>C30-(A32-A30)</f>
        <v>109.5</v>
      </c>
      <c r="E32" s="5" t="s">
        <v>79</v>
      </c>
      <c r="G32" s="16" t="s">
        <v>129</v>
      </c>
    </row>
    <row r="33" spans="1:7" x14ac:dyDescent="0.25">
      <c r="A33" s="15"/>
      <c r="B33" s="19"/>
      <c r="C33" s="15"/>
      <c r="E33" s="5"/>
      <c r="G33" s="16"/>
    </row>
    <row r="34" spans="1:7" ht="30" x14ac:dyDescent="0.25">
      <c r="A34" s="20">
        <v>37</v>
      </c>
      <c r="B34" s="15"/>
      <c r="C34" s="15">
        <v>109.2</v>
      </c>
      <c r="E34" s="7" t="s">
        <v>108</v>
      </c>
    </row>
    <row r="35" spans="1:7" ht="15.75" x14ac:dyDescent="0.25">
      <c r="A35" s="20"/>
      <c r="B35" s="15"/>
      <c r="C35" s="15"/>
      <c r="E35" s="7"/>
    </row>
    <row r="36" spans="1:7" ht="34.5" x14ac:dyDescent="0.25">
      <c r="A36" s="15">
        <v>37.340000000000003</v>
      </c>
      <c r="B36" s="19"/>
      <c r="C36" s="15">
        <f>C34-(A36-A34)</f>
        <v>108.86</v>
      </c>
      <c r="E36" s="5" t="s">
        <v>78</v>
      </c>
      <c r="G36" s="16" t="s">
        <v>128</v>
      </c>
    </row>
    <row r="37" spans="1:7" x14ac:dyDescent="0.25">
      <c r="A37" s="15"/>
      <c r="B37" s="19"/>
      <c r="C37" s="15"/>
      <c r="E37" s="5"/>
      <c r="G37" s="16"/>
    </row>
    <row r="38" spans="1:7" ht="15.75" x14ac:dyDescent="0.25">
      <c r="A38" s="20">
        <v>38</v>
      </c>
      <c r="B38" s="15"/>
      <c r="C38" s="15">
        <v>108.2</v>
      </c>
    </row>
    <row r="39" spans="1:7" ht="15.75" x14ac:dyDescent="0.25">
      <c r="A39" s="20"/>
      <c r="B39" s="15"/>
      <c r="C39" s="15"/>
    </row>
    <row r="40" spans="1:7" x14ac:dyDescent="0.25">
      <c r="A40" s="15">
        <v>38.380000000000003</v>
      </c>
      <c r="B40" s="19"/>
      <c r="C40" s="15">
        <f>C38-(A42-A40)</f>
        <v>107.58000000000001</v>
      </c>
      <c r="E40" s="5" t="s">
        <v>106</v>
      </c>
    </row>
    <row r="41" spans="1:7" x14ac:dyDescent="0.25">
      <c r="A41" s="15"/>
      <c r="B41" s="19"/>
      <c r="C41" s="15"/>
      <c r="E41" s="5"/>
    </row>
    <row r="42" spans="1:7" ht="15.75" x14ac:dyDescent="0.25">
      <c r="A42" s="20">
        <v>39</v>
      </c>
      <c r="B42" s="15"/>
      <c r="C42" s="15">
        <v>107.2</v>
      </c>
    </row>
    <row r="43" spans="1:7" ht="15.75" x14ac:dyDescent="0.25">
      <c r="A43" s="20"/>
      <c r="B43" s="15"/>
      <c r="C43" s="15"/>
    </row>
    <row r="44" spans="1:7" ht="34.5" x14ac:dyDescent="0.25">
      <c r="A44" s="15">
        <v>39.159999999999997</v>
      </c>
      <c r="B44" s="19"/>
      <c r="C44" s="15">
        <f>C42-(A44-A42)</f>
        <v>107.04</v>
      </c>
      <c r="E44" s="6" t="s">
        <v>107</v>
      </c>
      <c r="G44" s="7" t="s">
        <v>127</v>
      </c>
    </row>
    <row r="45" spans="1:7" x14ac:dyDescent="0.25">
      <c r="A45" s="15"/>
      <c r="B45" s="19"/>
      <c r="C45" s="15"/>
      <c r="E45" s="6"/>
    </row>
    <row r="46" spans="1:7" ht="15.75" x14ac:dyDescent="0.25">
      <c r="A46" s="20">
        <v>40</v>
      </c>
      <c r="B46" s="15"/>
      <c r="C46" s="15">
        <v>106.2</v>
      </c>
    </row>
    <row r="47" spans="1:7" ht="15.75" x14ac:dyDescent="0.25">
      <c r="A47" s="20"/>
      <c r="B47" s="15"/>
      <c r="C47" s="15"/>
    </row>
    <row r="48" spans="1:7" ht="34.5" x14ac:dyDescent="0.25">
      <c r="A48" s="15">
        <v>40.89</v>
      </c>
      <c r="B48" s="19"/>
      <c r="C48" s="15">
        <f>C46-(A50-A48)</f>
        <v>106.09</v>
      </c>
      <c r="E48" s="6" t="s">
        <v>109</v>
      </c>
      <c r="G48" s="7" t="s">
        <v>126</v>
      </c>
    </row>
    <row r="49" spans="1:8" x14ac:dyDescent="0.25">
      <c r="A49" s="15"/>
      <c r="B49" s="19"/>
      <c r="C49" s="15"/>
      <c r="E49" s="6"/>
    </row>
    <row r="50" spans="1:8" ht="15.75" x14ac:dyDescent="0.25">
      <c r="A50" s="20">
        <v>41</v>
      </c>
      <c r="B50" s="15"/>
      <c r="C50" s="15">
        <v>105.2</v>
      </c>
    </row>
    <row r="51" spans="1:8" ht="15.75" x14ac:dyDescent="0.25">
      <c r="A51" s="20"/>
      <c r="B51" s="15"/>
      <c r="C51" s="15"/>
    </row>
    <row r="52" spans="1:8" ht="60" x14ac:dyDescent="0.25">
      <c r="A52" s="15">
        <v>41.51</v>
      </c>
      <c r="B52" s="19"/>
      <c r="C52" s="15">
        <f>C50-(A52-A50)</f>
        <v>104.69</v>
      </c>
      <c r="E52" s="7" t="s">
        <v>111</v>
      </c>
      <c r="G52" s="18" t="s">
        <v>125</v>
      </c>
      <c r="H52" s="17"/>
    </row>
    <row r="54" spans="1:8" x14ac:dyDescent="0.25">
      <c r="A54" s="15"/>
      <c r="B54" s="15"/>
      <c r="C54" s="15"/>
      <c r="G54" s="16"/>
    </row>
    <row r="55" spans="1:8" x14ac:dyDescent="0.25">
      <c r="A55" s="15"/>
      <c r="B55" s="15"/>
      <c r="C55" s="15"/>
    </row>
    <row r="56" spans="1:8" x14ac:dyDescent="0.25">
      <c r="A56" s="15"/>
      <c r="B56" s="15"/>
      <c r="C56" s="15"/>
      <c r="E56" s="5"/>
    </row>
    <row r="57" spans="1:8" x14ac:dyDescent="0.25">
      <c r="A57" s="15"/>
      <c r="B57" s="15"/>
      <c r="C57" s="15"/>
      <c r="E57" s="5"/>
    </row>
    <row r="58" spans="1:8" x14ac:dyDescent="0.25">
      <c r="A58" s="15"/>
      <c r="B58" s="15"/>
      <c r="C58" s="15"/>
    </row>
    <row r="59" spans="1:8" x14ac:dyDescent="0.25">
      <c r="A59" s="15"/>
      <c r="B59" s="15"/>
      <c r="C59" s="15"/>
    </row>
    <row r="60" spans="1:8" x14ac:dyDescent="0.25">
      <c r="A60" s="15"/>
      <c r="B60" s="15"/>
      <c r="C60" s="15"/>
      <c r="E60" s="5"/>
    </row>
    <row r="61" spans="1:8" x14ac:dyDescent="0.25">
      <c r="A61" s="15"/>
      <c r="B61" s="15"/>
      <c r="C61" s="15"/>
    </row>
    <row r="62" spans="1:8" x14ac:dyDescent="0.25">
      <c r="A62" s="15"/>
      <c r="B62" s="15"/>
      <c r="C62" s="15"/>
    </row>
    <row r="63" spans="1:8" x14ac:dyDescent="0.25">
      <c r="A63" s="15"/>
      <c r="B63" s="15"/>
      <c r="C63" s="15"/>
    </row>
    <row r="64" spans="1:8" x14ac:dyDescent="0.25">
      <c r="A64" s="15"/>
      <c r="B64" s="15"/>
      <c r="C64" s="15"/>
    </row>
    <row r="65" spans="1:3" x14ac:dyDescent="0.25">
      <c r="A65" s="15"/>
      <c r="B65" s="15"/>
      <c r="C65" s="15"/>
    </row>
    <row r="66" spans="1:3" x14ac:dyDescent="0.25">
      <c r="A66" s="15"/>
      <c r="B66" s="15"/>
      <c r="C66" s="15"/>
    </row>
    <row r="67" spans="1:3" x14ac:dyDescent="0.25">
      <c r="A67" s="15"/>
      <c r="B67" s="15"/>
      <c r="C67" s="15"/>
    </row>
    <row r="68" spans="1:3" x14ac:dyDescent="0.25">
      <c r="A68" s="15"/>
      <c r="B68" s="15"/>
      <c r="C68" s="15"/>
    </row>
    <row r="69" spans="1:3" x14ac:dyDescent="0.25">
      <c r="A69" s="15"/>
      <c r="B69" s="15"/>
      <c r="C69" s="15"/>
    </row>
    <row r="70" spans="1:3" x14ac:dyDescent="0.25">
      <c r="A70" s="15"/>
      <c r="B70" s="15"/>
      <c r="C70" s="15"/>
    </row>
    <row r="71" spans="1:3" x14ac:dyDescent="0.25">
      <c r="A71" s="15"/>
      <c r="B71" s="15"/>
      <c r="C71" s="15"/>
    </row>
    <row r="72" spans="1:3" x14ac:dyDescent="0.25">
      <c r="A72" s="15"/>
      <c r="B72" s="15"/>
      <c r="C72" s="15"/>
    </row>
    <row r="73" spans="1:3" x14ac:dyDescent="0.25">
      <c r="A73" s="15"/>
      <c r="B73" s="15"/>
      <c r="C73" s="15"/>
    </row>
    <row r="74" spans="1:3" x14ac:dyDescent="0.25">
      <c r="A74" s="15"/>
      <c r="B74" s="15"/>
      <c r="C74" s="15"/>
    </row>
    <row r="75" spans="1:3" x14ac:dyDescent="0.25">
      <c r="A75" s="15"/>
      <c r="B75" s="15"/>
      <c r="C75" s="15"/>
    </row>
    <row r="76" spans="1:3" x14ac:dyDescent="0.25">
      <c r="A76" s="15"/>
      <c r="B76" s="15"/>
      <c r="C76" s="15"/>
    </row>
    <row r="77" spans="1:3" x14ac:dyDescent="0.25">
      <c r="A77" s="15"/>
      <c r="B77" s="15"/>
      <c r="C77" s="15"/>
    </row>
    <row r="78" spans="1:3" x14ac:dyDescent="0.25">
      <c r="A78" s="15"/>
      <c r="B78" s="15"/>
      <c r="C78" s="15"/>
    </row>
    <row r="79" spans="1:3" x14ac:dyDescent="0.25">
      <c r="A79" s="15"/>
      <c r="B79" s="15"/>
      <c r="C79" s="15"/>
    </row>
    <row r="80" spans="1:3" x14ac:dyDescent="0.25">
      <c r="A80" s="15"/>
      <c r="B80" s="15"/>
      <c r="C80" s="15"/>
    </row>
  </sheetData>
  <pageMargins left="0.25" right="0.25" top="0.5" bottom="0.5" header="0.3" footer="0.3"/>
  <pageSetup fitToWidth="2" fitToHeight="2" orientation="portrait" horizontalDpi="4294967294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MP LIST</vt:lpstr>
      <vt:lpstr>ALPHA LIST</vt:lpstr>
      <vt:lpstr>GPS LOCATIONS</vt:lpstr>
      <vt:lpstr>'MP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bicy</dc:creator>
  <cp:lastModifiedBy>Robert Hand</cp:lastModifiedBy>
  <cp:lastPrinted>2015-03-29T13:51:57Z</cp:lastPrinted>
  <dcterms:created xsi:type="dcterms:W3CDTF">2014-11-30T01:05:18Z</dcterms:created>
  <dcterms:modified xsi:type="dcterms:W3CDTF">2019-02-23T15:14:27Z</dcterms:modified>
</cp:coreProperties>
</file>