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autoCompressPictures="0"/>
  <mc:AlternateContent xmlns:mc="http://schemas.openxmlformats.org/markup-compatibility/2006">
    <mc:Choice Requires="x15">
      <x15ac:absPath xmlns:x15ac="http://schemas.microsoft.com/office/spreadsheetml/2010/11/ac" url="Z:\Shared\Real Essentials Shared\Production\SPECS\FALL 2023 WORKING SPECS\"/>
    </mc:Choice>
  </mc:AlternateContent>
  <xr:revisionPtr revIDLastSave="0" documentId="13_ncr:1_{F468F6BA-71CD-4D80-BF8F-04C4719DDEFC}" xr6:coauthVersionLast="47" xr6:coauthVersionMax="47" xr10:uidLastSave="{00000000-0000-0000-0000-000000000000}"/>
  <bookViews>
    <workbookView xWindow="28680" yWindow="1365" windowWidth="29040" windowHeight="15720" firstSheet="3" activeTab="3" xr2:uid="{00000000-000D-0000-FFFF-FFFF00000000}"/>
  </bookViews>
  <sheets>
    <sheet name="FIT &amp; SPEC STATUS" sheetId="3" state="hidden" r:id="rId1"/>
    <sheet name="FIT &amp; FIT &amp; SPEC STATUS- TOP" sheetId="11" state="hidden" r:id="rId2"/>
    <sheet name="FIT &amp; FIT &amp; SPEC STATUS- PP  " sheetId="10" state="hidden" r:id="rId3"/>
    <sheet name="GRAD SPEC" sheetId="13" r:id="rId4"/>
    <sheet name="OLD-SS POLO" sheetId="16" r:id="rId5"/>
  </sheets>
  <definedNames>
    <definedName name="Excel_BuiltIn_Print_Area" localSheetId="2">'FIT &amp; FIT &amp; SPEC STATUS- PP  '!$A$1:$G$29</definedName>
    <definedName name="Excel_BuiltIn_Print_Area" localSheetId="1">'FIT &amp; FIT &amp; SPEC STATUS- TOP'!$A$1:$G$29</definedName>
    <definedName name="Excel_BuiltIn_Print_Area" localSheetId="0">'FIT &amp; SPEC STATUS'!$A$1:$F$29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6" l="1"/>
  <c r="N28" i="16"/>
  <c r="M28" i="16"/>
  <c r="L28" i="16"/>
  <c r="K28" i="16"/>
  <c r="J28" i="16"/>
  <c r="O27" i="16"/>
  <c r="N27" i="16"/>
  <c r="M27" i="16"/>
  <c r="L27" i="16"/>
  <c r="K27" i="16"/>
  <c r="J27" i="16"/>
  <c r="O26" i="16"/>
  <c r="N26" i="16"/>
  <c r="M26" i="16"/>
  <c r="L26" i="16"/>
  <c r="K26" i="16"/>
  <c r="J26" i="16"/>
  <c r="O25" i="16"/>
  <c r="N25" i="16"/>
  <c r="M25" i="16"/>
  <c r="L25" i="16"/>
  <c r="K25" i="16"/>
  <c r="J25" i="16"/>
  <c r="F15" i="16"/>
  <c r="G15" i="16" s="1"/>
  <c r="H15" i="16" s="1"/>
  <c r="I15" i="16" s="1"/>
  <c r="E15" i="16"/>
  <c r="F28" i="13"/>
  <c r="G28" i="13" s="1"/>
  <c r="H28" i="13" s="1"/>
  <c r="I28" i="13" s="1"/>
  <c r="E9" i="13"/>
  <c r="D9" i="13" s="1"/>
  <c r="G9" i="13"/>
  <c r="H9" i="13" s="1"/>
  <c r="I9" i="13" s="1"/>
  <c r="J9" i="13" s="1"/>
  <c r="K9" i="13" s="1"/>
  <c r="L9" i="13" l="1"/>
  <c r="O9" i="13" s="1"/>
  <c r="N9" i="13"/>
  <c r="M9" i="13"/>
  <c r="G40" i="13" l="1"/>
  <c r="H40" i="13" s="1"/>
  <c r="I40" i="13" s="1"/>
  <c r="J40" i="13" s="1"/>
  <c r="E40" i="13"/>
  <c r="D40" i="13" s="1"/>
  <c r="G39" i="13"/>
  <c r="H39" i="13" s="1"/>
  <c r="I39" i="13" s="1"/>
  <c r="J39" i="13" s="1"/>
  <c r="E39" i="13"/>
  <c r="D39" i="13" s="1"/>
  <c r="G35" i="13"/>
  <c r="H35" i="13" s="1"/>
  <c r="I35" i="13" s="1"/>
  <c r="J35" i="13" s="1"/>
  <c r="E35" i="13"/>
  <c r="D35" i="13" s="1"/>
  <c r="G33" i="13"/>
  <c r="H33" i="13" s="1"/>
  <c r="I33" i="13" s="1"/>
  <c r="J33" i="13" s="1"/>
  <c r="E33" i="13"/>
  <c r="D33" i="13" s="1"/>
  <c r="G31" i="13"/>
  <c r="H31" i="13" s="1"/>
  <c r="I31" i="13" s="1"/>
  <c r="J31" i="13" s="1"/>
  <c r="E31" i="13"/>
  <c r="D31" i="13" s="1"/>
  <c r="G29" i="13"/>
  <c r="H29" i="13" s="1"/>
  <c r="I29" i="13" s="1"/>
  <c r="J29" i="13" s="1"/>
  <c r="E29" i="13"/>
  <c r="D29" i="13" s="1"/>
  <c r="G27" i="13"/>
  <c r="H27" i="13" s="1"/>
  <c r="I27" i="13" s="1"/>
  <c r="J27" i="13" s="1"/>
  <c r="E27" i="13"/>
  <c r="D27" i="13" s="1"/>
  <c r="G26" i="13"/>
  <c r="H26" i="13" s="1"/>
  <c r="I26" i="13" s="1"/>
  <c r="J26" i="13" s="1"/>
  <c r="E26" i="13"/>
  <c r="D26" i="13" s="1"/>
  <c r="G25" i="13"/>
  <c r="H25" i="13" s="1"/>
  <c r="I25" i="13" s="1"/>
  <c r="J25" i="13" s="1"/>
  <c r="E25" i="13"/>
  <c r="D25" i="13" s="1"/>
  <c r="G24" i="13"/>
  <c r="H24" i="13" s="1"/>
  <c r="I24" i="13" s="1"/>
  <c r="J24" i="13" s="1"/>
  <c r="E24" i="13"/>
  <c r="D24" i="13" s="1"/>
  <c r="G23" i="13"/>
  <c r="H23" i="13" s="1"/>
  <c r="I23" i="13" s="1"/>
  <c r="J23" i="13" s="1"/>
  <c r="M23" i="13" s="1"/>
  <c r="E23" i="13"/>
  <c r="D23" i="13" s="1"/>
  <c r="G22" i="13"/>
  <c r="H22" i="13" s="1"/>
  <c r="I22" i="13" s="1"/>
  <c r="J22" i="13" s="1"/>
  <c r="E22" i="13"/>
  <c r="D22" i="13" s="1"/>
  <c r="G21" i="13"/>
  <c r="H21" i="13" s="1"/>
  <c r="I21" i="13" s="1"/>
  <c r="J21" i="13" s="1"/>
  <c r="K21" i="13" s="1"/>
  <c r="N21" i="13" s="1"/>
  <c r="E21" i="13"/>
  <c r="D21" i="13" s="1"/>
  <c r="G20" i="13"/>
  <c r="H20" i="13" s="1"/>
  <c r="I20" i="13" s="1"/>
  <c r="J20" i="13" s="1"/>
  <c r="M20" i="13" s="1"/>
  <c r="E20" i="13"/>
  <c r="D20" i="13" s="1"/>
  <c r="G18" i="13"/>
  <c r="H18" i="13" s="1"/>
  <c r="I18" i="13" s="1"/>
  <c r="J18" i="13" s="1"/>
  <c r="E18" i="13"/>
  <c r="D18" i="13" s="1"/>
  <c r="G17" i="13"/>
  <c r="H17" i="13" s="1"/>
  <c r="I17" i="13" s="1"/>
  <c r="J17" i="13" s="1"/>
  <c r="E17" i="13"/>
  <c r="D17" i="13" s="1"/>
  <c r="G16" i="13"/>
  <c r="H16" i="13" s="1"/>
  <c r="I16" i="13" s="1"/>
  <c r="J16" i="13" s="1"/>
  <c r="E16" i="13"/>
  <c r="D16" i="13" s="1"/>
  <c r="G15" i="13"/>
  <c r="H15" i="13" s="1"/>
  <c r="I15" i="13" s="1"/>
  <c r="J15" i="13" s="1"/>
  <c r="E15" i="13"/>
  <c r="D15" i="13" s="1"/>
  <c r="G12" i="13"/>
  <c r="H12" i="13" s="1"/>
  <c r="I12" i="13" s="1"/>
  <c r="J12" i="13" s="1"/>
  <c r="E12" i="13"/>
  <c r="D12" i="13" s="1"/>
  <c r="G10" i="13"/>
  <c r="H10" i="13" s="1"/>
  <c r="I10" i="13" s="1"/>
  <c r="J10" i="13" s="1"/>
  <c r="E10" i="13"/>
  <c r="D10" i="13" s="1"/>
  <c r="G8" i="13"/>
  <c r="H8" i="13" s="1"/>
  <c r="I8" i="13" s="1"/>
  <c r="J8" i="13" s="1"/>
  <c r="E8" i="13"/>
  <c r="D8" i="13" s="1"/>
  <c r="G7" i="13"/>
  <c r="H7" i="13" s="1"/>
  <c r="I7" i="13" s="1"/>
  <c r="J7" i="13" s="1"/>
  <c r="E7" i="13"/>
  <c r="D7" i="13" s="1"/>
  <c r="G5" i="13"/>
  <c r="H5" i="13" s="1"/>
  <c r="I5" i="13" s="1"/>
  <c r="J5" i="13" s="1"/>
  <c r="E5" i="13"/>
  <c r="D5" i="13" s="1"/>
  <c r="M12" i="13" l="1"/>
  <c r="K12" i="13"/>
  <c r="K16" i="13"/>
  <c r="M16" i="13"/>
  <c r="M7" i="13"/>
  <c r="K7" i="13"/>
  <c r="M24" i="13"/>
  <c r="K24" i="13"/>
  <c r="M29" i="13"/>
  <c r="K29" i="13"/>
  <c r="K31" i="13"/>
  <c r="M31" i="13"/>
  <c r="K33" i="13"/>
  <c r="N33" i="13" s="1"/>
  <c r="M33" i="13"/>
  <c r="K22" i="13"/>
  <c r="M22" i="13"/>
  <c r="M35" i="13"/>
  <c r="K35" i="13"/>
  <c r="K8" i="13"/>
  <c r="M8" i="13"/>
  <c r="K15" i="13"/>
  <c r="M15" i="13"/>
  <c r="M18" i="13"/>
  <c r="K18" i="13"/>
  <c r="K26" i="13"/>
  <c r="M26" i="13"/>
  <c r="K25" i="13"/>
  <c r="M25" i="13"/>
  <c r="M5" i="13"/>
  <c r="K5" i="13"/>
  <c r="K10" i="13"/>
  <c r="M10" i="13"/>
  <c r="M17" i="13"/>
  <c r="K17" i="13"/>
  <c r="M27" i="13"/>
  <c r="K27" i="13"/>
  <c r="M39" i="13"/>
  <c r="K39" i="13"/>
  <c r="K40" i="13"/>
  <c r="M40" i="13"/>
  <c r="K23" i="13"/>
  <c r="M21" i="13"/>
  <c r="K20" i="13"/>
  <c r="L21" i="13"/>
  <c r="O21" i="13" s="1"/>
  <c r="N39" i="13" l="1"/>
  <c r="L39" i="13"/>
  <c r="O39" i="13" s="1"/>
  <c r="L5" i="13"/>
  <c r="O5" i="13" s="1"/>
  <c r="N5" i="13"/>
  <c r="N12" i="13"/>
  <c r="L12" i="13"/>
  <c r="O12" i="13" s="1"/>
  <c r="L18" i="13"/>
  <c r="O18" i="13" s="1"/>
  <c r="N18" i="13"/>
  <c r="L17" i="13"/>
  <c r="O17" i="13" s="1"/>
  <c r="N17" i="13"/>
  <c r="L35" i="13"/>
  <c r="O35" i="13" s="1"/>
  <c r="N35" i="13"/>
  <c r="N29" i="13"/>
  <c r="L29" i="13"/>
  <c r="O29" i="13" s="1"/>
  <c r="L7" i="13"/>
  <c r="O7" i="13" s="1"/>
  <c r="N7" i="13"/>
  <c r="L23" i="13"/>
  <c r="O23" i="13" s="1"/>
  <c r="N23" i="13"/>
  <c r="L26" i="13"/>
  <c r="O26" i="13" s="1"/>
  <c r="N26" i="13"/>
  <c r="N15" i="13"/>
  <c r="L15" i="13"/>
  <c r="O15" i="13" s="1"/>
  <c r="L33" i="13"/>
  <c r="O33" i="13" s="1"/>
  <c r="L27" i="13"/>
  <c r="O27" i="13" s="1"/>
  <c r="N27" i="13"/>
  <c r="N24" i="13"/>
  <c r="L24" i="13"/>
  <c r="O24" i="13" s="1"/>
  <c r="N20" i="13"/>
  <c r="L20" i="13"/>
  <c r="O20" i="13" s="1"/>
  <c r="N40" i="13"/>
  <c r="L40" i="13"/>
  <c r="O40" i="13" s="1"/>
  <c r="L10" i="13"/>
  <c r="O10" i="13" s="1"/>
  <c r="N10" i="13"/>
  <c r="N25" i="13"/>
  <c r="L25" i="13"/>
  <c r="O25" i="13" s="1"/>
  <c r="N8" i="13"/>
  <c r="L8" i="13"/>
  <c r="O8" i="13" s="1"/>
  <c r="L22" i="13"/>
  <c r="O22" i="13" s="1"/>
  <c r="N22" i="13"/>
  <c r="N31" i="13"/>
  <c r="L31" i="13"/>
  <c r="O31" i="13" s="1"/>
  <c r="L16" i="13"/>
  <c r="O16" i="13" s="1"/>
  <c r="N16" i="13"/>
</calcChain>
</file>

<file path=xl/sharedStrings.xml><?xml version="1.0" encoding="utf-8"?>
<sst xmlns="http://schemas.openxmlformats.org/spreadsheetml/2006/main" count="365" uniqueCount="147">
  <si>
    <t>SLEEVE MUSCLE 1" BELOW A/H</t>
  </si>
  <si>
    <t xml:space="preserve">NECK WIDTH SEAM TO SEAM </t>
  </si>
  <si>
    <t>SAMPLE SIZE: MEDIUM</t>
    <phoneticPr fontId="6" type="noConversion"/>
  </si>
  <si>
    <t>SLEEVE OPENING @ EDGE</t>
    <phoneticPr fontId="6" type="noConversion"/>
  </si>
  <si>
    <t>M</t>
  </si>
  <si>
    <t>POM</t>
  </si>
  <si>
    <t>DESCRIPTION</t>
  </si>
  <si>
    <t>TOL (+/-)</t>
  </si>
  <si>
    <t>S</t>
  </si>
  <si>
    <t>L</t>
  </si>
  <si>
    <t>XL</t>
  </si>
  <si>
    <t>BUST 1" BELOW ARMHOLE</t>
  </si>
  <si>
    <t>BOTTOM SWEEP</t>
  </si>
  <si>
    <t>FORWARD SHOULDER SEAM</t>
  </si>
  <si>
    <t>SHOULDER SLOPE</t>
  </si>
  <si>
    <t>ARMHOLE ON CURVE (FOLD TO FOLD)</t>
  </si>
  <si>
    <t>BODY LENGTH FROM HPS</t>
  </si>
  <si>
    <t>ACROSS SHOULDER (SEAM TO SEAM)</t>
  </si>
  <si>
    <t>ACROSS FRONT 6" FROM HPS</t>
  </si>
  <si>
    <t>ACROSS BACK 6" FROM HPS</t>
  </si>
  <si>
    <t>NECK BAND HEIGHT</t>
  </si>
  <si>
    <t>XXL</t>
  </si>
  <si>
    <t>FRONT NECK DROP FROM HPS TO SEAM (INCL. RIB)</t>
  </si>
  <si>
    <t>BK NECK DROP FROM HPS TO SEAM (INCL. RIB)</t>
  </si>
  <si>
    <t>SLEEVE HEM – TURNBACK 1/8" D.N.</t>
  </si>
  <si>
    <t>BOTTOM HEIGHT - TURNBACK 1/8" D.N.</t>
  </si>
  <si>
    <t>1ST FIT COMMENTS
(DATE)</t>
  </si>
  <si>
    <t>REVISED SPEC
(DATE)</t>
  </si>
  <si>
    <t>FRONT PLACKET WIDTH</t>
  </si>
  <si>
    <t>1ST BUTTON PLACEMENT FROM TOP EDGE TO BUTTON CENTER</t>
  </si>
  <si>
    <t>TOTAL FRONT PLACKET LENGTH FROM C.F. SEAM</t>
  </si>
  <si>
    <t>BUTTON SPACED APART (CENTER TO CENTER)</t>
  </si>
  <si>
    <t>Button: 20L size - 4 holes - DTM plastic - DTM placket color</t>
  </si>
  <si>
    <t>SLEEVE LENGTH (lg SLV)-SHOULDER SM TO EDGE</t>
  </si>
  <si>
    <t>elbow 13inches above cuff edge</t>
  </si>
  <si>
    <t>slv forearm 6in up from edge</t>
  </si>
  <si>
    <t>HPS to chest seam</t>
  </si>
  <si>
    <t>BACK NECK TAPING WIDTH</t>
  </si>
  <si>
    <t>POCKET WIDTH @ TOP</t>
  </si>
  <si>
    <t>POCKET HEIGHT @ CENTER</t>
  </si>
  <si>
    <t>POCKET HEIGHT @ SIDE</t>
  </si>
  <si>
    <t>POCKET PLACEMENT FROM HPS</t>
  </si>
  <si>
    <t>POCKET PLACEMENT FROM CF</t>
  </si>
  <si>
    <t>Initial spec6/15, 2018</t>
  </si>
  <si>
    <t>1ST FIT(6/20)
(DATE)</t>
  </si>
  <si>
    <t>1 7//8</t>
  </si>
  <si>
    <t>app 6/22 by RUE</t>
  </si>
  <si>
    <t>PP/FIT COMMENTS
(DATE)</t>
  </si>
  <si>
    <t>PP/FIT (PRINTED ROSES BLACK) (7/31)
(DATE)</t>
  </si>
  <si>
    <t>3/8, 1/2</t>
  </si>
  <si>
    <t>1 5 5/8</t>
  </si>
  <si>
    <t>PP/FIT (BURGD/BLK) (7/31)
(DATE)</t>
  </si>
  <si>
    <t>26 1/2, 27</t>
  </si>
  <si>
    <t>26 1/4, 27</t>
  </si>
  <si>
    <t>Ok, within tolerance</t>
  </si>
  <si>
    <t>GO BACK TO SPEC</t>
  </si>
  <si>
    <r>
      <t xml:space="preserve">PP is approved WITH COMMENTS.  Please make sure </t>
    </r>
    <r>
      <rPr>
        <b/>
        <sz val="10"/>
        <rFont val="Century Gothic"/>
        <family val="2"/>
      </rPr>
      <t>all point of measurements hit specs</t>
    </r>
    <r>
      <rPr>
        <sz val="10"/>
        <rFont val="Century Gothic"/>
        <family val="2"/>
      </rPr>
      <t>.</t>
    </r>
  </si>
  <si>
    <t>**NOTE** No paper pattern came with PP sample.  All fit &amp; PP samples must come with paper pattern.  Thank you.</t>
  </si>
  <si>
    <t>SPEC</t>
  </si>
  <si>
    <t>All out of tolerance spec MUST GO BACK TO SPEC</t>
  </si>
  <si>
    <t>MUST BE EVEN ON BOTH SIDES.</t>
  </si>
  <si>
    <t>FIT PICTURES</t>
  </si>
  <si>
    <t xml:space="preserve">PP/FIT (BURGD/BLK) (08.07.18
 </t>
  </si>
  <si>
    <t xml:space="preserve">PP/FIT (PRINTED ROSES BLACK) (08.07.18)
 </t>
  </si>
  <si>
    <t>3XL</t>
  </si>
  <si>
    <t>TOP POCKET PLACEMENT FROM HPS</t>
  </si>
  <si>
    <t>SIDE POCKET PLACEMENT FROM SIDE SEAM</t>
  </si>
  <si>
    <t>POCKET SIZE L X W</t>
  </si>
  <si>
    <t>5 X 4.5</t>
  </si>
  <si>
    <t>5.5 x 6</t>
  </si>
  <si>
    <t>GRADE S-3XL</t>
  </si>
  <si>
    <t>GRADE 3X-5X</t>
  </si>
  <si>
    <t>GRADE 3XLT-5XLT</t>
  </si>
  <si>
    <t>SIZE (INCH)</t>
  </si>
  <si>
    <t>TOL +/-</t>
  </si>
  <si>
    <t>3X</t>
  </si>
  <si>
    <t>4X</t>
  </si>
  <si>
    <t>5X</t>
  </si>
  <si>
    <t>3XLT</t>
  </si>
  <si>
    <t>4XLT</t>
  </si>
  <si>
    <t>5XLT</t>
  </si>
  <si>
    <t xml:space="preserve">BODY LENGTH -  (from HPS) </t>
  </si>
  <si>
    <t>CHEST- 1" BELOW ARMHOLE</t>
  </si>
  <si>
    <t>SWEEP - STRAIGHT</t>
  </si>
  <si>
    <t>FRONT NECK DROP FROM HPS (TO SM)</t>
  </si>
  <si>
    <t>BACK NECK DROP FROM HPS (TO SM)</t>
  </si>
  <si>
    <t xml:space="preserve">NECK WIDTH- (SM TO SM) </t>
  </si>
  <si>
    <t xml:space="preserve">ACROSS SHOULDER-(SM TO SM) </t>
  </si>
  <si>
    <t>SHOULDER SEAM FORWARD</t>
  </si>
  <si>
    <t>ACROSS FRONT 6" DOWN FROM HPS (SM TO SM)</t>
  </si>
  <si>
    <t>ACROSS BACK 6" DOWN FROM HPS (SM TO SM)</t>
  </si>
  <si>
    <t>SLEEVE LENGTH FROM SHOULDER(LS)</t>
  </si>
  <si>
    <t>BICEP - 1" BLW AH</t>
  </si>
  <si>
    <t>SLEEVE OPENING - (LONG)</t>
  </si>
  <si>
    <t>ELBOW- 9" BLW AH</t>
  </si>
  <si>
    <t>FOREARM- 6" UP FROM HEM</t>
  </si>
  <si>
    <t>SLEEVE HEM</t>
  </si>
  <si>
    <t xml:space="preserve">BOTTOM HEM HEIGHT </t>
  </si>
  <si>
    <t>****RECOMMEND ADDING THESE POMS- CHECK SAMPLE OR THESE ARE THE SUGGESTED MEASUREMENTS</t>
  </si>
  <si>
    <t xml:space="preserve">B&amp;T GRADE REDUCED </t>
  </si>
  <si>
    <t>*</t>
  </si>
  <si>
    <t xml:space="preserve">CUSTOMER COMMENTS SLEEVE LENGTH TOO BIG- </t>
  </si>
  <si>
    <t>POCKET SIZE LENGTH</t>
  </si>
  <si>
    <t>POCKET SIZE WIDTH</t>
  </si>
  <si>
    <t>SHOULDER</t>
  </si>
  <si>
    <t>Placket Length</t>
  </si>
  <si>
    <t>Placket Width</t>
  </si>
  <si>
    <t>Collar Length</t>
  </si>
  <si>
    <t>Mens Polo Neck Length</t>
  </si>
  <si>
    <t>Mens Polo Shirts Spec</t>
  </si>
  <si>
    <t>XXXL</t>
  </si>
  <si>
    <t>A</t>
  </si>
  <si>
    <t>Chest</t>
  </si>
  <si>
    <t>B</t>
  </si>
  <si>
    <t>Length</t>
  </si>
  <si>
    <t>C</t>
  </si>
  <si>
    <t>Sleeve Opening</t>
  </si>
  <si>
    <t>D</t>
  </si>
  <si>
    <t>Sleeve Length</t>
  </si>
  <si>
    <t>E</t>
  </si>
  <si>
    <t>Armhole Curved</t>
  </si>
  <si>
    <t>F</t>
  </si>
  <si>
    <t>Shoulder</t>
  </si>
  <si>
    <t>G</t>
  </si>
  <si>
    <t>H</t>
  </si>
  <si>
    <t>I</t>
  </si>
  <si>
    <t>K</t>
  </si>
  <si>
    <t>Mens Polo Neck Width</t>
  </si>
  <si>
    <t>REG 9, PLUS 9.75</t>
  </si>
  <si>
    <t>N</t>
  </si>
  <si>
    <t>O</t>
  </si>
  <si>
    <t>NOTES</t>
  </si>
  <si>
    <t xml:space="preserve">PLACKET WIDTH, NEEDS TOP STITCH </t>
  </si>
  <si>
    <t>54/56</t>
  </si>
  <si>
    <t>58/60</t>
  </si>
  <si>
    <t>62/64</t>
  </si>
  <si>
    <t>CHEST- 1/2</t>
  </si>
  <si>
    <t xml:space="preserve">Chest </t>
  </si>
  <si>
    <t>Neck</t>
  </si>
  <si>
    <t>Armhole Curve</t>
  </si>
  <si>
    <t>J</t>
  </si>
  <si>
    <t>Underarm</t>
  </si>
  <si>
    <t>NECK WIDTH Seam to Seam- 1/2</t>
  </si>
  <si>
    <t>NOTE</t>
  </si>
  <si>
    <t>USED DRY FIT LS (ANG EDIT)</t>
  </si>
  <si>
    <t>MENS ACTIVE LS POLO</t>
  </si>
  <si>
    <t>OLD SPEC MEASUREMENT, DO NOT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</si>
</sst>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indexed="10"/>
      <name val="Century Gothic"/>
      <family val="2"/>
    </font>
    <font>
      <sz val="8"/>
      <name val="Arial"/>
      <family val="2"/>
    </font>
    <font>
      <sz val="10"/>
      <color indexed="10"/>
      <name val="Century Gothic"/>
      <family val="2"/>
    </font>
    <font>
      <sz val="10"/>
      <color rgb="FF008000"/>
      <name val="Century Gothic"/>
      <family val="1"/>
    </font>
    <font>
      <b/>
      <sz val="10"/>
      <color rgb="FF0000FF"/>
      <name val="Century Gothic"/>
      <family val="1"/>
    </font>
    <font>
      <b/>
      <sz val="10"/>
      <color rgb="FFFF0000"/>
      <name val="Century Gothic"/>
      <family val="1"/>
    </font>
    <font>
      <sz val="10"/>
      <color theme="1"/>
      <name val="Century Gothic"/>
      <family val="1"/>
    </font>
    <font>
      <sz val="10"/>
      <color rgb="FF00B050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20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2"/>
      <name val="新細明體"/>
      <family val="1"/>
      <charset val="136"/>
    </font>
    <font>
      <b/>
      <sz val="10"/>
      <name val="Microsoft Sans Serif"/>
      <family val="2"/>
    </font>
    <font>
      <b/>
      <sz val="11"/>
      <name val="Microsoft Sans Serif"/>
      <family val="2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MS Reference Sans Serif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92D050"/>
      <name val="Calibri"/>
      <family val="2"/>
      <scheme val="minor"/>
    </font>
    <font>
      <sz val="10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1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17" fillId="0" borderId="0"/>
    <xf numFmtId="0" fontId="28" fillId="0" borderId="0"/>
    <xf numFmtId="0" fontId="1" fillId="0" borderId="0"/>
    <xf numFmtId="0" fontId="17" fillId="0" borderId="0"/>
    <xf numFmtId="0" fontId="19" fillId="12" borderId="0" applyNumberFormat="0" applyBorder="0" applyAlignment="0" applyProtection="0"/>
  </cellStyleXfs>
  <cellXfs count="145">
    <xf numFmtId="0" fontId="0" fillId="0" borderId="0" xfId="0"/>
    <xf numFmtId="12" fontId="4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12" fontId="3" fillId="0" borderId="0" xfId="0" applyNumberFormat="1" applyFont="1"/>
    <xf numFmtId="0" fontId="4" fillId="0" borderId="1" xfId="0" applyFont="1" applyBorder="1"/>
    <xf numFmtId="12" fontId="4" fillId="0" borderId="1" xfId="0" applyNumberFormat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/>
    </xf>
    <xf numFmtId="12" fontId="3" fillId="0" borderId="1" xfId="0" applyNumberFormat="1" applyFont="1" applyBorder="1"/>
    <xf numFmtId="12" fontId="7" fillId="0" borderId="1" xfId="0" applyNumberFormat="1" applyFont="1" applyBorder="1" applyAlignment="1">
      <alignment horizontal="center"/>
    </xf>
    <xf numFmtId="12" fontId="3" fillId="0" borderId="2" xfId="0" applyNumberFormat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 vertical="center"/>
    </xf>
    <xf numFmtId="0" fontId="5" fillId="2" borderId="0" xfId="0" applyFont="1" applyFill="1"/>
    <xf numFmtId="0" fontId="7" fillId="2" borderId="0" xfId="0" applyFont="1" applyFill="1"/>
    <xf numFmtId="12" fontId="3" fillId="0" borderId="3" xfId="0" applyNumberFormat="1" applyFont="1" applyBorder="1" applyAlignment="1">
      <alignment horizontal="center" vertical="center"/>
    </xf>
    <xf numFmtId="12" fontId="3" fillId="0" borderId="4" xfId="0" applyNumberFormat="1" applyFont="1" applyBorder="1" applyAlignment="1">
      <alignment horizontal="center" vertical="center"/>
    </xf>
    <xf numFmtId="12" fontId="3" fillId="0" borderId="5" xfId="0" applyNumberFormat="1" applyFont="1" applyBorder="1" applyAlignment="1">
      <alignment horizontal="center" vertical="center"/>
    </xf>
    <xf numFmtId="12" fontId="8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horizontal="center" vertical="center"/>
    </xf>
    <xf numFmtId="12" fontId="9" fillId="0" borderId="1" xfId="0" applyNumberFormat="1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/>
    </xf>
    <xf numFmtId="1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12" fontId="11" fillId="0" borderId="1" xfId="0" applyNumberFormat="1" applyFont="1" applyBorder="1" applyAlignment="1">
      <alignment horizontal="center" vertical="center"/>
    </xf>
    <xf numFmtId="12" fontId="11" fillId="0" borderId="1" xfId="0" applyNumberFormat="1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12" fontId="12" fillId="0" borderId="1" xfId="0" applyNumberFormat="1" applyFont="1" applyBorder="1" applyAlignment="1">
      <alignment horizontal="center" vertical="center"/>
    </xf>
    <xf numFmtId="12" fontId="12" fillId="0" borderId="1" xfId="0" applyNumberFormat="1" applyFont="1" applyBorder="1" applyAlignment="1">
      <alignment horizontal="center"/>
    </xf>
    <xf numFmtId="12" fontId="12" fillId="0" borderId="8" xfId="0" applyNumberFormat="1" applyFont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12" fontId="3" fillId="0" borderId="9" xfId="0" applyNumberFormat="1" applyFont="1" applyBorder="1"/>
    <xf numFmtId="0" fontId="20" fillId="4" borderId="0" xfId="3" applyFont="1" applyBorder="1" applyAlignment="1">
      <alignment horizontal="center"/>
    </xf>
    <xf numFmtId="0" fontId="21" fillId="0" borderId="0" xfId="4"/>
    <xf numFmtId="0" fontId="20" fillId="4" borderId="12" xfId="3" applyFont="1" applyBorder="1" applyAlignment="1">
      <alignment horizontal="center"/>
    </xf>
    <xf numFmtId="0" fontId="26" fillId="0" borderId="10" xfId="8" applyFont="1" applyBorder="1" applyAlignment="1">
      <alignment horizontal="center" vertical="center"/>
    </xf>
    <xf numFmtId="0" fontId="26" fillId="0" borderId="10" xfId="9" applyFont="1" applyBorder="1" applyAlignment="1">
      <alignment vertical="center"/>
    </xf>
    <xf numFmtId="13" fontId="18" fillId="0" borderId="10" xfId="9" applyNumberFormat="1" applyFont="1" applyBorder="1" applyAlignment="1">
      <alignment vertical="center"/>
    </xf>
    <xf numFmtId="13" fontId="2" fillId="0" borderId="10" xfId="4" applyNumberFormat="1" applyFont="1" applyBorder="1"/>
    <xf numFmtId="13" fontId="2" fillId="0" borderId="10" xfId="4" applyNumberFormat="1" applyFont="1" applyBorder="1" applyAlignment="1" applyProtection="1">
      <alignment horizontal="center" vertical="center" wrapText="1"/>
      <protection locked="0"/>
    </xf>
    <xf numFmtId="13" fontId="2" fillId="5" borderId="10" xfId="4" applyNumberFormat="1" applyFont="1" applyFill="1" applyBorder="1" applyAlignment="1" applyProtection="1">
      <alignment horizontal="center" vertical="center" wrapText="1"/>
      <protection locked="0"/>
    </xf>
    <xf numFmtId="0" fontId="27" fillId="7" borderId="0" xfId="4" applyFont="1" applyFill="1"/>
    <xf numFmtId="0" fontId="21" fillId="7" borderId="0" xfId="4" applyFill="1"/>
    <xf numFmtId="0" fontId="29" fillId="6" borderId="0" xfId="10" applyFont="1" applyFill="1"/>
    <xf numFmtId="0" fontId="21" fillId="6" borderId="0" xfId="4" applyFill="1"/>
    <xf numFmtId="0" fontId="30" fillId="0" borderId="0" xfId="10" applyFont="1"/>
    <xf numFmtId="0" fontId="26" fillId="7" borderId="10" xfId="8" applyFont="1" applyFill="1" applyBorder="1" applyAlignment="1">
      <alignment horizontal="center" vertical="center"/>
    </xf>
    <xf numFmtId="0" fontId="26" fillId="7" borderId="10" xfId="9" applyFont="1" applyFill="1" applyBorder="1" applyAlignment="1">
      <alignment vertical="center"/>
    </xf>
    <xf numFmtId="0" fontId="24" fillId="8" borderId="10" xfId="5" applyFont="1" applyFill="1" applyBorder="1" applyAlignment="1">
      <alignment horizontal="center" vertical="center"/>
    </xf>
    <xf numFmtId="0" fontId="24" fillId="8" borderId="10" xfId="6" applyFont="1" applyFill="1" applyBorder="1" applyAlignment="1">
      <alignment horizontal="left" vertical="center" wrapText="1"/>
    </xf>
    <xf numFmtId="49" fontId="25" fillId="8" borderId="10" xfId="7" applyNumberFormat="1" applyFont="1" applyFill="1" applyBorder="1" applyAlignment="1">
      <alignment horizontal="center" vertical="center"/>
    </xf>
    <xf numFmtId="13" fontId="2" fillId="9" borderId="10" xfId="4" applyNumberFormat="1" applyFont="1" applyFill="1" applyBorder="1" applyAlignment="1" applyProtection="1">
      <alignment horizontal="center" vertical="center" wrapText="1"/>
      <protection locked="0"/>
    </xf>
    <xf numFmtId="0" fontId="26" fillId="11" borderId="10" xfId="9" applyFont="1" applyFill="1" applyBorder="1" applyAlignment="1">
      <alignment vertical="center"/>
    </xf>
    <xf numFmtId="0" fontId="26" fillId="11" borderId="10" xfId="8" applyFont="1" applyFill="1" applyBorder="1" applyAlignment="1">
      <alignment horizontal="center" vertical="center"/>
    </xf>
    <xf numFmtId="13" fontId="18" fillId="11" borderId="10" xfId="9" applyNumberFormat="1" applyFont="1" applyFill="1" applyBorder="1" applyAlignment="1">
      <alignment vertical="center"/>
    </xf>
    <xf numFmtId="13" fontId="2" fillId="11" borderId="10" xfId="4" applyNumberFormat="1" applyFont="1" applyFill="1" applyBorder="1" applyAlignment="1" applyProtection="1">
      <alignment horizontal="center" vertical="center" wrapText="1"/>
      <protection locked="0"/>
    </xf>
    <xf numFmtId="13" fontId="2" fillId="11" borderId="10" xfId="4" applyNumberFormat="1" applyFont="1" applyFill="1" applyBorder="1"/>
    <xf numFmtId="13" fontId="2" fillId="11" borderId="10" xfId="4" applyNumberFormat="1" applyFont="1" applyFill="1" applyBorder="1" applyAlignment="1">
      <alignment vertical="center"/>
    </xf>
    <xf numFmtId="12" fontId="26" fillId="11" borderId="10" xfId="0" applyNumberFormat="1" applyFont="1" applyFill="1" applyBorder="1"/>
    <xf numFmtId="14" fontId="4" fillId="3" borderId="0" xfId="0" applyNumberFormat="1" applyFont="1" applyFill="1" applyAlignment="1">
      <alignment horizontal="left"/>
    </xf>
    <xf numFmtId="0" fontId="20" fillId="4" borderId="11" xfId="3" applyFont="1" applyBorder="1" applyAlignment="1">
      <alignment horizontal="center"/>
    </xf>
    <xf numFmtId="0" fontId="20" fillId="4" borderId="0" xfId="3" applyFont="1" applyBorder="1" applyAlignment="1">
      <alignment horizontal="center"/>
    </xf>
    <xf numFmtId="0" fontId="20" fillId="4" borderId="6" xfId="3" applyFont="1" applyBorder="1" applyAlignment="1">
      <alignment horizontal="center"/>
    </xf>
    <xf numFmtId="0" fontId="20" fillId="4" borderId="12" xfId="3" applyFont="1" applyBorder="1" applyAlignment="1">
      <alignment horizontal="center"/>
    </xf>
    <xf numFmtId="49" fontId="17" fillId="0" borderId="10" xfId="4" applyNumberFormat="1" applyFont="1" applyBorder="1" applyAlignment="1" applyProtection="1">
      <alignment horizontal="center" vertical="center" wrapText="1"/>
      <protection locked="0"/>
    </xf>
    <xf numFmtId="0" fontId="22" fillId="5" borderId="10" xfId="4" applyFont="1" applyFill="1" applyBorder="1" applyAlignment="1">
      <alignment horizontal="center" wrapText="1"/>
    </xf>
    <xf numFmtId="0" fontId="22" fillId="9" borderId="10" xfId="4" applyFont="1" applyFill="1" applyBorder="1" applyAlignment="1">
      <alignment horizontal="center" wrapText="1"/>
    </xf>
    <xf numFmtId="12" fontId="32" fillId="0" borderId="10" xfId="0" applyNumberFormat="1" applyFont="1" applyBorder="1" applyAlignment="1">
      <alignment horizontal="center" vertical="center"/>
    </xf>
    <xf numFmtId="12" fontId="33" fillId="0" borderId="10" xfId="9" applyNumberFormat="1" applyFont="1" applyBorder="1" applyAlignment="1">
      <alignment horizontal="center" vertical="center"/>
    </xf>
    <xf numFmtId="12" fontId="31" fillId="0" borderId="10" xfId="0" applyNumberFormat="1" applyFont="1" applyBorder="1"/>
    <xf numFmtId="0" fontId="26" fillId="6" borderId="10" xfId="9" applyFont="1" applyFill="1" applyBorder="1" applyAlignment="1">
      <alignment vertical="center"/>
    </xf>
    <xf numFmtId="0" fontId="26" fillId="6" borderId="10" xfId="8" applyFont="1" applyFill="1" applyBorder="1" applyAlignment="1">
      <alignment horizontal="center" vertical="center"/>
    </xf>
    <xf numFmtId="13" fontId="18" fillId="6" borderId="10" xfId="9" applyNumberFormat="1" applyFont="1" applyFill="1" applyBorder="1" applyAlignment="1">
      <alignment vertical="center"/>
    </xf>
    <xf numFmtId="12" fontId="15" fillId="6" borderId="10" xfId="0" applyNumberFormat="1" applyFont="1" applyFill="1" applyBorder="1" applyAlignment="1">
      <alignment horizontal="center" vertical="center"/>
    </xf>
    <xf numFmtId="0" fontId="34" fillId="0" borderId="10" xfId="9" applyFont="1" applyBorder="1" applyAlignment="1">
      <alignment horizontal="left" vertical="center"/>
    </xf>
    <xf numFmtId="0" fontId="35" fillId="0" borderId="10" xfId="8" applyFont="1" applyBorder="1" applyAlignment="1">
      <alignment horizontal="center" vertical="center"/>
    </xf>
    <xf numFmtId="13" fontId="36" fillId="0" borderId="10" xfId="9" applyNumberFormat="1" applyFont="1" applyBorder="1" applyAlignment="1">
      <alignment vertical="center"/>
    </xf>
    <xf numFmtId="12" fontId="34" fillId="0" borderId="10" xfId="9" applyNumberFormat="1" applyFont="1" applyBorder="1" applyAlignment="1">
      <alignment horizontal="center" vertical="center"/>
    </xf>
    <xf numFmtId="12" fontId="37" fillId="0" borderId="10" xfId="0" applyNumberFormat="1" applyFont="1" applyBorder="1" applyAlignment="1">
      <alignment horizontal="center" vertical="center"/>
    </xf>
    <xf numFmtId="12" fontId="2" fillId="6" borderId="10" xfId="0" applyNumberFormat="1" applyFont="1" applyFill="1" applyBorder="1" applyAlignment="1">
      <alignment horizontal="center" vertical="center"/>
    </xf>
    <xf numFmtId="12" fontId="2" fillId="6" borderId="10" xfId="0" applyNumberFormat="1" applyFont="1" applyFill="1" applyBorder="1"/>
    <xf numFmtId="12" fontId="26" fillId="6" borderId="10" xfId="9" applyNumberFormat="1" applyFont="1" applyFill="1" applyBorder="1" applyAlignment="1">
      <alignment horizontal="center" vertical="center"/>
    </xf>
    <xf numFmtId="12" fontId="26" fillId="6" borderId="10" xfId="0" applyNumberFormat="1" applyFont="1" applyFill="1" applyBorder="1" applyAlignment="1">
      <alignment horizontal="center" vertical="center"/>
    </xf>
    <xf numFmtId="0" fontId="26" fillId="6" borderId="10" xfId="5" applyFont="1" applyFill="1" applyBorder="1" applyAlignment="1">
      <alignment horizontal="center" vertical="center"/>
    </xf>
    <xf numFmtId="0" fontId="26" fillId="6" borderId="10" xfId="6" applyFont="1" applyFill="1" applyBorder="1" applyAlignment="1">
      <alignment horizontal="left" vertical="center" wrapText="1"/>
    </xf>
    <xf numFmtId="0" fontId="26" fillId="6" borderId="10" xfId="4" applyFont="1" applyFill="1" applyBorder="1" applyAlignment="1">
      <alignment horizontal="center" wrapText="1"/>
    </xf>
    <xf numFmtId="13" fontId="26" fillId="0" borderId="10" xfId="4" applyNumberFormat="1" applyFont="1" applyBorder="1" applyAlignment="1">
      <alignment horizontal="center"/>
    </xf>
    <xf numFmtId="13" fontId="26" fillId="5" borderId="10" xfId="4" applyNumberFormat="1" applyFont="1" applyFill="1" applyBorder="1" applyAlignment="1">
      <alignment horizontal="center"/>
    </xf>
    <xf numFmtId="13" fontId="26" fillId="9" borderId="10" xfId="4" applyNumberFormat="1" applyFont="1" applyFill="1" applyBorder="1" applyAlignment="1">
      <alignment horizontal="center"/>
    </xf>
    <xf numFmtId="13" fontId="26" fillId="6" borderId="10" xfId="4" applyNumberFormat="1" applyFont="1" applyFill="1" applyBorder="1" applyAlignment="1">
      <alignment horizontal="center"/>
    </xf>
    <xf numFmtId="13" fontId="26" fillId="10" borderId="10" xfId="4" applyNumberFormat="1" applyFont="1" applyFill="1" applyBorder="1" applyAlignment="1">
      <alignment horizontal="center"/>
    </xf>
    <xf numFmtId="13" fontId="26" fillId="11" borderId="10" xfId="4" applyNumberFormat="1" applyFont="1" applyFill="1" applyBorder="1" applyAlignment="1">
      <alignment horizontal="center"/>
    </xf>
    <xf numFmtId="0" fontId="35" fillId="0" borderId="10" xfId="9" applyFont="1" applyBorder="1" applyAlignment="1">
      <alignment horizontal="left" vertical="center"/>
    </xf>
    <xf numFmtId="12" fontId="35" fillId="0" borderId="10" xfId="9" applyNumberFormat="1" applyFont="1" applyBorder="1" applyAlignment="1">
      <alignment horizontal="center" vertical="center"/>
    </xf>
    <xf numFmtId="13" fontId="35" fillId="0" borderId="10" xfId="4" applyNumberFormat="1" applyFont="1" applyBorder="1" applyAlignment="1">
      <alignment horizontal="center"/>
    </xf>
    <xf numFmtId="13" fontId="35" fillId="10" borderId="10" xfId="4" applyNumberFormat="1" applyFont="1" applyFill="1" applyBorder="1" applyAlignment="1">
      <alignment horizontal="center"/>
    </xf>
    <xf numFmtId="13" fontId="35" fillId="9" borderId="10" xfId="4" applyNumberFormat="1" applyFont="1" applyFill="1" applyBorder="1" applyAlignment="1">
      <alignment horizontal="center"/>
    </xf>
    <xf numFmtId="12" fontId="35" fillId="0" borderId="10" xfId="0" applyNumberFormat="1" applyFont="1" applyBorder="1" applyAlignment="1">
      <alignment horizontal="center" vertical="center"/>
    </xf>
    <xf numFmtId="12" fontId="38" fillId="0" borderId="10" xfId="0" applyNumberFormat="1" applyFont="1" applyBorder="1"/>
    <xf numFmtId="13" fontId="2" fillId="0" borderId="10" xfId="4" applyNumberFormat="1" applyFont="1" applyFill="1" applyBorder="1" applyAlignment="1">
      <alignment vertical="center"/>
    </xf>
    <xf numFmtId="13" fontId="26" fillId="0" borderId="10" xfId="4" applyNumberFormat="1" applyFont="1" applyFill="1" applyBorder="1" applyAlignment="1">
      <alignment vertical="center"/>
    </xf>
    <xf numFmtId="13" fontId="2" fillId="6" borderId="10" xfId="4" applyNumberFormat="1" applyFont="1" applyFill="1" applyBorder="1" applyAlignment="1" applyProtection="1">
      <alignment horizontal="center" vertical="center" wrapText="1"/>
      <protection locked="0"/>
    </xf>
    <xf numFmtId="13" fontId="35" fillId="5" borderId="10" xfId="4" applyNumberFormat="1" applyFont="1" applyFill="1" applyBorder="1" applyAlignment="1">
      <alignment horizontal="center"/>
    </xf>
    <xf numFmtId="0" fontId="20" fillId="12" borderId="16" xfId="13" applyFont="1" applyBorder="1" applyAlignment="1">
      <alignment horizontal="center"/>
    </xf>
    <xf numFmtId="0" fontId="20" fillId="12" borderId="0" xfId="13" applyFont="1" applyBorder="1" applyAlignment="1">
      <alignment horizontal="center"/>
    </xf>
    <xf numFmtId="0" fontId="20" fillId="12" borderId="17" xfId="13" applyFont="1" applyBorder="1" applyAlignment="1">
      <alignment horizontal="center"/>
    </xf>
    <xf numFmtId="0" fontId="20" fillId="12" borderId="12" xfId="13" applyFont="1" applyBorder="1" applyAlignment="1">
      <alignment horizontal="center"/>
    </xf>
    <xf numFmtId="0" fontId="16" fillId="0" borderId="10" xfId="8" applyFont="1" applyBorder="1" applyAlignment="1">
      <alignment horizontal="center" vertical="center"/>
    </xf>
    <xf numFmtId="12" fontId="16" fillId="0" borderId="10" xfId="9" applyNumberFormat="1" applyFont="1" applyBorder="1" applyAlignment="1">
      <alignment horizontal="center" vertical="center"/>
    </xf>
    <xf numFmtId="12" fontId="16" fillId="0" borderId="10" xfId="0" applyNumberFormat="1" applyFont="1" applyBorder="1" applyAlignment="1">
      <alignment horizontal="center" vertical="center"/>
    </xf>
    <xf numFmtId="0" fontId="39" fillId="12" borderId="16" xfId="13" applyFont="1" applyBorder="1" applyAlignment="1">
      <alignment horizontal="center" vertical="center"/>
    </xf>
    <xf numFmtId="0" fontId="39" fillId="12" borderId="0" xfId="13" applyFont="1" applyBorder="1" applyAlignment="1">
      <alignment horizontal="center" vertical="center"/>
    </xf>
    <xf numFmtId="0" fontId="40" fillId="8" borderId="0" xfId="0" applyFont="1" applyFill="1"/>
    <xf numFmtId="0" fontId="16" fillId="8" borderId="0" xfId="0" applyFont="1" applyFill="1"/>
    <xf numFmtId="0" fontId="16" fillId="0" borderId="10" xfId="9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2" fontId="32" fillId="0" borderId="10" xfId="0" applyNumberFormat="1" applyFont="1" applyBorder="1"/>
    <xf numFmtId="0" fontId="16" fillId="0" borderId="10" xfId="0" applyFont="1" applyBorder="1" applyAlignment="1">
      <alignment horizontal="left" vertical="center" wrapText="1"/>
    </xf>
    <xf numFmtId="0" fontId="16" fillId="0" borderId="0" xfId="0" applyFont="1"/>
    <xf numFmtId="0" fontId="16" fillId="8" borderId="18" xfId="5" applyFont="1" applyFill="1" applyBorder="1" applyAlignment="1">
      <alignment horizontal="center" vertical="center"/>
    </xf>
    <xf numFmtId="0" fontId="41" fillId="8" borderId="10" xfId="6" applyFont="1" applyFill="1" applyBorder="1" applyAlignment="1">
      <alignment horizontal="left" vertical="center" wrapText="1"/>
    </xf>
    <xf numFmtId="49" fontId="15" fillId="8" borderId="10" xfId="7" applyNumberFormat="1" applyFont="1" applyFill="1" applyBorder="1" applyAlignment="1">
      <alignment horizontal="center" vertical="center"/>
    </xf>
    <xf numFmtId="49" fontId="15" fillId="8" borderId="19" xfId="7" applyNumberFormat="1" applyFont="1" applyFill="1" applyBorder="1" applyAlignment="1">
      <alignment horizontal="center" vertical="center"/>
    </xf>
    <xf numFmtId="49" fontId="15" fillId="8" borderId="20" xfId="7" applyNumberFormat="1" applyFont="1" applyFill="1" applyBorder="1" applyAlignment="1">
      <alignment horizontal="center" vertical="center"/>
    </xf>
    <xf numFmtId="12" fontId="16" fillId="0" borderId="0" xfId="0" applyNumberFormat="1" applyFont="1"/>
    <xf numFmtId="0" fontId="16" fillId="0" borderId="0" xfId="0" applyFont="1" applyAlignment="1">
      <alignment horizontal="center" wrapText="1"/>
    </xf>
    <xf numFmtId="49" fontId="16" fillId="8" borderId="10" xfId="7" applyNumberFormat="1" applyFont="1" applyFill="1" applyBorder="1" applyAlignment="1">
      <alignment horizontal="center" vertical="center"/>
    </xf>
    <xf numFmtId="49" fontId="16" fillId="8" borderId="19" xfId="7" applyNumberFormat="1" applyFont="1" applyFill="1" applyBorder="1" applyAlignment="1">
      <alignment horizontal="center" vertical="center"/>
    </xf>
    <xf numFmtId="49" fontId="16" fillId="8" borderId="20" xfId="7" applyNumberFormat="1" applyFont="1" applyFill="1" applyBorder="1" applyAlignment="1">
      <alignment horizontal="center" vertical="center"/>
    </xf>
    <xf numFmtId="0" fontId="16" fillId="8" borderId="14" xfId="5" applyFont="1" applyFill="1" applyBorder="1" applyAlignment="1">
      <alignment horizontal="center" vertical="center"/>
    </xf>
    <xf numFmtId="49" fontId="16" fillId="8" borderId="10" xfId="7" quotePrefix="1" applyNumberFormat="1" applyFont="1" applyFill="1" applyBorder="1" applyAlignment="1">
      <alignment horizontal="center" vertical="center"/>
    </xf>
    <xf numFmtId="49" fontId="16" fillId="8" borderId="13" xfId="7" quotePrefix="1" applyNumberFormat="1" applyFont="1" applyFill="1" applyBorder="1" applyAlignment="1">
      <alignment horizontal="center" vertical="center"/>
    </xf>
    <xf numFmtId="49" fontId="16" fillId="8" borderId="15" xfId="7" quotePrefix="1" applyNumberFormat="1" applyFont="1" applyFill="1" applyBorder="1" applyAlignment="1">
      <alignment horizontal="center" vertical="center"/>
    </xf>
    <xf numFmtId="49" fontId="16" fillId="8" borderId="0" xfId="7" applyNumberFormat="1" applyFont="1" applyFill="1" applyAlignment="1">
      <alignment horizontal="center" vertical="center"/>
    </xf>
    <xf numFmtId="0" fontId="16" fillId="0" borderId="10" xfId="9" applyFont="1" applyBorder="1" applyAlignment="1">
      <alignment vertical="center"/>
    </xf>
    <xf numFmtId="0" fontId="17" fillId="13" borderId="0" xfId="0" applyFont="1" applyFill="1"/>
    <xf numFmtId="0" fontId="0" fillId="6" borderId="0" xfId="0" applyFill="1"/>
  </cellXfs>
  <cellStyles count="14">
    <cellStyle name="Followed Hyperlink" xfId="2" builtinId="9" hidden="1"/>
    <cellStyle name="Good" xfId="13" builtinId="26"/>
    <cellStyle name="Good 2" xfId="3" xr:uid="{A402A197-582C-3D4F-BC0D-97542C5AAEA6}"/>
    <cellStyle name="Hyperlink" xfId="1" builtinId="8" hidden="1"/>
    <cellStyle name="Normal" xfId="0" builtinId="0"/>
    <cellStyle name="Normal 2" xfId="4" xr:uid="{F710525C-D179-1C4F-829E-7495ECFD67E9}"/>
    <cellStyle name="Normal 2 2" xfId="12" xr:uid="{23C30192-B54E-480F-8A34-9E7E68DD66C3}"/>
    <cellStyle name="Normal 3" xfId="10" xr:uid="{65633B6C-6652-6743-8E01-5183E7DD9CC1}"/>
    <cellStyle name="Normal 4" xfId="11" xr:uid="{398C9FD2-A432-4FBF-8917-4BB9D2B499D6}"/>
    <cellStyle name="常规 12" xfId="7" xr:uid="{98652643-BFE8-6D48-952E-C211EB758AF0}"/>
    <cellStyle name="常规 3 2 3" xfId="9" xr:uid="{517D95A4-F6F6-C449-8F64-665C56AE4D13}"/>
    <cellStyle name="常规_Sheet1 3" xfId="5" xr:uid="{F2204577-4FF2-1645-A4BD-24D553F7DA6C}"/>
    <cellStyle name="常规_Sheet1 3 2" xfId="8" xr:uid="{6942558F-03CF-8A48-B649-544D9167E380}"/>
    <cellStyle name="常规_Sheet1 4" xfId="6" xr:uid="{E5565468-155F-E443-AACE-38819C99956A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76200</xdr:rowOff>
    </xdr:from>
    <xdr:to>
      <xdr:col>3</xdr:col>
      <xdr:colOff>495300</xdr:colOff>
      <xdr:row>76</xdr:row>
      <xdr:rowOff>114300</xdr:rowOff>
    </xdr:to>
    <xdr:pic>
      <xdr:nvPicPr>
        <xdr:cNvPr id="11445" name="Picture 1">
          <a:extLst>
            <a:ext uri="{FF2B5EF4-FFF2-40B4-BE49-F238E27FC236}">
              <a16:creationId xmlns:a16="http://schemas.microsoft.com/office/drawing/2014/main" id="{DF83CC49-5532-7545-B31C-9F090F63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20400"/>
          <a:ext cx="4826000" cy="367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444500</xdr:colOff>
      <xdr:row>53</xdr:row>
      <xdr:rowOff>165100</xdr:rowOff>
    </xdr:from>
    <xdr:to>
      <xdr:col>6</xdr:col>
      <xdr:colOff>1663700</xdr:colOff>
      <xdr:row>78</xdr:row>
      <xdr:rowOff>12700</xdr:rowOff>
    </xdr:to>
    <xdr:pic>
      <xdr:nvPicPr>
        <xdr:cNvPr id="11446" name="Picture 2">
          <a:extLst>
            <a:ext uri="{FF2B5EF4-FFF2-40B4-BE49-F238E27FC236}">
              <a16:creationId xmlns:a16="http://schemas.microsoft.com/office/drawing/2014/main" id="{BAA32EC1-85FA-2B44-81BC-84446CD4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622800" y="10896600"/>
          <a:ext cx="3975100" cy="367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1778000</xdr:colOff>
      <xdr:row>57</xdr:row>
      <xdr:rowOff>20320</xdr:rowOff>
    </xdr:from>
    <xdr:to>
      <xdr:col>5</xdr:col>
      <xdr:colOff>152400</xdr:colOff>
      <xdr:row>60</xdr:row>
      <xdr:rowOff>121920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2EF6D88-97D6-3E4C-BEA4-48457ADFC3C1}"/>
            </a:ext>
          </a:extLst>
        </xdr:cNvPr>
        <xdr:cNvSpPr txBox="1"/>
      </xdr:nvSpPr>
      <xdr:spPr>
        <a:xfrm>
          <a:off x="2209800" y="11107420"/>
          <a:ext cx="384810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SLEEVES MUST</a:t>
          </a:r>
          <a:r>
            <a:rPr lang="en-US" sz="1400" b="1" baseline="0"/>
            <a:t> BE EVEN ON BOTH SIDES.</a:t>
          </a:r>
          <a:endParaRPr lang="en-US" sz="1400" b="1"/>
        </a:p>
      </xdr:txBody>
    </xdr:sp>
    <xdr:clientData/>
  </xdr:twoCellAnchor>
  <xdr:twoCellAnchor editAs="oneCell">
    <xdr:from>
      <xdr:col>2</xdr:col>
      <xdr:colOff>114300</xdr:colOff>
      <xdr:row>87</xdr:row>
      <xdr:rowOff>38100</xdr:rowOff>
    </xdr:from>
    <xdr:to>
      <xdr:col>5</xdr:col>
      <xdr:colOff>215900</xdr:colOff>
      <xdr:row>104</xdr:row>
      <xdr:rowOff>25400</xdr:rowOff>
    </xdr:to>
    <xdr:pic>
      <xdr:nvPicPr>
        <xdr:cNvPr id="11448" name="Picture 5">
          <a:extLst>
            <a:ext uri="{FF2B5EF4-FFF2-40B4-BE49-F238E27FC236}">
              <a16:creationId xmlns:a16="http://schemas.microsoft.com/office/drawing/2014/main" id="{822BDB3C-506C-FE4A-AEC5-0B6D355B0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/>
        <a:stretch>
          <a:fillRect/>
        </a:stretch>
      </xdr:blipFill>
      <xdr:spPr bwMode="auto">
        <a:xfrm>
          <a:off x="3987800" y="16230600"/>
          <a:ext cx="2133600" cy="27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87</xdr:row>
      <xdr:rowOff>25400</xdr:rowOff>
    </xdr:from>
    <xdr:to>
      <xdr:col>1</xdr:col>
      <xdr:colOff>1651000</xdr:colOff>
      <xdr:row>104</xdr:row>
      <xdr:rowOff>12700</xdr:rowOff>
    </xdr:to>
    <xdr:pic>
      <xdr:nvPicPr>
        <xdr:cNvPr id="11449" name="Picture 10">
          <a:extLst>
            <a:ext uri="{FF2B5EF4-FFF2-40B4-BE49-F238E27FC236}">
              <a16:creationId xmlns:a16="http://schemas.microsoft.com/office/drawing/2014/main" id="{BB5C7729-AB8B-A04E-AB24-1EA2E52D3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17900"/>
          <a:ext cx="2082800" cy="27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1612900</xdr:colOff>
      <xdr:row>87</xdr:row>
      <xdr:rowOff>38100</xdr:rowOff>
    </xdr:from>
    <xdr:to>
      <xdr:col>2</xdr:col>
      <xdr:colOff>381000</xdr:colOff>
      <xdr:row>104</xdr:row>
      <xdr:rowOff>25400</xdr:rowOff>
    </xdr:to>
    <xdr:pic>
      <xdr:nvPicPr>
        <xdr:cNvPr id="11450" name="Picture 11">
          <a:extLst>
            <a:ext uri="{FF2B5EF4-FFF2-40B4-BE49-F238E27FC236}">
              <a16:creationId xmlns:a16="http://schemas.microsoft.com/office/drawing/2014/main" id="{6C3B0D4C-F231-A840-BC6E-D25D5795F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700" y="16230600"/>
          <a:ext cx="2209800" cy="27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127000</xdr:rowOff>
    </xdr:from>
    <xdr:to>
      <xdr:col>1</xdr:col>
      <xdr:colOff>1701800</xdr:colOff>
      <xdr:row>123</xdr:row>
      <xdr:rowOff>50800</xdr:rowOff>
    </xdr:to>
    <xdr:pic>
      <xdr:nvPicPr>
        <xdr:cNvPr id="11451" name="Picture 12">
          <a:extLst>
            <a:ext uri="{FF2B5EF4-FFF2-40B4-BE49-F238E27FC236}">
              <a16:creationId xmlns:a16="http://schemas.microsoft.com/office/drawing/2014/main" id="{E823CF80-824D-2349-AD46-47623941C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42"/>
        <a:stretch>
          <a:fillRect/>
        </a:stretch>
      </xdr:blipFill>
      <xdr:spPr bwMode="auto">
        <a:xfrm>
          <a:off x="0" y="18961100"/>
          <a:ext cx="2133600" cy="322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1600200</xdr:colOff>
      <xdr:row>104</xdr:row>
      <xdr:rowOff>63500</xdr:rowOff>
    </xdr:from>
    <xdr:to>
      <xdr:col>3</xdr:col>
      <xdr:colOff>266700</xdr:colOff>
      <xdr:row>123</xdr:row>
      <xdr:rowOff>63500</xdr:rowOff>
    </xdr:to>
    <xdr:pic>
      <xdr:nvPicPr>
        <xdr:cNvPr id="11452" name="Picture 13">
          <a:extLst>
            <a:ext uri="{FF2B5EF4-FFF2-40B4-BE49-F238E27FC236}">
              <a16:creationId xmlns:a16="http://schemas.microsoft.com/office/drawing/2014/main" id="{A5BEFA33-ADE6-D942-91E3-571F27C9C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19062700"/>
          <a:ext cx="2565400" cy="313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177800</xdr:colOff>
      <xdr:row>104</xdr:row>
      <xdr:rowOff>25400</xdr:rowOff>
    </xdr:from>
    <xdr:to>
      <xdr:col>5</xdr:col>
      <xdr:colOff>723900</xdr:colOff>
      <xdr:row>123</xdr:row>
      <xdr:rowOff>76200</xdr:rowOff>
    </xdr:to>
    <xdr:pic>
      <xdr:nvPicPr>
        <xdr:cNvPr id="11453" name="Picture 15">
          <a:extLst>
            <a:ext uri="{FF2B5EF4-FFF2-40B4-BE49-F238E27FC236}">
              <a16:creationId xmlns:a16="http://schemas.microsoft.com/office/drawing/2014/main" id="{85271CC5-1C6D-6946-812B-EF4DC6A155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0" y="19024600"/>
          <a:ext cx="2120900" cy="318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76200</xdr:rowOff>
    </xdr:from>
    <xdr:to>
      <xdr:col>3</xdr:col>
      <xdr:colOff>495300</xdr:colOff>
      <xdr:row>76</xdr:row>
      <xdr:rowOff>114300</xdr:rowOff>
    </xdr:to>
    <xdr:pic>
      <xdr:nvPicPr>
        <xdr:cNvPr id="9650" name="Picture 1">
          <a:extLst>
            <a:ext uri="{FF2B5EF4-FFF2-40B4-BE49-F238E27FC236}">
              <a16:creationId xmlns:a16="http://schemas.microsoft.com/office/drawing/2014/main" id="{B50946F3-ED47-A148-A08C-F9D554ECD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20400"/>
          <a:ext cx="4826000" cy="367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444500</xdr:colOff>
      <xdr:row>53</xdr:row>
      <xdr:rowOff>165100</xdr:rowOff>
    </xdr:from>
    <xdr:to>
      <xdr:col>6</xdr:col>
      <xdr:colOff>1663700</xdr:colOff>
      <xdr:row>78</xdr:row>
      <xdr:rowOff>12700</xdr:rowOff>
    </xdr:to>
    <xdr:pic>
      <xdr:nvPicPr>
        <xdr:cNvPr id="9651" name="Picture 2">
          <a:extLst>
            <a:ext uri="{FF2B5EF4-FFF2-40B4-BE49-F238E27FC236}">
              <a16:creationId xmlns:a16="http://schemas.microsoft.com/office/drawing/2014/main" id="{9E51898C-1887-4246-9A16-296F01E2C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622800" y="10896600"/>
          <a:ext cx="3975100" cy="367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1778000</xdr:colOff>
      <xdr:row>57</xdr:row>
      <xdr:rowOff>20320</xdr:rowOff>
    </xdr:from>
    <xdr:to>
      <xdr:col>5</xdr:col>
      <xdr:colOff>152400</xdr:colOff>
      <xdr:row>60</xdr:row>
      <xdr:rowOff>121920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D043867-CAF1-9742-9431-AC174014C417}"/>
            </a:ext>
          </a:extLst>
        </xdr:cNvPr>
        <xdr:cNvSpPr txBox="1"/>
      </xdr:nvSpPr>
      <xdr:spPr>
        <a:xfrm>
          <a:off x="2214880" y="11145520"/>
          <a:ext cx="2997200" cy="589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SLEEVES MUST</a:t>
          </a:r>
          <a:r>
            <a:rPr lang="en-US" sz="1400" b="1" baseline="0"/>
            <a:t> BE EVEN ON BOTH SIDES.</a:t>
          </a:r>
          <a:endParaRPr lang="en-US" sz="1400" b="1"/>
        </a:p>
      </xdr:txBody>
    </xdr:sp>
    <xdr:clientData/>
  </xdr:twoCellAnchor>
  <xdr:twoCellAnchor editAs="oneCell">
    <xdr:from>
      <xdr:col>2</xdr:col>
      <xdr:colOff>114300</xdr:colOff>
      <xdr:row>87</xdr:row>
      <xdr:rowOff>38100</xdr:rowOff>
    </xdr:from>
    <xdr:to>
      <xdr:col>5</xdr:col>
      <xdr:colOff>215900</xdr:colOff>
      <xdr:row>104</xdr:row>
      <xdr:rowOff>25400</xdr:rowOff>
    </xdr:to>
    <xdr:pic>
      <xdr:nvPicPr>
        <xdr:cNvPr id="9653" name="Picture 5">
          <a:extLst>
            <a:ext uri="{FF2B5EF4-FFF2-40B4-BE49-F238E27FC236}">
              <a16:creationId xmlns:a16="http://schemas.microsoft.com/office/drawing/2014/main" id="{12859FDA-F679-AE44-9343-34DD08C0D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/>
        <a:stretch>
          <a:fillRect/>
        </a:stretch>
      </xdr:blipFill>
      <xdr:spPr bwMode="auto">
        <a:xfrm>
          <a:off x="3987800" y="16230600"/>
          <a:ext cx="2133600" cy="27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87</xdr:row>
      <xdr:rowOff>25400</xdr:rowOff>
    </xdr:from>
    <xdr:to>
      <xdr:col>1</xdr:col>
      <xdr:colOff>1651000</xdr:colOff>
      <xdr:row>104</xdr:row>
      <xdr:rowOff>12700</xdr:rowOff>
    </xdr:to>
    <xdr:pic>
      <xdr:nvPicPr>
        <xdr:cNvPr id="9654" name="Picture 10">
          <a:extLst>
            <a:ext uri="{FF2B5EF4-FFF2-40B4-BE49-F238E27FC236}">
              <a16:creationId xmlns:a16="http://schemas.microsoft.com/office/drawing/2014/main" id="{05C36FAF-CFF6-3946-8449-5EFA46B72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17900"/>
          <a:ext cx="2082800" cy="27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1612900</xdr:colOff>
      <xdr:row>87</xdr:row>
      <xdr:rowOff>38100</xdr:rowOff>
    </xdr:from>
    <xdr:to>
      <xdr:col>2</xdr:col>
      <xdr:colOff>381000</xdr:colOff>
      <xdr:row>104</xdr:row>
      <xdr:rowOff>25400</xdr:rowOff>
    </xdr:to>
    <xdr:pic>
      <xdr:nvPicPr>
        <xdr:cNvPr id="9655" name="Picture 11">
          <a:extLst>
            <a:ext uri="{FF2B5EF4-FFF2-40B4-BE49-F238E27FC236}">
              <a16:creationId xmlns:a16="http://schemas.microsoft.com/office/drawing/2014/main" id="{FECC796E-20BB-A24A-A438-130C1514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700" y="16230600"/>
          <a:ext cx="2209800" cy="279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127000</xdr:rowOff>
    </xdr:from>
    <xdr:to>
      <xdr:col>1</xdr:col>
      <xdr:colOff>1701800</xdr:colOff>
      <xdr:row>123</xdr:row>
      <xdr:rowOff>50800</xdr:rowOff>
    </xdr:to>
    <xdr:pic>
      <xdr:nvPicPr>
        <xdr:cNvPr id="9656" name="Picture 12">
          <a:extLst>
            <a:ext uri="{FF2B5EF4-FFF2-40B4-BE49-F238E27FC236}">
              <a16:creationId xmlns:a16="http://schemas.microsoft.com/office/drawing/2014/main" id="{312655D6-252C-0948-90BE-AE605B160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42"/>
        <a:stretch>
          <a:fillRect/>
        </a:stretch>
      </xdr:blipFill>
      <xdr:spPr bwMode="auto">
        <a:xfrm>
          <a:off x="0" y="18961100"/>
          <a:ext cx="2133600" cy="322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1600200</xdr:colOff>
      <xdr:row>104</xdr:row>
      <xdr:rowOff>63500</xdr:rowOff>
    </xdr:from>
    <xdr:to>
      <xdr:col>3</xdr:col>
      <xdr:colOff>266700</xdr:colOff>
      <xdr:row>123</xdr:row>
      <xdr:rowOff>63500</xdr:rowOff>
    </xdr:to>
    <xdr:pic>
      <xdr:nvPicPr>
        <xdr:cNvPr id="9657" name="Picture 13">
          <a:extLst>
            <a:ext uri="{FF2B5EF4-FFF2-40B4-BE49-F238E27FC236}">
              <a16:creationId xmlns:a16="http://schemas.microsoft.com/office/drawing/2014/main" id="{FD243C32-58F7-B148-AF58-DBB5F92EE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0" y="19062700"/>
          <a:ext cx="2565400" cy="313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177800</xdr:colOff>
      <xdr:row>104</xdr:row>
      <xdr:rowOff>25400</xdr:rowOff>
    </xdr:from>
    <xdr:to>
      <xdr:col>5</xdr:col>
      <xdr:colOff>723900</xdr:colOff>
      <xdr:row>123</xdr:row>
      <xdr:rowOff>76200</xdr:rowOff>
    </xdr:to>
    <xdr:pic>
      <xdr:nvPicPr>
        <xdr:cNvPr id="9658" name="Picture 15">
          <a:extLst>
            <a:ext uri="{FF2B5EF4-FFF2-40B4-BE49-F238E27FC236}">
              <a16:creationId xmlns:a16="http://schemas.microsoft.com/office/drawing/2014/main" id="{A5B66602-F4FE-E649-9BDD-9D12B84D0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500" y="19024600"/>
          <a:ext cx="2120900" cy="318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view="pageLayout" zoomScale="125" zoomScalePageLayoutView="125" workbookViewId="0">
      <selection activeCell="F39" sqref="F39"/>
    </sheetView>
  </sheetViews>
  <sheetFormatPr defaultColWidth="9.140625" defaultRowHeight="12.75" x14ac:dyDescent="0.2"/>
  <cols>
    <col min="1" max="1" width="5.7109375" style="3" customWidth="1"/>
    <col min="2" max="2" width="50.28515625" style="3" bestFit="1" customWidth="1"/>
    <col min="3" max="3" width="6" style="3" customWidth="1"/>
    <col min="4" max="5" width="9.42578125" style="7" customWidth="1"/>
    <col min="6" max="6" width="28.28515625" style="8" customWidth="1"/>
    <col min="7" max="16384" width="9.140625" style="3"/>
  </cols>
  <sheetData>
    <row r="1" spans="1:7" ht="15" customHeight="1" x14ac:dyDescent="0.2">
      <c r="A1" s="16" t="s">
        <v>2</v>
      </c>
      <c r="B1" s="17"/>
      <c r="C1" s="17"/>
      <c r="D1" s="1"/>
    </row>
    <row r="2" spans="1:7" ht="38.25" x14ac:dyDescent="0.2">
      <c r="A2" s="9" t="s">
        <v>5</v>
      </c>
      <c r="B2" s="9" t="s">
        <v>6</v>
      </c>
      <c r="C2" s="14" t="s">
        <v>7</v>
      </c>
      <c r="D2" s="10" t="s">
        <v>43</v>
      </c>
      <c r="E2" s="10" t="s">
        <v>44</v>
      </c>
      <c r="F2" s="10" t="s">
        <v>26</v>
      </c>
      <c r="G2" s="10" t="s">
        <v>27</v>
      </c>
    </row>
    <row r="3" spans="1:7" x14ac:dyDescent="0.2">
      <c r="A3" s="6">
        <v>1</v>
      </c>
      <c r="B3" s="5" t="s">
        <v>16</v>
      </c>
      <c r="C3" s="18">
        <v>0.5</v>
      </c>
      <c r="D3" s="22">
        <v>29</v>
      </c>
      <c r="E3" s="29">
        <v>28.75</v>
      </c>
      <c r="F3" s="11" t="s">
        <v>46</v>
      </c>
      <c r="G3" s="22"/>
    </row>
    <row r="4" spans="1:7" x14ac:dyDescent="0.2">
      <c r="A4" s="6">
        <v>2</v>
      </c>
      <c r="B4" s="5" t="s">
        <v>11</v>
      </c>
      <c r="C4" s="18">
        <v>0.5</v>
      </c>
      <c r="D4" s="22">
        <v>20</v>
      </c>
      <c r="E4" s="29">
        <v>19.75</v>
      </c>
      <c r="F4" s="11"/>
      <c r="G4" s="22"/>
    </row>
    <row r="5" spans="1:7" x14ac:dyDescent="0.2">
      <c r="A5" s="6">
        <v>3</v>
      </c>
      <c r="B5" s="5" t="s">
        <v>12</v>
      </c>
      <c r="C5" s="18">
        <v>0.5</v>
      </c>
      <c r="D5" s="22">
        <v>20</v>
      </c>
      <c r="E5" s="30">
        <v>20</v>
      </c>
      <c r="F5" s="21"/>
      <c r="G5" s="22"/>
    </row>
    <row r="6" spans="1:7" x14ac:dyDescent="0.2">
      <c r="A6" s="6">
        <v>4</v>
      </c>
      <c r="B6" s="5" t="s">
        <v>22</v>
      </c>
      <c r="C6" s="18">
        <v>0.25</v>
      </c>
      <c r="D6" s="22">
        <v>4</v>
      </c>
      <c r="E6" s="29">
        <v>4.125</v>
      </c>
      <c r="F6" s="21"/>
      <c r="G6" s="22"/>
    </row>
    <row r="7" spans="1:7" x14ac:dyDescent="0.2">
      <c r="A7" s="6">
        <v>5</v>
      </c>
      <c r="B7" s="5" t="s">
        <v>23</v>
      </c>
      <c r="C7" s="18">
        <v>0.25</v>
      </c>
      <c r="D7" s="22">
        <v>1</v>
      </c>
      <c r="E7" s="30">
        <v>1.125</v>
      </c>
      <c r="F7" s="21"/>
      <c r="G7" s="23"/>
    </row>
    <row r="8" spans="1:7" x14ac:dyDescent="0.2">
      <c r="A8" s="6">
        <v>6</v>
      </c>
      <c r="B8" s="5" t="s">
        <v>1</v>
      </c>
      <c r="C8" s="18">
        <v>0.25</v>
      </c>
      <c r="D8" s="22">
        <v>7.5</v>
      </c>
      <c r="E8" s="29">
        <v>7.125</v>
      </c>
      <c r="F8" s="21"/>
      <c r="G8" s="22"/>
    </row>
    <row r="9" spans="1:7" x14ac:dyDescent="0.2">
      <c r="A9" s="6">
        <v>7</v>
      </c>
      <c r="B9" s="5" t="s">
        <v>17</v>
      </c>
      <c r="C9" s="18">
        <v>0.375</v>
      </c>
      <c r="D9" s="22">
        <v>18</v>
      </c>
      <c r="E9" s="29">
        <v>18</v>
      </c>
      <c r="F9" s="21"/>
      <c r="G9" s="22"/>
    </row>
    <row r="10" spans="1:7" x14ac:dyDescent="0.2">
      <c r="A10" s="6">
        <v>8</v>
      </c>
      <c r="B10" s="5" t="s">
        <v>13</v>
      </c>
      <c r="C10" s="18">
        <v>0.125</v>
      </c>
      <c r="D10" s="22">
        <v>0.375</v>
      </c>
      <c r="E10" s="29">
        <v>0.375</v>
      </c>
      <c r="F10" s="11"/>
      <c r="G10" s="22"/>
    </row>
    <row r="11" spans="1:7" x14ac:dyDescent="0.2">
      <c r="A11" s="6">
        <v>9</v>
      </c>
      <c r="B11" s="5" t="s">
        <v>14</v>
      </c>
      <c r="C11" s="18">
        <v>0.125</v>
      </c>
      <c r="D11" s="22">
        <v>1.75</v>
      </c>
      <c r="E11" s="30" t="s">
        <v>45</v>
      </c>
      <c r="F11" s="24"/>
      <c r="G11" s="22"/>
    </row>
    <row r="12" spans="1:7" x14ac:dyDescent="0.2">
      <c r="A12" s="6">
        <v>10</v>
      </c>
      <c r="B12" s="5" t="s">
        <v>18</v>
      </c>
      <c r="C12" s="18">
        <v>0.375</v>
      </c>
      <c r="D12" s="22">
        <v>16</v>
      </c>
      <c r="E12" s="29">
        <v>16</v>
      </c>
      <c r="F12" s="21"/>
      <c r="G12" s="22"/>
    </row>
    <row r="13" spans="1:7" x14ac:dyDescent="0.2">
      <c r="A13" s="6">
        <v>11</v>
      </c>
      <c r="B13" s="5" t="s">
        <v>19</v>
      </c>
      <c r="C13" s="19">
        <v>0.375</v>
      </c>
      <c r="D13" s="22">
        <v>16.5</v>
      </c>
      <c r="E13" s="30"/>
      <c r="F13" s="21"/>
      <c r="G13" s="22"/>
    </row>
    <row r="14" spans="1:7" x14ac:dyDescent="0.2">
      <c r="A14" s="6">
        <v>12</v>
      </c>
      <c r="B14" s="5" t="s">
        <v>15</v>
      </c>
      <c r="C14" s="20">
        <v>0.25</v>
      </c>
      <c r="D14" s="22">
        <v>10</v>
      </c>
      <c r="E14" s="29">
        <v>9.75</v>
      </c>
      <c r="F14" s="11"/>
      <c r="G14" s="22"/>
    </row>
    <row r="15" spans="1:7" x14ac:dyDescent="0.2">
      <c r="A15" s="6">
        <v>13</v>
      </c>
      <c r="B15" s="5" t="s">
        <v>36</v>
      </c>
      <c r="C15" s="25">
        <v>0.25</v>
      </c>
      <c r="D15" s="22">
        <v>12</v>
      </c>
      <c r="E15" s="29">
        <v>12</v>
      </c>
      <c r="F15" s="11"/>
      <c r="G15" s="22"/>
    </row>
    <row r="16" spans="1:7" x14ac:dyDescent="0.2">
      <c r="A16" s="6">
        <v>14</v>
      </c>
      <c r="B16" s="26" t="s">
        <v>33</v>
      </c>
      <c r="C16" s="19">
        <v>0.25</v>
      </c>
      <c r="D16" s="22">
        <v>26.5</v>
      </c>
      <c r="E16" s="29">
        <v>12.625</v>
      </c>
      <c r="F16" s="11"/>
      <c r="G16" s="22"/>
    </row>
    <row r="17" spans="1:7" x14ac:dyDescent="0.2">
      <c r="A17" s="6">
        <v>15</v>
      </c>
      <c r="B17" s="2" t="s">
        <v>0</v>
      </c>
      <c r="C17" s="20">
        <v>0.25</v>
      </c>
      <c r="D17" s="22">
        <v>8.25</v>
      </c>
      <c r="E17" s="29">
        <v>8.125</v>
      </c>
      <c r="F17" s="11"/>
      <c r="G17" s="22"/>
    </row>
    <row r="18" spans="1:7" x14ac:dyDescent="0.2">
      <c r="A18" s="6">
        <v>16</v>
      </c>
      <c r="B18" s="5" t="s">
        <v>3</v>
      </c>
      <c r="C18" s="20">
        <v>0.25</v>
      </c>
      <c r="D18" s="22">
        <v>4.75</v>
      </c>
      <c r="E18" s="30">
        <v>4.875</v>
      </c>
      <c r="F18" s="21"/>
      <c r="G18" s="22"/>
    </row>
    <row r="19" spans="1:7" x14ac:dyDescent="0.2">
      <c r="A19" s="6">
        <v>17</v>
      </c>
      <c r="B19" s="3" t="s">
        <v>34</v>
      </c>
      <c r="D19" s="7">
        <v>6.625</v>
      </c>
      <c r="E19" s="29">
        <v>6.5</v>
      </c>
      <c r="F19" s="11"/>
      <c r="G19" s="22"/>
    </row>
    <row r="20" spans="1:7" x14ac:dyDescent="0.2">
      <c r="A20" s="6">
        <v>18</v>
      </c>
      <c r="B20" s="3" t="s">
        <v>35</v>
      </c>
      <c r="D20" s="7">
        <v>5.625</v>
      </c>
      <c r="E20" s="29">
        <v>5.625</v>
      </c>
      <c r="F20" s="11"/>
      <c r="G20" s="22"/>
    </row>
    <row r="21" spans="1:7" x14ac:dyDescent="0.2">
      <c r="A21" s="6">
        <v>19</v>
      </c>
      <c r="B21" s="5" t="s">
        <v>24</v>
      </c>
      <c r="C21" s="20">
        <v>0.125</v>
      </c>
      <c r="D21" s="22">
        <v>0.625</v>
      </c>
      <c r="E21" s="29">
        <v>0.625</v>
      </c>
      <c r="F21" s="11"/>
      <c r="G21" s="22"/>
    </row>
    <row r="22" spans="1:7" x14ac:dyDescent="0.2">
      <c r="A22" s="6">
        <v>20</v>
      </c>
      <c r="B22" s="5" t="s">
        <v>20</v>
      </c>
      <c r="C22" s="20">
        <v>0.125</v>
      </c>
      <c r="D22" s="22">
        <v>0.625</v>
      </c>
      <c r="E22" s="30">
        <v>0.75</v>
      </c>
      <c r="F22" s="11"/>
      <c r="G22" s="11"/>
    </row>
    <row r="23" spans="1:7" x14ac:dyDescent="0.2">
      <c r="A23" s="6">
        <v>21</v>
      </c>
      <c r="B23" s="5" t="s">
        <v>25</v>
      </c>
      <c r="C23" s="20">
        <v>0.125</v>
      </c>
      <c r="D23" s="22">
        <v>0.625</v>
      </c>
      <c r="E23" s="30">
        <v>0.625</v>
      </c>
      <c r="F23" s="11"/>
      <c r="G23" s="11"/>
    </row>
    <row r="24" spans="1:7" x14ac:dyDescent="0.2">
      <c r="A24" s="6">
        <v>22</v>
      </c>
      <c r="B24" s="5" t="s">
        <v>30</v>
      </c>
      <c r="C24" s="20">
        <v>0.125</v>
      </c>
      <c r="D24" s="22">
        <v>5.5</v>
      </c>
      <c r="E24" s="30">
        <v>5.5</v>
      </c>
      <c r="F24" s="11"/>
      <c r="G24" s="11"/>
    </row>
    <row r="25" spans="1:7" x14ac:dyDescent="0.2">
      <c r="A25" s="3">
        <v>23</v>
      </c>
      <c r="B25" s="5" t="s">
        <v>28</v>
      </c>
      <c r="C25" s="20">
        <v>0.125</v>
      </c>
      <c r="D25" s="22">
        <v>1</v>
      </c>
      <c r="E25" s="30">
        <v>1.125</v>
      </c>
      <c r="F25" s="12"/>
      <c r="G25" s="11"/>
    </row>
    <row r="26" spans="1:7" x14ac:dyDescent="0.2">
      <c r="A26" s="6">
        <v>24</v>
      </c>
      <c r="B26" s="2" t="s">
        <v>29</v>
      </c>
      <c r="C26" s="20">
        <v>0.125</v>
      </c>
      <c r="D26" s="22">
        <v>0.5</v>
      </c>
      <c r="E26" s="30">
        <v>0.5</v>
      </c>
      <c r="F26" s="11"/>
      <c r="G26" s="11"/>
    </row>
    <row r="27" spans="1:7" x14ac:dyDescent="0.2">
      <c r="A27" s="2">
        <v>25</v>
      </c>
      <c r="B27" s="2" t="s">
        <v>31</v>
      </c>
      <c r="C27" s="20">
        <v>0.125</v>
      </c>
      <c r="D27" s="22">
        <v>2</v>
      </c>
      <c r="E27" s="30">
        <v>1.75</v>
      </c>
      <c r="F27" s="12"/>
      <c r="G27" s="13"/>
    </row>
    <row r="28" spans="1:7" x14ac:dyDescent="0.2">
      <c r="A28" s="2">
        <v>26</v>
      </c>
      <c r="B28" s="5" t="s">
        <v>37</v>
      </c>
      <c r="C28" s="20"/>
      <c r="D28" s="11">
        <v>0.375</v>
      </c>
      <c r="E28" s="30">
        <v>0.375</v>
      </c>
      <c r="F28" s="39"/>
      <c r="G28" s="11"/>
    </row>
    <row r="29" spans="1:7" x14ac:dyDescent="0.2">
      <c r="A29" s="3">
        <v>27</v>
      </c>
      <c r="B29" s="27" t="s">
        <v>38</v>
      </c>
      <c r="C29" s="2"/>
      <c r="D29" s="30">
        <v>4</v>
      </c>
      <c r="E29" s="30">
        <v>4</v>
      </c>
      <c r="F29" s="12"/>
      <c r="G29" s="2"/>
    </row>
    <row r="30" spans="1:7" x14ac:dyDescent="0.2">
      <c r="A30" s="3">
        <v>28</v>
      </c>
      <c r="B30" s="27" t="s">
        <v>39</v>
      </c>
      <c r="C30" s="2"/>
      <c r="D30" s="30">
        <v>4.5</v>
      </c>
      <c r="E30" s="30">
        <v>4.5</v>
      </c>
      <c r="F30" s="12"/>
      <c r="G30" s="2"/>
    </row>
    <row r="31" spans="1:7" x14ac:dyDescent="0.2">
      <c r="A31" s="3">
        <v>29</v>
      </c>
      <c r="B31" s="28" t="s">
        <v>40</v>
      </c>
      <c r="C31" s="2"/>
      <c r="D31" s="30">
        <v>4</v>
      </c>
      <c r="E31" s="30">
        <v>4</v>
      </c>
      <c r="F31" s="12"/>
      <c r="G31" s="2"/>
    </row>
    <row r="32" spans="1:7" x14ac:dyDescent="0.2">
      <c r="A32" s="3">
        <v>30</v>
      </c>
      <c r="B32" s="28" t="s">
        <v>41</v>
      </c>
      <c r="C32" s="2"/>
      <c r="D32" s="30">
        <v>8</v>
      </c>
      <c r="E32" s="30">
        <v>8</v>
      </c>
      <c r="F32" s="12"/>
      <c r="G32" s="2"/>
    </row>
    <row r="33" spans="1:7" x14ac:dyDescent="0.2">
      <c r="A33" s="3">
        <v>31</v>
      </c>
      <c r="B33" s="27" t="s">
        <v>42</v>
      </c>
      <c r="C33" s="2"/>
      <c r="D33" s="30">
        <v>1.75</v>
      </c>
      <c r="E33" s="30">
        <v>2</v>
      </c>
      <c r="F33" s="12"/>
      <c r="G33" s="2"/>
    </row>
    <row r="34" spans="1:7" x14ac:dyDescent="0.2">
      <c r="B34" s="5" t="s">
        <v>32</v>
      </c>
      <c r="C34" s="2"/>
      <c r="D34" s="11"/>
      <c r="E34" s="11"/>
      <c r="F34" s="12"/>
      <c r="G34" s="2"/>
    </row>
  </sheetData>
  <sheetProtection selectLockedCells="1" selectUnlockedCells="1"/>
  <phoneticPr fontId="6" type="noConversion"/>
  <pageMargins left="0.31" right="0.2" top="0.53" bottom="0.27" header="0.22" footer="0.17"/>
  <pageSetup scale="89" firstPageNumber="0" orientation="landscape" horizontalDpi="300" verticalDpi="300" r:id="rId1"/>
  <headerFooter alignWithMargins="0">
    <oddHeader>&amp;L&amp;"Century Gothic,Bold"RUE MEN&amp;C&amp;"Chalkboard,Bold"FIT AND SPEC&amp;R&amp;"Century Gothic,Bold"RM8026</oddHeader>
    <oddFooter>&amp;C&amp;"Chalkboard,Bold"RAVELHEART, LLC</oddFoot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4"/>
  <sheetViews>
    <sheetView workbookViewId="0">
      <selection activeCell="F8" sqref="F8"/>
    </sheetView>
  </sheetViews>
  <sheetFormatPr defaultColWidth="9.140625" defaultRowHeight="12.75" x14ac:dyDescent="0.2"/>
  <cols>
    <col min="1" max="1" width="5.7109375" style="3" customWidth="1"/>
    <col min="2" max="2" width="45.140625" style="3" customWidth="1"/>
    <col min="3" max="3" width="6" style="3" customWidth="1"/>
    <col min="4" max="4" width="9.42578125" style="7" customWidth="1"/>
    <col min="5" max="5" width="11.140625" style="7" customWidth="1"/>
    <col min="6" max="6" width="11.42578125" style="7" customWidth="1"/>
    <col min="7" max="7" width="28.28515625" style="8" customWidth="1"/>
    <col min="8" max="16384" width="9.140625" style="3"/>
  </cols>
  <sheetData>
    <row r="1" spans="1:8" ht="15" customHeight="1" x14ac:dyDescent="0.2">
      <c r="A1" s="16" t="s">
        <v>2</v>
      </c>
      <c r="B1" s="17"/>
      <c r="C1" s="17"/>
      <c r="D1" s="1"/>
      <c r="E1" s="1"/>
    </row>
    <row r="2" spans="1:8" ht="76.5" x14ac:dyDescent="0.2">
      <c r="A2" s="33" t="s">
        <v>5</v>
      </c>
      <c r="B2" s="33" t="s">
        <v>6</v>
      </c>
      <c r="C2" s="14" t="s">
        <v>7</v>
      </c>
      <c r="D2" s="10" t="s">
        <v>43</v>
      </c>
      <c r="E2" s="10" t="s">
        <v>62</v>
      </c>
      <c r="F2" s="10" t="s">
        <v>63</v>
      </c>
      <c r="G2" s="10" t="s">
        <v>47</v>
      </c>
      <c r="H2" s="10" t="s">
        <v>27</v>
      </c>
    </row>
    <row r="3" spans="1:8" x14ac:dyDescent="0.2">
      <c r="A3" s="6">
        <v>1</v>
      </c>
      <c r="B3" s="5" t="s">
        <v>16</v>
      </c>
      <c r="C3" s="18">
        <v>0.5</v>
      </c>
      <c r="D3" s="15">
        <v>29</v>
      </c>
      <c r="E3" s="34"/>
      <c r="F3" s="34"/>
      <c r="G3" s="35"/>
      <c r="H3" s="15">
        <v>29</v>
      </c>
    </row>
    <row r="4" spans="1:8" x14ac:dyDescent="0.2">
      <c r="A4" s="6">
        <v>2</v>
      </c>
      <c r="B4" s="5" t="s">
        <v>11</v>
      </c>
      <c r="C4" s="18">
        <v>0.5</v>
      </c>
      <c r="D4" s="15">
        <v>20</v>
      </c>
      <c r="E4" s="34"/>
      <c r="F4" s="34"/>
      <c r="G4" s="35"/>
      <c r="H4" s="15">
        <v>20</v>
      </c>
    </row>
    <row r="5" spans="1:8" x14ac:dyDescent="0.2">
      <c r="A5" s="6">
        <v>3</v>
      </c>
      <c r="B5" s="5" t="s">
        <v>12</v>
      </c>
      <c r="C5" s="18">
        <v>0.5</v>
      </c>
      <c r="D5" s="15">
        <v>20</v>
      </c>
      <c r="E5" s="35"/>
      <c r="F5" s="35"/>
      <c r="G5" s="35"/>
      <c r="H5" s="15">
        <v>20</v>
      </c>
    </row>
    <row r="6" spans="1:8" x14ac:dyDescent="0.2">
      <c r="A6" s="6">
        <v>4</v>
      </c>
      <c r="B6" s="5" t="s">
        <v>22</v>
      </c>
      <c r="C6" s="18">
        <v>0.25</v>
      </c>
      <c r="D6" s="15">
        <v>4</v>
      </c>
      <c r="E6" s="34"/>
      <c r="F6" s="34"/>
      <c r="G6" s="35"/>
      <c r="H6" s="15">
        <v>4</v>
      </c>
    </row>
    <row r="7" spans="1:8" x14ac:dyDescent="0.2">
      <c r="A7" s="6">
        <v>5</v>
      </c>
      <c r="B7" s="5" t="s">
        <v>23</v>
      </c>
      <c r="C7" s="18">
        <v>0.25</v>
      </c>
      <c r="D7" s="15">
        <v>1</v>
      </c>
      <c r="E7" s="35"/>
      <c r="F7" s="35"/>
      <c r="G7" s="35"/>
      <c r="H7" s="15">
        <v>1</v>
      </c>
    </row>
    <row r="8" spans="1:8" x14ac:dyDescent="0.2">
      <c r="A8" s="6">
        <v>6</v>
      </c>
      <c r="B8" s="5" t="s">
        <v>1</v>
      </c>
      <c r="C8" s="18">
        <v>0.25</v>
      </c>
      <c r="D8" s="15">
        <v>7.5</v>
      </c>
      <c r="E8" s="37"/>
      <c r="F8" s="37"/>
      <c r="G8" s="24"/>
      <c r="H8" s="15">
        <v>7.5</v>
      </c>
    </row>
    <row r="9" spans="1:8" x14ac:dyDescent="0.2">
      <c r="A9" s="6">
        <v>7</v>
      </c>
      <c r="B9" s="5" t="s">
        <v>17</v>
      </c>
      <c r="C9" s="18">
        <v>0.375</v>
      </c>
      <c r="D9" s="15">
        <v>18</v>
      </c>
      <c r="E9" s="34"/>
      <c r="F9" s="34"/>
      <c r="G9" s="35"/>
      <c r="H9" s="15">
        <v>18</v>
      </c>
    </row>
    <row r="10" spans="1:8" x14ac:dyDescent="0.2">
      <c r="A10" s="6">
        <v>8</v>
      </c>
      <c r="B10" s="5" t="s">
        <v>13</v>
      </c>
      <c r="C10" s="18">
        <v>0.125</v>
      </c>
      <c r="D10" s="15">
        <v>0.375</v>
      </c>
      <c r="E10" s="34"/>
      <c r="F10" s="34"/>
      <c r="G10" s="35"/>
      <c r="H10" s="15">
        <v>0.375</v>
      </c>
    </row>
    <row r="11" spans="1:8" x14ac:dyDescent="0.2">
      <c r="A11" s="6">
        <v>9</v>
      </c>
      <c r="B11" s="5" t="s">
        <v>14</v>
      </c>
      <c r="C11" s="18">
        <v>0.125</v>
      </c>
      <c r="D11" s="15">
        <v>1.75</v>
      </c>
      <c r="E11" s="35"/>
      <c r="F11" s="35"/>
      <c r="G11" s="35"/>
      <c r="H11" s="15">
        <v>1.75</v>
      </c>
    </row>
    <row r="12" spans="1:8" x14ac:dyDescent="0.2">
      <c r="A12" s="6">
        <v>10</v>
      </c>
      <c r="B12" s="5" t="s">
        <v>18</v>
      </c>
      <c r="C12" s="18">
        <v>0.375</v>
      </c>
      <c r="D12" s="15">
        <v>16</v>
      </c>
      <c r="E12" s="34"/>
      <c r="F12" s="34"/>
      <c r="G12" s="35"/>
      <c r="H12" s="15">
        <v>16</v>
      </c>
    </row>
    <row r="13" spans="1:8" x14ac:dyDescent="0.2">
      <c r="A13" s="6">
        <v>11</v>
      </c>
      <c r="B13" s="5" t="s">
        <v>19</v>
      </c>
      <c r="C13" s="19">
        <v>0.375</v>
      </c>
      <c r="D13" s="15">
        <v>16.5</v>
      </c>
      <c r="E13" s="35"/>
      <c r="F13" s="24"/>
      <c r="G13" s="24"/>
      <c r="H13" s="15">
        <v>16.5</v>
      </c>
    </row>
    <row r="14" spans="1:8" x14ac:dyDescent="0.2">
      <c r="A14" s="6">
        <v>12</v>
      </c>
      <c r="B14" s="5" t="s">
        <v>15</v>
      </c>
      <c r="C14" s="20">
        <v>0.25</v>
      </c>
      <c r="D14" s="15">
        <v>10</v>
      </c>
      <c r="E14" s="34"/>
      <c r="F14" s="34"/>
      <c r="G14" s="35"/>
      <c r="H14" s="15">
        <v>10</v>
      </c>
    </row>
    <row r="15" spans="1:8" x14ac:dyDescent="0.2">
      <c r="A15" s="6">
        <v>13</v>
      </c>
      <c r="B15" s="5" t="s">
        <v>36</v>
      </c>
      <c r="C15" s="25">
        <v>0.25</v>
      </c>
      <c r="D15" s="15">
        <v>11</v>
      </c>
      <c r="E15" s="34"/>
      <c r="F15" s="34"/>
      <c r="G15" s="35"/>
      <c r="H15" s="15">
        <v>11</v>
      </c>
    </row>
    <row r="16" spans="1:8" x14ac:dyDescent="0.2">
      <c r="A16" s="6">
        <v>14</v>
      </c>
      <c r="B16" s="26" t="s">
        <v>33</v>
      </c>
      <c r="C16" s="19">
        <v>0.25</v>
      </c>
      <c r="D16" s="15">
        <v>26.5</v>
      </c>
      <c r="E16" s="37"/>
      <c r="F16" s="37"/>
      <c r="G16" s="24"/>
      <c r="H16" s="15">
        <v>26.5</v>
      </c>
    </row>
    <row r="17" spans="1:8" x14ac:dyDescent="0.2">
      <c r="A17" s="6">
        <v>15</v>
      </c>
      <c r="B17" s="2" t="s">
        <v>0</v>
      </c>
      <c r="C17" s="20">
        <v>0.25</v>
      </c>
      <c r="D17" s="15">
        <v>8.25</v>
      </c>
      <c r="E17" s="34"/>
      <c r="F17" s="34"/>
      <c r="G17" s="35"/>
      <c r="H17" s="15">
        <v>8.25</v>
      </c>
    </row>
    <row r="18" spans="1:8" x14ac:dyDescent="0.2">
      <c r="A18" s="6">
        <v>16</v>
      </c>
      <c r="B18" s="5" t="s">
        <v>3</v>
      </c>
      <c r="C18" s="20">
        <v>0.25</v>
      </c>
      <c r="D18" s="15">
        <v>4.75</v>
      </c>
      <c r="E18" s="35"/>
      <c r="F18" s="35"/>
      <c r="G18" s="35"/>
      <c r="H18" s="15">
        <v>4.75</v>
      </c>
    </row>
    <row r="19" spans="1:8" x14ac:dyDescent="0.2">
      <c r="A19" s="6">
        <v>17</v>
      </c>
      <c r="B19" s="2" t="s">
        <v>34</v>
      </c>
      <c r="C19" s="2"/>
      <c r="D19" s="11">
        <v>6.625</v>
      </c>
      <c r="E19" s="34"/>
      <c r="F19" s="34"/>
      <c r="G19" s="35"/>
      <c r="H19" s="11">
        <v>6.625</v>
      </c>
    </row>
    <row r="20" spans="1:8" x14ac:dyDescent="0.2">
      <c r="A20" s="6">
        <v>18</v>
      </c>
      <c r="B20" s="2" t="s">
        <v>35</v>
      </c>
      <c r="C20" s="2"/>
      <c r="D20" s="11">
        <v>5.625</v>
      </c>
      <c r="E20" s="34"/>
      <c r="F20" s="34"/>
      <c r="G20" s="35"/>
      <c r="H20" s="11">
        <v>5.625</v>
      </c>
    </row>
    <row r="21" spans="1:8" x14ac:dyDescent="0.2">
      <c r="A21" s="6">
        <v>19</v>
      </c>
      <c r="B21" s="5" t="s">
        <v>24</v>
      </c>
      <c r="C21" s="20">
        <v>0.125</v>
      </c>
      <c r="D21" s="15">
        <v>0.625</v>
      </c>
      <c r="E21" s="34"/>
      <c r="F21" s="34"/>
      <c r="G21" s="35"/>
      <c r="H21" s="15">
        <v>0.625</v>
      </c>
    </row>
    <row r="22" spans="1:8" x14ac:dyDescent="0.2">
      <c r="A22" s="6">
        <v>20</v>
      </c>
      <c r="B22" s="5" t="s">
        <v>20</v>
      </c>
      <c r="C22" s="20">
        <v>0.125</v>
      </c>
      <c r="D22" s="15">
        <v>0.625</v>
      </c>
      <c r="E22" s="35"/>
      <c r="F22" s="35"/>
      <c r="G22" s="35"/>
      <c r="H22" s="15">
        <v>0.625</v>
      </c>
    </row>
    <row r="23" spans="1:8" x14ac:dyDescent="0.2">
      <c r="A23" s="6">
        <v>21</v>
      </c>
      <c r="B23" s="5" t="s">
        <v>25</v>
      </c>
      <c r="C23" s="20">
        <v>0.125</v>
      </c>
      <c r="D23" s="15">
        <v>0.625</v>
      </c>
      <c r="E23" s="35"/>
      <c r="F23" s="35"/>
      <c r="G23" s="35"/>
      <c r="H23" s="15">
        <v>0.625</v>
      </c>
    </row>
    <row r="24" spans="1:8" x14ac:dyDescent="0.2">
      <c r="A24" s="6">
        <v>22</v>
      </c>
      <c r="B24" s="5" t="s">
        <v>30</v>
      </c>
      <c r="C24" s="20">
        <v>0.125</v>
      </c>
      <c r="D24" s="15">
        <v>5.5</v>
      </c>
      <c r="E24" s="35"/>
      <c r="F24" s="35"/>
      <c r="G24" s="35"/>
      <c r="H24" s="15">
        <v>5.5</v>
      </c>
    </row>
    <row r="25" spans="1:8" x14ac:dyDescent="0.2">
      <c r="A25" s="3">
        <v>23</v>
      </c>
      <c r="B25" s="5" t="s">
        <v>28</v>
      </c>
      <c r="C25" s="20">
        <v>0.125</v>
      </c>
      <c r="D25" s="15">
        <v>1</v>
      </c>
      <c r="E25" s="35"/>
      <c r="F25" s="35"/>
      <c r="G25" s="35"/>
      <c r="H25" s="15">
        <v>1</v>
      </c>
    </row>
    <row r="26" spans="1:8" x14ac:dyDescent="0.2">
      <c r="A26" s="6">
        <v>24</v>
      </c>
      <c r="B26" s="2" t="s">
        <v>29</v>
      </c>
      <c r="C26" s="20">
        <v>0.125</v>
      </c>
      <c r="D26" s="15">
        <v>0.5</v>
      </c>
      <c r="E26" s="35"/>
      <c r="F26" s="35"/>
      <c r="G26" s="35"/>
      <c r="H26" s="15">
        <v>0.5</v>
      </c>
    </row>
    <row r="27" spans="1:8" x14ac:dyDescent="0.2">
      <c r="A27" s="2">
        <v>25</v>
      </c>
      <c r="B27" s="2" t="s">
        <v>31</v>
      </c>
      <c r="C27" s="20">
        <v>0.125</v>
      </c>
      <c r="D27" s="15">
        <v>2</v>
      </c>
      <c r="E27" s="35"/>
      <c r="F27" s="35"/>
      <c r="G27" s="35"/>
      <c r="H27" s="15">
        <v>2</v>
      </c>
    </row>
    <row r="28" spans="1:8" x14ac:dyDescent="0.2">
      <c r="A28" s="31">
        <v>26</v>
      </c>
      <c r="B28" s="32" t="s">
        <v>37</v>
      </c>
      <c r="C28" s="15"/>
      <c r="D28" s="7">
        <v>0.375</v>
      </c>
      <c r="E28" s="36"/>
      <c r="F28" s="36"/>
      <c r="G28" s="35"/>
      <c r="H28" s="7">
        <v>0.375</v>
      </c>
    </row>
    <row r="29" spans="1:8" x14ac:dyDescent="0.2">
      <c r="A29" s="2">
        <v>27</v>
      </c>
      <c r="B29" s="5" t="s">
        <v>38</v>
      </c>
      <c r="C29" s="2"/>
      <c r="D29" s="30">
        <v>4</v>
      </c>
      <c r="E29" s="35"/>
      <c r="F29" s="35"/>
      <c r="G29" s="35"/>
      <c r="H29" s="30">
        <v>4</v>
      </c>
    </row>
    <row r="30" spans="1:8" x14ac:dyDescent="0.2">
      <c r="A30" s="2">
        <v>28</v>
      </c>
      <c r="B30" s="5" t="s">
        <v>39</v>
      </c>
      <c r="C30" s="2"/>
      <c r="D30" s="30">
        <v>4.5</v>
      </c>
      <c r="E30" s="35"/>
      <c r="F30" s="35"/>
      <c r="G30" s="35"/>
      <c r="H30" s="30">
        <v>4.5</v>
      </c>
    </row>
    <row r="31" spans="1:8" x14ac:dyDescent="0.2">
      <c r="A31" s="2">
        <v>29</v>
      </c>
      <c r="B31" s="2" t="s">
        <v>40</v>
      </c>
      <c r="C31" s="2"/>
      <c r="D31" s="30">
        <v>4</v>
      </c>
      <c r="E31" s="35"/>
      <c r="F31" s="35"/>
      <c r="G31" s="35"/>
      <c r="H31" s="30">
        <v>4</v>
      </c>
    </row>
    <row r="32" spans="1:8" x14ac:dyDescent="0.2">
      <c r="A32" s="2">
        <v>30</v>
      </c>
      <c r="B32" s="2" t="s">
        <v>41</v>
      </c>
      <c r="C32" s="2"/>
      <c r="D32" s="30">
        <v>8</v>
      </c>
      <c r="E32" s="35"/>
      <c r="F32" s="35"/>
      <c r="G32" s="35"/>
      <c r="H32" s="30">
        <v>8</v>
      </c>
    </row>
    <row r="33" spans="1:8" x14ac:dyDescent="0.2">
      <c r="A33" s="2">
        <v>31</v>
      </c>
      <c r="B33" s="5" t="s">
        <v>42</v>
      </c>
      <c r="C33" s="2"/>
      <c r="D33" s="30">
        <v>1.75</v>
      </c>
      <c r="E33" s="24"/>
      <c r="F33" s="35"/>
      <c r="G33" s="24"/>
      <c r="H33" s="30">
        <v>1.75</v>
      </c>
    </row>
    <row r="34" spans="1:8" x14ac:dyDescent="0.2">
      <c r="A34" s="2"/>
      <c r="B34" s="5" t="s">
        <v>32</v>
      </c>
      <c r="C34" s="2"/>
      <c r="D34" s="11"/>
      <c r="E34" s="11"/>
      <c r="F34" s="11"/>
      <c r="G34" s="12"/>
      <c r="H34" s="11"/>
    </row>
    <row r="43" spans="1:8" x14ac:dyDescent="0.2">
      <c r="A43" s="67">
        <v>43312</v>
      </c>
      <c r="B43" s="67"/>
      <c r="G43" s="7"/>
      <c r="H43" s="7"/>
    </row>
    <row r="44" spans="1:8" x14ac:dyDescent="0.2">
      <c r="A44" s="3" t="s">
        <v>56</v>
      </c>
      <c r="G44" s="7"/>
      <c r="H44" s="7"/>
    </row>
    <row r="45" spans="1:8" x14ac:dyDescent="0.2">
      <c r="A45" s="38" t="s">
        <v>57</v>
      </c>
      <c r="G45" s="7"/>
      <c r="H45" s="7"/>
    </row>
    <row r="46" spans="1:8" x14ac:dyDescent="0.2">
      <c r="G46" s="7"/>
      <c r="H46" s="7"/>
    </row>
    <row r="47" spans="1:8" x14ac:dyDescent="0.2">
      <c r="A47" s="4" t="s">
        <v>58</v>
      </c>
      <c r="G47" s="7"/>
      <c r="H47" s="7"/>
    </row>
    <row r="48" spans="1:8" x14ac:dyDescent="0.2">
      <c r="A48" s="3" t="s">
        <v>59</v>
      </c>
      <c r="G48" s="7"/>
      <c r="H48" s="7"/>
    </row>
    <row r="49" spans="1:8" ht="76.5" x14ac:dyDescent="0.2">
      <c r="A49" s="33" t="s">
        <v>5</v>
      </c>
      <c r="B49" s="33" t="s">
        <v>6</v>
      </c>
      <c r="C49" s="14" t="s">
        <v>7</v>
      </c>
      <c r="D49" s="10" t="s">
        <v>43</v>
      </c>
      <c r="E49" s="10" t="s">
        <v>51</v>
      </c>
      <c r="F49" s="10" t="s">
        <v>48</v>
      </c>
      <c r="G49" s="10" t="s">
        <v>47</v>
      </c>
      <c r="H49" s="10" t="s">
        <v>27</v>
      </c>
    </row>
    <row r="50" spans="1:8" x14ac:dyDescent="0.2">
      <c r="A50" s="6">
        <v>6</v>
      </c>
      <c r="B50" s="5" t="s">
        <v>1</v>
      </c>
      <c r="C50" s="18">
        <v>0.25</v>
      </c>
      <c r="D50" s="15">
        <v>7.5</v>
      </c>
      <c r="E50" s="37">
        <v>7</v>
      </c>
      <c r="F50" s="37">
        <v>6.875</v>
      </c>
      <c r="G50" s="24" t="s">
        <v>55</v>
      </c>
      <c r="H50" s="15">
        <v>7.5</v>
      </c>
    </row>
    <row r="51" spans="1:8" x14ac:dyDescent="0.2">
      <c r="A51" s="6">
        <v>11</v>
      </c>
      <c r="B51" s="5" t="s">
        <v>19</v>
      </c>
      <c r="C51" s="19">
        <v>0.375</v>
      </c>
      <c r="D51" s="15">
        <v>16.5</v>
      </c>
      <c r="E51" s="35">
        <v>16.25</v>
      </c>
      <c r="F51" s="24">
        <v>16</v>
      </c>
      <c r="G51" s="24" t="s">
        <v>55</v>
      </c>
      <c r="H51" s="15">
        <v>16.5</v>
      </c>
    </row>
    <row r="52" spans="1:8" x14ac:dyDescent="0.2">
      <c r="A52" s="6">
        <v>14</v>
      </c>
      <c r="B52" s="26" t="s">
        <v>33</v>
      </c>
      <c r="C52" s="19">
        <v>0.25</v>
      </c>
      <c r="D52" s="15">
        <v>26.5</v>
      </c>
      <c r="E52" s="37" t="s">
        <v>52</v>
      </c>
      <c r="F52" s="37" t="s">
        <v>53</v>
      </c>
      <c r="G52" s="24" t="s">
        <v>60</v>
      </c>
      <c r="H52" s="15">
        <v>26.5</v>
      </c>
    </row>
    <row r="53" spans="1:8" x14ac:dyDescent="0.2">
      <c r="A53" s="2">
        <v>31</v>
      </c>
      <c r="B53" s="5" t="s">
        <v>42</v>
      </c>
      <c r="C53" s="2"/>
      <c r="D53" s="30">
        <v>1.75</v>
      </c>
      <c r="E53" s="24">
        <v>1.375</v>
      </c>
      <c r="F53" s="35">
        <v>1.5</v>
      </c>
      <c r="G53" s="24" t="s">
        <v>55</v>
      </c>
      <c r="H53" s="30">
        <v>1.75</v>
      </c>
    </row>
    <row r="84" spans="1:1" x14ac:dyDescent="0.2">
      <c r="A84" s="3" t="s">
        <v>61</v>
      </c>
    </row>
  </sheetData>
  <sheetProtection selectLockedCells="1" selectUnlockedCells="1"/>
  <mergeCells count="1">
    <mergeCell ref="A43:B43"/>
  </mergeCells>
  <phoneticPr fontId="6" type="noConversion"/>
  <pageMargins left="0.31" right="0.2" top="0.53" bottom="0.27" header="0.22" footer="0.17"/>
  <headerFooter alignWithMargins="0">
    <oddHeader>&amp;L&amp;"Century Gothic,Bold"RUE MEN&amp;C&amp;"Chalkboard,Bold"FIT AND SPEC&amp;R&amp;"Century Gothic,Bold"RM8026</oddHeader>
    <oddFooter>&amp;C&amp;"Chalkboard,Bold"RAVELHEART, LLC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4"/>
  <sheetViews>
    <sheetView workbookViewId="0">
      <selection activeCell="O15" sqref="O15"/>
    </sheetView>
  </sheetViews>
  <sheetFormatPr defaultColWidth="9.140625" defaultRowHeight="12.75" x14ac:dyDescent="0.2"/>
  <cols>
    <col min="1" max="1" width="5.7109375" style="3" customWidth="1"/>
    <col min="2" max="2" width="45.140625" style="3" customWidth="1"/>
    <col min="3" max="3" width="6" style="3" customWidth="1"/>
    <col min="4" max="4" width="9.42578125" style="7" customWidth="1"/>
    <col min="5" max="5" width="11.140625" style="7" customWidth="1"/>
    <col min="6" max="6" width="11.42578125" style="7" customWidth="1"/>
    <col min="7" max="7" width="28.28515625" style="8" customWidth="1"/>
    <col min="8" max="16384" width="9.140625" style="3"/>
  </cols>
  <sheetData>
    <row r="1" spans="1:8" ht="15" customHeight="1" x14ac:dyDescent="0.2">
      <c r="A1" s="16" t="s">
        <v>2</v>
      </c>
      <c r="B1" s="17"/>
      <c r="C1" s="17"/>
      <c r="D1" s="1"/>
      <c r="E1" s="1"/>
    </row>
    <row r="2" spans="1:8" ht="76.5" x14ac:dyDescent="0.2">
      <c r="A2" s="33" t="s">
        <v>5</v>
      </c>
      <c r="B2" s="33" t="s">
        <v>6</v>
      </c>
      <c r="C2" s="14" t="s">
        <v>7</v>
      </c>
      <c r="D2" s="10" t="s">
        <v>43</v>
      </c>
      <c r="E2" s="10" t="s">
        <v>51</v>
      </c>
      <c r="F2" s="10" t="s">
        <v>48</v>
      </c>
      <c r="G2" s="10" t="s">
        <v>47</v>
      </c>
      <c r="H2" s="10" t="s">
        <v>27</v>
      </c>
    </row>
    <row r="3" spans="1:8" x14ac:dyDescent="0.2">
      <c r="A3" s="6">
        <v>1</v>
      </c>
      <c r="B3" s="5" t="s">
        <v>16</v>
      </c>
      <c r="C3" s="18">
        <v>0.5</v>
      </c>
      <c r="D3" s="15">
        <v>29</v>
      </c>
      <c r="E3" s="34">
        <v>29.25</v>
      </c>
      <c r="F3" s="34">
        <v>29.125</v>
      </c>
      <c r="G3" s="35" t="s">
        <v>54</v>
      </c>
      <c r="H3" s="15">
        <v>29</v>
      </c>
    </row>
    <row r="4" spans="1:8" x14ac:dyDescent="0.2">
      <c r="A4" s="6">
        <v>2</v>
      </c>
      <c r="B4" s="5" t="s">
        <v>11</v>
      </c>
      <c r="C4" s="18">
        <v>0.5</v>
      </c>
      <c r="D4" s="15">
        <v>20</v>
      </c>
      <c r="E4" s="34">
        <v>19.75</v>
      </c>
      <c r="F4" s="34">
        <v>19.875</v>
      </c>
      <c r="G4" s="35" t="s">
        <v>54</v>
      </c>
      <c r="H4" s="15">
        <v>20</v>
      </c>
    </row>
    <row r="5" spans="1:8" x14ac:dyDescent="0.2">
      <c r="A5" s="6">
        <v>3</v>
      </c>
      <c r="B5" s="5" t="s">
        <v>12</v>
      </c>
      <c r="C5" s="18">
        <v>0.5</v>
      </c>
      <c r="D5" s="15">
        <v>20</v>
      </c>
      <c r="E5" s="35">
        <v>20.125</v>
      </c>
      <c r="F5" s="35">
        <v>20</v>
      </c>
      <c r="G5" s="35" t="s">
        <v>54</v>
      </c>
      <c r="H5" s="15">
        <v>20</v>
      </c>
    </row>
    <row r="6" spans="1:8" x14ac:dyDescent="0.2">
      <c r="A6" s="6">
        <v>4</v>
      </c>
      <c r="B6" s="5" t="s">
        <v>22</v>
      </c>
      <c r="C6" s="18">
        <v>0.25</v>
      </c>
      <c r="D6" s="15">
        <v>4</v>
      </c>
      <c r="E6" s="34">
        <v>4</v>
      </c>
      <c r="F6" s="34">
        <v>4.125</v>
      </c>
      <c r="G6" s="35" t="s">
        <v>54</v>
      </c>
      <c r="H6" s="15">
        <v>4</v>
      </c>
    </row>
    <row r="7" spans="1:8" x14ac:dyDescent="0.2">
      <c r="A7" s="6">
        <v>5</v>
      </c>
      <c r="B7" s="5" t="s">
        <v>23</v>
      </c>
      <c r="C7" s="18">
        <v>0.25</v>
      </c>
      <c r="D7" s="15">
        <v>1</v>
      </c>
      <c r="E7" s="35">
        <v>1</v>
      </c>
      <c r="F7" s="35">
        <v>1.125</v>
      </c>
      <c r="G7" s="35" t="s">
        <v>54</v>
      </c>
      <c r="H7" s="15">
        <v>1</v>
      </c>
    </row>
    <row r="8" spans="1:8" x14ac:dyDescent="0.2">
      <c r="A8" s="6">
        <v>6</v>
      </c>
      <c r="B8" s="5" t="s">
        <v>1</v>
      </c>
      <c r="C8" s="18">
        <v>0.25</v>
      </c>
      <c r="D8" s="15">
        <v>7.5</v>
      </c>
      <c r="E8" s="37">
        <v>7</v>
      </c>
      <c r="F8" s="37">
        <v>6.875</v>
      </c>
      <c r="G8" s="24" t="s">
        <v>55</v>
      </c>
      <c r="H8" s="15">
        <v>7.5</v>
      </c>
    </row>
    <row r="9" spans="1:8" x14ac:dyDescent="0.2">
      <c r="A9" s="6">
        <v>7</v>
      </c>
      <c r="B9" s="5" t="s">
        <v>17</v>
      </c>
      <c r="C9" s="18">
        <v>0.375</v>
      </c>
      <c r="D9" s="15">
        <v>18</v>
      </c>
      <c r="E9" s="34">
        <v>18.125</v>
      </c>
      <c r="F9" s="34">
        <v>17.75</v>
      </c>
      <c r="G9" s="35" t="s">
        <v>54</v>
      </c>
      <c r="H9" s="15">
        <v>18</v>
      </c>
    </row>
    <row r="10" spans="1:8" x14ac:dyDescent="0.2">
      <c r="A10" s="6">
        <v>8</v>
      </c>
      <c r="B10" s="5" t="s">
        <v>13</v>
      </c>
      <c r="C10" s="18">
        <v>0.125</v>
      </c>
      <c r="D10" s="15">
        <v>0.375</v>
      </c>
      <c r="E10" s="34">
        <v>0.5</v>
      </c>
      <c r="F10" s="34" t="s">
        <v>49</v>
      </c>
      <c r="G10" s="35" t="s">
        <v>54</v>
      </c>
      <c r="H10" s="15">
        <v>0.375</v>
      </c>
    </row>
    <row r="11" spans="1:8" x14ac:dyDescent="0.2">
      <c r="A11" s="6">
        <v>9</v>
      </c>
      <c r="B11" s="5" t="s">
        <v>14</v>
      </c>
      <c r="C11" s="18">
        <v>0.125</v>
      </c>
      <c r="D11" s="15">
        <v>1.75</v>
      </c>
      <c r="E11" s="35">
        <v>1.875</v>
      </c>
      <c r="F11" s="35">
        <v>1.625</v>
      </c>
      <c r="G11" s="35" t="s">
        <v>54</v>
      </c>
      <c r="H11" s="15">
        <v>1.75</v>
      </c>
    </row>
    <row r="12" spans="1:8" x14ac:dyDescent="0.2">
      <c r="A12" s="6">
        <v>10</v>
      </c>
      <c r="B12" s="5" t="s">
        <v>18</v>
      </c>
      <c r="C12" s="18">
        <v>0.375</v>
      </c>
      <c r="D12" s="15">
        <v>16</v>
      </c>
      <c r="E12" s="34">
        <v>15.625</v>
      </c>
      <c r="F12" s="34" t="s">
        <v>50</v>
      </c>
      <c r="G12" s="35" t="s">
        <v>54</v>
      </c>
      <c r="H12" s="15">
        <v>16</v>
      </c>
    </row>
    <row r="13" spans="1:8" x14ac:dyDescent="0.2">
      <c r="A13" s="6">
        <v>11</v>
      </c>
      <c r="B13" s="5" t="s">
        <v>19</v>
      </c>
      <c r="C13" s="19">
        <v>0.375</v>
      </c>
      <c r="D13" s="15">
        <v>16.5</v>
      </c>
      <c r="E13" s="35">
        <v>16.25</v>
      </c>
      <c r="F13" s="24">
        <v>16</v>
      </c>
      <c r="G13" s="24" t="s">
        <v>55</v>
      </c>
      <c r="H13" s="15">
        <v>16.5</v>
      </c>
    </row>
    <row r="14" spans="1:8" x14ac:dyDescent="0.2">
      <c r="A14" s="6">
        <v>12</v>
      </c>
      <c r="B14" s="5" t="s">
        <v>15</v>
      </c>
      <c r="C14" s="20">
        <v>0.25</v>
      </c>
      <c r="D14" s="15">
        <v>10</v>
      </c>
      <c r="E14" s="34">
        <v>10.25</v>
      </c>
      <c r="F14" s="34">
        <v>10</v>
      </c>
      <c r="G14" s="35" t="s">
        <v>54</v>
      </c>
      <c r="H14" s="15">
        <v>10</v>
      </c>
    </row>
    <row r="15" spans="1:8" x14ac:dyDescent="0.2">
      <c r="A15" s="6">
        <v>13</v>
      </c>
      <c r="B15" s="5" t="s">
        <v>36</v>
      </c>
      <c r="C15" s="25">
        <v>0.25</v>
      </c>
      <c r="D15" s="15">
        <v>11</v>
      </c>
      <c r="E15" s="34">
        <v>11.375</v>
      </c>
      <c r="F15" s="34">
        <v>11</v>
      </c>
      <c r="G15" s="35" t="s">
        <v>55</v>
      </c>
      <c r="H15" s="15">
        <v>11</v>
      </c>
    </row>
    <row r="16" spans="1:8" x14ac:dyDescent="0.2">
      <c r="A16" s="6">
        <v>14</v>
      </c>
      <c r="B16" s="26" t="s">
        <v>33</v>
      </c>
      <c r="C16" s="19">
        <v>0.25</v>
      </c>
      <c r="D16" s="15">
        <v>26.5</v>
      </c>
      <c r="E16" s="37" t="s">
        <v>52</v>
      </c>
      <c r="F16" s="37" t="s">
        <v>53</v>
      </c>
      <c r="G16" s="24" t="s">
        <v>60</v>
      </c>
      <c r="H16" s="15">
        <v>26.5</v>
      </c>
    </row>
    <row r="17" spans="1:8" x14ac:dyDescent="0.2">
      <c r="A17" s="6">
        <v>15</v>
      </c>
      <c r="B17" s="2" t="s">
        <v>0</v>
      </c>
      <c r="C17" s="20">
        <v>0.25</v>
      </c>
      <c r="D17" s="15">
        <v>8.25</v>
      </c>
      <c r="E17" s="34">
        <v>8</v>
      </c>
      <c r="F17" s="34">
        <v>8.125</v>
      </c>
      <c r="G17" s="35" t="s">
        <v>54</v>
      </c>
      <c r="H17" s="15">
        <v>8.25</v>
      </c>
    </row>
    <row r="18" spans="1:8" x14ac:dyDescent="0.2">
      <c r="A18" s="6">
        <v>16</v>
      </c>
      <c r="B18" s="5" t="s">
        <v>3</v>
      </c>
      <c r="C18" s="20">
        <v>0.25</v>
      </c>
      <c r="D18" s="15">
        <v>4.75</v>
      </c>
      <c r="E18" s="35">
        <v>5</v>
      </c>
      <c r="F18" s="35">
        <v>4.875</v>
      </c>
      <c r="G18" s="35" t="s">
        <v>54</v>
      </c>
      <c r="H18" s="15">
        <v>4.75</v>
      </c>
    </row>
    <row r="19" spans="1:8" x14ac:dyDescent="0.2">
      <c r="A19" s="6">
        <v>17</v>
      </c>
      <c r="B19" s="2" t="s">
        <v>34</v>
      </c>
      <c r="C19" s="2"/>
      <c r="D19" s="11">
        <v>6.625</v>
      </c>
      <c r="E19" s="34">
        <v>6.5</v>
      </c>
      <c r="F19" s="34">
        <v>6.625</v>
      </c>
      <c r="G19" s="35" t="s">
        <v>54</v>
      </c>
      <c r="H19" s="11">
        <v>6.625</v>
      </c>
    </row>
    <row r="20" spans="1:8" x14ac:dyDescent="0.2">
      <c r="A20" s="6">
        <v>18</v>
      </c>
      <c r="B20" s="2" t="s">
        <v>35</v>
      </c>
      <c r="C20" s="2"/>
      <c r="D20" s="11">
        <v>5.625</v>
      </c>
      <c r="E20" s="34">
        <v>5.625</v>
      </c>
      <c r="F20" s="34">
        <v>5.5</v>
      </c>
      <c r="G20" s="35" t="s">
        <v>54</v>
      </c>
      <c r="H20" s="11">
        <v>5.625</v>
      </c>
    </row>
    <row r="21" spans="1:8" x14ac:dyDescent="0.2">
      <c r="A21" s="6">
        <v>19</v>
      </c>
      <c r="B21" s="5" t="s">
        <v>24</v>
      </c>
      <c r="C21" s="20">
        <v>0.125</v>
      </c>
      <c r="D21" s="15">
        <v>0.625</v>
      </c>
      <c r="E21" s="34">
        <v>0.625</v>
      </c>
      <c r="F21" s="34">
        <v>0.625</v>
      </c>
      <c r="G21" s="35" t="s">
        <v>54</v>
      </c>
      <c r="H21" s="15">
        <v>0.625</v>
      </c>
    </row>
    <row r="22" spans="1:8" x14ac:dyDescent="0.2">
      <c r="A22" s="6">
        <v>20</v>
      </c>
      <c r="B22" s="5" t="s">
        <v>20</v>
      </c>
      <c r="C22" s="20">
        <v>0.125</v>
      </c>
      <c r="D22" s="15">
        <v>0.625</v>
      </c>
      <c r="E22" s="35">
        <v>0.625</v>
      </c>
      <c r="F22" s="35">
        <v>0.625</v>
      </c>
      <c r="G22" s="35" t="s">
        <v>54</v>
      </c>
      <c r="H22" s="15">
        <v>0.625</v>
      </c>
    </row>
    <row r="23" spans="1:8" x14ac:dyDescent="0.2">
      <c r="A23" s="6">
        <v>21</v>
      </c>
      <c r="B23" s="5" t="s">
        <v>25</v>
      </c>
      <c r="C23" s="20">
        <v>0.125</v>
      </c>
      <c r="D23" s="15">
        <v>0.625</v>
      </c>
      <c r="E23" s="35">
        <v>0.625</v>
      </c>
      <c r="F23" s="35">
        <v>0.625</v>
      </c>
      <c r="G23" s="35" t="s">
        <v>54</v>
      </c>
      <c r="H23" s="15">
        <v>0.625</v>
      </c>
    </row>
    <row r="24" spans="1:8" x14ac:dyDescent="0.2">
      <c r="A24" s="6">
        <v>22</v>
      </c>
      <c r="B24" s="5" t="s">
        <v>30</v>
      </c>
      <c r="C24" s="20">
        <v>0.125</v>
      </c>
      <c r="D24" s="15">
        <v>5.5</v>
      </c>
      <c r="E24" s="35">
        <v>5.625</v>
      </c>
      <c r="F24" s="35">
        <v>5.5</v>
      </c>
      <c r="G24" s="35" t="s">
        <v>54</v>
      </c>
      <c r="H24" s="15">
        <v>5.5</v>
      </c>
    </row>
    <row r="25" spans="1:8" x14ac:dyDescent="0.2">
      <c r="A25" s="3">
        <v>23</v>
      </c>
      <c r="B25" s="5" t="s">
        <v>28</v>
      </c>
      <c r="C25" s="20">
        <v>0.125</v>
      </c>
      <c r="D25" s="15">
        <v>1</v>
      </c>
      <c r="E25" s="35">
        <v>1</v>
      </c>
      <c r="F25" s="35">
        <v>1</v>
      </c>
      <c r="G25" s="35" t="s">
        <v>54</v>
      </c>
      <c r="H25" s="15">
        <v>1</v>
      </c>
    </row>
    <row r="26" spans="1:8" x14ac:dyDescent="0.2">
      <c r="A26" s="6">
        <v>24</v>
      </c>
      <c r="B26" s="2" t="s">
        <v>29</v>
      </c>
      <c r="C26" s="20">
        <v>0.125</v>
      </c>
      <c r="D26" s="15">
        <v>0.5</v>
      </c>
      <c r="E26" s="35">
        <v>0.625</v>
      </c>
      <c r="F26" s="35">
        <v>0.5</v>
      </c>
      <c r="G26" s="35" t="s">
        <v>54</v>
      </c>
      <c r="H26" s="15">
        <v>0.5</v>
      </c>
    </row>
    <row r="27" spans="1:8" x14ac:dyDescent="0.2">
      <c r="A27" s="2">
        <v>25</v>
      </c>
      <c r="B27" s="2" t="s">
        <v>31</v>
      </c>
      <c r="C27" s="20">
        <v>0.125</v>
      </c>
      <c r="D27" s="15">
        <v>2</v>
      </c>
      <c r="E27" s="35">
        <v>1.75</v>
      </c>
      <c r="F27" s="35">
        <v>1.75</v>
      </c>
      <c r="G27" s="35" t="s">
        <v>54</v>
      </c>
      <c r="H27" s="15">
        <v>2</v>
      </c>
    </row>
    <row r="28" spans="1:8" x14ac:dyDescent="0.2">
      <c r="A28" s="31">
        <v>26</v>
      </c>
      <c r="B28" s="32" t="s">
        <v>37</v>
      </c>
      <c r="C28" s="15"/>
      <c r="D28" s="7">
        <v>0.375</v>
      </c>
      <c r="E28" s="36">
        <v>0.375</v>
      </c>
      <c r="F28" s="36">
        <v>0.375</v>
      </c>
      <c r="G28" s="35" t="s">
        <v>54</v>
      </c>
      <c r="H28" s="7">
        <v>0.375</v>
      </c>
    </row>
    <row r="29" spans="1:8" x14ac:dyDescent="0.2">
      <c r="A29" s="2">
        <v>27</v>
      </c>
      <c r="B29" s="5" t="s">
        <v>38</v>
      </c>
      <c r="C29" s="2"/>
      <c r="D29" s="30">
        <v>4</v>
      </c>
      <c r="E29" s="35">
        <v>4</v>
      </c>
      <c r="F29" s="35">
        <v>4</v>
      </c>
      <c r="G29" s="35" t="s">
        <v>54</v>
      </c>
      <c r="H29" s="30">
        <v>4</v>
      </c>
    </row>
    <row r="30" spans="1:8" x14ac:dyDescent="0.2">
      <c r="A30" s="2">
        <v>28</v>
      </c>
      <c r="B30" s="5" t="s">
        <v>39</v>
      </c>
      <c r="C30" s="2"/>
      <c r="D30" s="30">
        <v>4.5</v>
      </c>
      <c r="E30" s="35">
        <v>4.5</v>
      </c>
      <c r="F30" s="35">
        <v>4.375</v>
      </c>
      <c r="G30" s="35" t="s">
        <v>54</v>
      </c>
      <c r="H30" s="30">
        <v>4.5</v>
      </c>
    </row>
    <row r="31" spans="1:8" x14ac:dyDescent="0.2">
      <c r="A31" s="2">
        <v>29</v>
      </c>
      <c r="B31" s="2" t="s">
        <v>40</v>
      </c>
      <c r="C31" s="2"/>
      <c r="D31" s="30">
        <v>4</v>
      </c>
      <c r="E31" s="35">
        <v>4</v>
      </c>
      <c r="F31" s="35">
        <v>3.875</v>
      </c>
      <c r="G31" s="35" t="s">
        <v>54</v>
      </c>
      <c r="H31" s="30">
        <v>4</v>
      </c>
    </row>
    <row r="32" spans="1:8" x14ac:dyDescent="0.2">
      <c r="A32" s="2">
        <v>30</v>
      </c>
      <c r="B32" s="2" t="s">
        <v>41</v>
      </c>
      <c r="C32" s="2"/>
      <c r="D32" s="30">
        <v>8</v>
      </c>
      <c r="E32" s="35">
        <v>8.25</v>
      </c>
      <c r="F32" s="35">
        <v>5</v>
      </c>
      <c r="G32" s="35" t="s">
        <v>54</v>
      </c>
      <c r="H32" s="30">
        <v>8</v>
      </c>
    </row>
    <row r="33" spans="1:8" x14ac:dyDescent="0.2">
      <c r="A33" s="2">
        <v>31</v>
      </c>
      <c r="B33" s="5" t="s">
        <v>42</v>
      </c>
      <c r="C33" s="2"/>
      <c r="D33" s="30">
        <v>1.75</v>
      </c>
      <c r="E33" s="24">
        <v>1.375</v>
      </c>
      <c r="F33" s="35">
        <v>1.5</v>
      </c>
      <c r="G33" s="24" t="s">
        <v>55</v>
      </c>
      <c r="H33" s="30">
        <v>1.75</v>
      </c>
    </row>
    <row r="34" spans="1:8" x14ac:dyDescent="0.2">
      <c r="A34" s="2"/>
      <c r="B34" s="5" t="s">
        <v>32</v>
      </c>
      <c r="C34" s="2"/>
      <c r="D34" s="11"/>
      <c r="E34" s="11"/>
      <c r="F34" s="11"/>
      <c r="G34" s="12"/>
      <c r="H34" s="11"/>
    </row>
    <row r="43" spans="1:8" x14ac:dyDescent="0.2">
      <c r="A43" s="67">
        <v>43312</v>
      </c>
      <c r="B43" s="67"/>
      <c r="G43" s="7"/>
      <c r="H43" s="7"/>
    </row>
    <row r="44" spans="1:8" x14ac:dyDescent="0.2">
      <c r="A44" s="3" t="s">
        <v>56</v>
      </c>
      <c r="G44" s="7"/>
      <c r="H44" s="7"/>
    </row>
    <row r="45" spans="1:8" x14ac:dyDescent="0.2">
      <c r="A45" s="38" t="s">
        <v>57</v>
      </c>
      <c r="G45" s="7"/>
      <c r="H45" s="7"/>
    </row>
    <row r="46" spans="1:8" x14ac:dyDescent="0.2">
      <c r="G46" s="7"/>
      <c r="H46" s="7"/>
    </row>
    <row r="47" spans="1:8" x14ac:dyDescent="0.2">
      <c r="A47" s="4" t="s">
        <v>58</v>
      </c>
      <c r="G47" s="7"/>
      <c r="H47" s="7"/>
    </row>
    <row r="48" spans="1:8" x14ac:dyDescent="0.2">
      <c r="A48" s="3" t="s">
        <v>59</v>
      </c>
      <c r="G48" s="7"/>
      <c r="H48" s="7"/>
    </row>
    <row r="49" spans="1:8" ht="76.5" x14ac:dyDescent="0.2">
      <c r="A49" s="33" t="s">
        <v>5</v>
      </c>
      <c r="B49" s="33" t="s">
        <v>6</v>
      </c>
      <c r="C49" s="14" t="s">
        <v>7</v>
      </c>
      <c r="D49" s="10" t="s">
        <v>43</v>
      </c>
      <c r="E49" s="10" t="s">
        <v>51</v>
      </c>
      <c r="F49" s="10" t="s">
        <v>48</v>
      </c>
      <c r="G49" s="10" t="s">
        <v>47</v>
      </c>
      <c r="H49" s="10" t="s">
        <v>27</v>
      </c>
    </row>
    <row r="50" spans="1:8" x14ac:dyDescent="0.2">
      <c r="A50" s="6">
        <v>6</v>
      </c>
      <c r="B50" s="5" t="s">
        <v>1</v>
      </c>
      <c r="C50" s="18">
        <v>0.25</v>
      </c>
      <c r="D50" s="15">
        <v>7.5</v>
      </c>
      <c r="E50" s="37">
        <v>7</v>
      </c>
      <c r="F50" s="37">
        <v>6.875</v>
      </c>
      <c r="G50" s="24" t="s">
        <v>55</v>
      </c>
      <c r="H50" s="15">
        <v>7.5</v>
      </c>
    </row>
    <row r="51" spans="1:8" x14ac:dyDescent="0.2">
      <c r="A51" s="6">
        <v>11</v>
      </c>
      <c r="B51" s="5" t="s">
        <v>19</v>
      </c>
      <c r="C51" s="19">
        <v>0.375</v>
      </c>
      <c r="D51" s="15">
        <v>16.5</v>
      </c>
      <c r="E51" s="35">
        <v>16.25</v>
      </c>
      <c r="F51" s="24">
        <v>16</v>
      </c>
      <c r="G51" s="24" t="s">
        <v>55</v>
      </c>
      <c r="H51" s="15">
        <v>16.5</v>
      </c>
    </row>
    <row r="52" spans="1:8" x14ac:dyDescent="0.2">
      <c r="A52" s="6">
        <v>14</v>
      </c>
      <c r="B52" s="26" t="s">
        <v>33</v>
      </c>
      <c r="C52" s="19">
        <v>0.25</v>
      </c>
      <c r="D52" s="15">
        <v>26.5</v>
      </c>
      <c r="E52" s="37" t="s">
        <v>52</v>
      </c>
      <c r="F52" s="37" t="s">
        <v>53</v>
      </c>
      <c r="G52" s="24" t="s">
        <v>60</v>
      </c>
      <c r="H52" s="15">
        <v>26.5</v>
      </c>
    </row>
    <row r="53" spans="1:8" x14ac:dyDescent="0.2">
      <c r="A53" s="2">
        <v>31</v>
      </c>
      <c r="B53" s="5" t="s">
        <v>42</v>
      </c>
      <c r="C53" s="2"/>
      <c r="D53" s="30">
        <v>1.75</v>
      </c>
      <c r="E53" s="24">
        <v>1.375</v>
      </c>
      <c r="F53" s="35">
        <v>1.5</v>
      </c>
      <c r="G53" s="24" t="s">
        <v>55</v>
      </c>
      <c r="H53" s="30">
        <v>1.75</v>
      </c>
    </row>
    <row r="84" spans="1:1" x14ac:dyDescent="0.2">
      <c r="A84" s="3" t="s">
        <v>61</v>
      </c>
    </row>
  </sheetData>
  <sheetProtection selectLockedCells="1" selectUnlockedCells="1"/>
  <mergeCells count="1">
    <mergeCell ref="A43:B43"/>
  </mergeCells>
  <phoneticPr fontId="6" type="noConversion"/>
  <pageMargins left="0.31" right="0.2" top="0.53" bottom="0.27" header="0.22" footer="0.17"/>
  <headerFooter alignWithMargins="0">
    <oddHeader>&amp;L&amp;"Century Gothic,Bold"RUE MEN&amp;C&amp;"Chalkboard,Bold"FIT AND SPEC&amp;R&amp;"Century Gothic,Bold"RM8026</oddHeader>
    <oddFooter>&amp;C&amp;"Chalkboard,Bold"RAVELHEART, LLC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260F6-D8AD-4A89-978D-DACA1634658B}">
  <dimension ref="A1:R45"/>
  <sheetViews>
    <sheetView tabSelected="1" zoomScale="90" zoomScaleNormal="90" workbookViewId="0">
      <selection activeCell="B46" sqref="B46"/>
    </sheetView>
  </sheetViews>
  <sheetFormatPr defaultRowHeight="12.75" x14ac:dyDescent="0.2"/>
  <cols>
    <col min="2" max="2" width="48.28515625" bestFit="1" customWidth="1"/>
    <col min="11" max="12" width="9.5703125" bestFit="1" customWidth="1"/>
  </cols>
  <sheetData>
    <row r="1" spans="1:18" ht="26.25" x14ac:dyDescent="0.4">
      <c r="A1" s="68" t="s">
        <v>145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40"/>
      <c r="N1" s="40"/>
      <c r="O1" s="40"/>
      <c r="P1" s="40"/>
      <c r="Q1" s="40"/>
      <c r="R1" s="40"/>
    </row>
    <row r="2" spans="1:18" ht="26.25" x14ac:dyDescent="0.4">
      <c r="A2" s="7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42"/>
      <c r="N2" s="42"/>
      <c r="O2" s="42"/>
      <c r="P2" s="72" t="s">
        <v>70</v>
      </c>
      <c r="Q2" s="73" t="s">
        <v>71</v>
      </c>
      <c r="R2" s="74" t="s">
        <v>72</v>
      </c>
    </row>
    <row r="3" spans="1:18" ht="14.25" x14ac:dyDescent="0.2">
      <c r="A3" s="56"/>
      <c r="B3" s="57" t="s">
        <v>73</v>
      </c>
      <c r="C3" s="57" t="s">
        <v>74</v>
      </c>
      <c r="D3" s="58" t="s">
        <v>8</v>
      </c>
      <c r="E3" s="58" t="s">
        <v>4</v>
      </c>
      <c r="F3" s="58" t="s">
        <v>9</v>
      </c>
      <c r="G3" s="58" t="s">
        <v>10</v>
      </c>
      <c r="H3" s="58" t="s">
        <v>21</v>
      </c>
      <c r="I3" s="58" t="s">
        <v>64</v>
      </c>
      <c r="J3" s="58" t="s">
        <v>75</v>
      </c>
      <c r="K3" s="58" t="s">
        <v>76</v>
      </c>
      <c r="L3" s="58" t="s">
        <v>77</v>
      </c>
      <c r="M3" s="58" t="s">
        <v>78</v>
      </c>
      <c r="N3" s="58" t="s">
        <v>79</v>
      </c>
      <c r="O3" s="58" t="s">
        <v>80</v>
      </c>
      <c r="P3" s="72"/>
      <c r="Q3" s="73"/>
      <c r="R3" s="74"/>
    </row>
    <row r="4" spans="1:18" ht="15.75" x14ac:dyDescent="0.25">
      <c r="A4" s="91"/>
      <c r="B4" s="78" t="s">
        <v>81</v>
      </c>
      <c r="C4" s="92"/>
      <c r="D4" s="89">
        <v>28.25</v>
      </c>
      <c r="E4" s="89">
        <v>29.5</v>
      </c>
      <c r="F4" s="89">
        <v>29.75</v>
      </c>
      <c r="G4" s="89">
        <v>31.25</v>
      </c>
      <c r="H4" s="87">
        <v>32</v>
      </c>
      <c r="I4" s="87">
        <v>33.25</v>
      </c>
      <c r="J4" s="87">
        <v>33.25</v>
      </c>
      <c r="K4" s="89">
        <v>33</v>
      </c>
      <c r="L4" s="88">
        <v>34</v>
      </c>
      <c r="M4" s="88">
        <v>35</v>
      </c>
      <c r="N4" s="89">
        <v>35</v>
      </c>
      <c r="O4" s="89">
        <v>36</v>
      </c>
      <c r="P4" s="89">
        <v>37</v>
      </c>
      <c r="Q4" s="93"/>
      <c r="R4" s="93"/>
    </row>
    <row r="5" spans="1:18" ht="15.75" x14ac:dyDescent="0.25">
      <c r="A5" s="43">
        <v>1</v>
      </c>
      <c r="B5" s="44" t="s">
        <v>81</v>
      </c>
      <c r="C5" s="45">
        <v>0.375</v>
      </c>
      <c r="D5" s="46">
        <f t="shared" ref="D5:D27" si="0">SUM(E5-P5)</f>
        <v>28</v>
      </c>
      <c r="E5" s="46">
        <f t="shared" ref="E5:E22" si="1">SUM(F5-P5)</f>
        <v>28.75</v>
      </c>
      <c r="F5" s="107">
        <v>29.5</v>
      </c>
      <c r="G5" s="47">
        <f t="shared" ref="G5" si="2">SUM(F5+P5)</f>
        <v>30.25</v>
      </c>
      <c r="H5" s="47">
        <f t="shared" ref="H5:H22" si="3">SUM(G5+P5)</f>
        <v>31</v>
      </c>
      <c r="I5" s="47">
        <f>SUM(H5+P5)</f>
        <v>31.75</v>
      </c>
      <c r="J5" s="48">
        <f>SUM(I5+Q5)</f>
        <v>33</v>
      </c>
      <c r="K5" s="48">
        <f t="shared" ref="K5" si="4">SUM(J5+Q5)</f>
        <v>34.25</v>
      </c>
      <c r="L5" s="48">
        <f t="shared" ref="L5" si="5">SUM(K5+Q5)</f>
        <v>35.5</v>
      </c>
      <c r="M5" s="59">
        <f t="shared" ref="M5:M22" si="6">SUM(J5+R5)</f>
        <v>35</v>
      </c>
      <c r="N5" s="59">
        <f t="shared" ref="N5:N22" si="7">SUM(K5+R5)</f>
        <v>36.25</v>
      </c>
      <c r="O5" s="59">
        <f t="shared" ref="O5:O22" si="8">SUM(L5+R5)</f>
        <v>37.5</v>
      </c>
      <c r="P5" s="94">
        <v>0.75</v>
      </c>
      <c r="Q5" s="95">
        <v>1.25</v>
      </c>
      <c r="R5" s="96">
        <v>2</v>
      </c>
    </row>
    <row r="6" spans="1:18" ht="15.75" x14ac:dyDescent="0.25">
      <c r="A6" s="79"/>
      <c r="B6" s="78" t="s">
        <v>82</v>
      </c>
      <c r="C6" s="80"/>
      <c r="D6" s="89">
        <v>18.5</v>
      </c>
      <c r="E6" s="89">
        <v>20.5</v>
      </c>
      <c r="F6" s="89">
        <v>22</v>
      </c>
      <c r="G6" s="89">
        <v>24</v>
      </c>
      <c r="H6" s="90">
        <v>26</v>
      </c>
      <c r="I6" s="90">
        <v>27</v>
      </c>
      <c r="J6" s="89">
        <v>58.5</v>
      </c>
      <c r="K6" s="88">
        <v>60.5</v>
      </c>
      <c r="L6" s="88">
        <v>62.5</v>
      </c>
      <c r="M6" s="89">
        <v>58.5</v>
      </c>
      <c r="N6" s="88">
        <v>60.5</v>
      </c>
      <c r="O6" s="88">
        <v>62.5</v>
      </c>
      <c r="P6" s="97"/>
      <c r="Q6" s="97"/>
      <c r="R6" s="97"/>
    </row>
    <row r="7" spans="1:18" ht="15.75" x14ac:dyDescent="0.25">
      <c r="A7" s="43">
        <v>2</v>
      </c>
      <c r="B7" s="44" t="s">
        <v>82</v>
      </c>
      <c r="C7" s="45">
        <v>0.75</v>
      </c>
      <c r="D7" s="46">
        <f t="shared" si="0"/>
        <v>19.5</v>
      </c>
      <c r="E7" s="46">
        <f t="shared" si="1"/>
        <v>20.5</v>
      </c>
      <c r="F7" s="107">
        <v>21.5</v>
      </c>
      <c r="G7" s="47">
        <f>SUM(F7+P7)</f>
        <v>22.5</v>
      </c>
      <c r="H7" s="47">
        <f t="shared" si="3"/>
        <v>23.5</v>
      </c>
      <c r="I7" s="47">
        <f t="shared" ref="I7:J8" si="9">SUM(H7+P7)</f>
        <v>24.5</v>
      </c>
      <c r="J7" s="48">
        <f t="shared" si="9"/>
        <v>26.5</v>
      </c>
      <c r="K7" s="48">
        <f>SUM(J7+Q7)</f>
        <v>28.5</v>
      </c>
      <c r="L7" s="48">
        <f>SUM(K7+Q7)</f>
        <v>30.5</v>
      </c>
      <c r="M7" s="59">
        <f t="shared" si="6"/>
        <v>26.5</v>
      </c>
      <c r="N7" s="59">
        <f t="shared" si="7"/>
        <v>28.5</v>
      </c>
      <c r="O7" s="59">
        <f t="shared" si="8"/>
        <v>30.5</v>
      </c>
      <c r="P7" s="94">
        <v>1</v>
      </c>
      <c r="Q7" s="95">
        <v>2</v>
      </c>
      <c r="R7" s="96"/>
    </row>
    <row r="8" spans="1:18" ht="15.75" x14ac:dyDescent="0.25">
      <c r="A8" s="43">
        <v>3</v>
      </c>
      <c r="B8" s="44" t="s">
        <v>83</v>
      </c>
      <c r="C8" s="45">
        <v>0.75</v>
      </c>
      <c r="D8" s="46">
        <f t="shared" si="0"/>
        <v>19.5</v>
      </c>
      <c r="E8" s="46">
        <f t="shared" si="1"/>
        <v>20.5</v>
      </c>
      <c r="F8" s="107">
        <v>21.5</v>
      </c>
      <c r="G8" s="47">
        <f>SUM(F8+P8)</f>
        <v>22.5</v>
      </c>
      <c r="H8" s="47">
        <f t="shared" si="3"/>
        <v>23.5</v>
      </c>
      <c r="I8" s="47">
        <f t="shared" si="9"/>
        <v>24.5</v>
      </c>
      <c r="J8" s="48">
        <f t="shared" si="9"/>
        <v>26.5</v>
      </c>
      <c r="K8" s="48">
        <f>SUM(J8+Q8)</f>
        <v>28.5</v>
      </c>
      <c r="L8" s="48">
        <f>SUM(K8+Q8)</f>
        <v>30.5</v>
      </c>
      <c r="M8" s="59">
        <f t="shared" si="6"/>
        <v>26.5</v>
      </c>
      <c r="N8" s="59">
        <f t="shared" si="7"/>
        <v>28.5</v>
      </c>
      <c r="O8" s="59">
        <f t="shared" si="8"/>
        <v>30.5</v>
      </c>
      <c r="P8" s="94">
        <v>1</v>
      </c>
      <c r="Q8" s="95">
        <v>2</v>
      </c>
      <c r="R8" s="96"/>
    </row>
    <row r="9" spans="1:18" ht="15.75" x14ac:dyDescent="0.25">
      <c r="A9" s="43">
        <v>4</v>
      </c>
      <c r="B9" s="44" t="s">
        <v>84</v>
      </c>
      <c r="C9" s="45">
        <v>0.25</v>
      </c>
      <c r="D9" s="46">
        <f t="shared" si="0"/>
        <v>3.75</v>
      </c>
      <c r="E9" s="46">
        <f t="shared" si="1"/>
        <v>3.875</v>
      </c>
      <c r="F9" s="107">
        <v>4</v>
      </c>
      <c r="G9" s="47">
        <f>SUM(F9+P9)</f>
        <v>4.125</v>
      </c>
      <c r="H9" s="47">
        <f t="shared" si="3"/>
        <v>4.25</v>
      </c>
      <c r="I9" s="47">
        <f>SUM(H9+P9)</f>
        <v>4.375</v>
      </c>
      <c r="J9" s="48">
        <f>SUM(I9+Q9)</f>
        <v>4.5</v>
      </c>
      <c r="K9" s="48">
        <f>SUM(J9+Q9)</f>
        <v>4.625</v>
      </c>
      <c r="L9" s="48">
        <f>SUM(K9+Q9)</f>
        <v>4.75</v>
      </c>
      <c r="M9" s="59">
        <f t="shared" si="6"/>
        <v>4.5</v>
      </c>
      <c r="N9" s="59">
        <f t="shared" si="7"/>
        <v>4.625</v>
      </c>
      <c r="O9" s="59">
        <f t="shared" si="8"/>
        <v>4.75</v>
      </c>
      <c r="P9" s="94">
        <v>0.125</v>
      </c>
      <c r="Q9" s="95">
        <v>0.125</v>
      </c>
      <c r="R9" s="96"/>
    </row>
    <row r="10" spans="1:18" ht="15.75" x14ac:dyDescent="0.25">
      <c r="A10" s="43">
        <v>5</v>
      </c>
      <c r="B10" s="44" t="s">
        <v>85</v>
      </c>
      <c r="C10" s="45">
        <v>0.25</v>
      </c>
      <c r="D10" s="46">
        <f t="shared" si="0"/>
        <v>0.75</v>
      </c>
      <c r="E10" s="46">
        <f t="shared" si="1"/>
        <v>0.75</v>
      </c>
      <c r="F10" s="107">
        <v>0.75</v>
      </c>
      <c r="G10" s="47">
        <f>SUM(F10+P10)</f>
        <v>0.75</v>
      </c>
      <c r="H10" s="47">
        <f t="shared" si="3"/>
        <v>0.75</v>
      </c>
      <c r="I10" s="47">
        <f>SUM(H10+P10)</f>
        <v>0.75</v>
      </c>
      <c r="J10" s="48">
        <f>SUM(I10+Q10)</f>
        <v>0.75</v>
      </c>
      <c r="K10" s="48">
        <f>SUM(J10+Q10)</f>
        <v>0.75</v>
      </c>
      <c r="L10" s="48">
        <f>SUM(K10+Q10)</f>
        <v>0.75</v>
      </c>
      <c r="M10" s="59">
        <f t="shared" si="6"/>
        <v>0.75</v>
      </c>
      <c r="N10" s="59">
        <f t="shared" si="7"/>
        <v>0.75</v>
      </c>
      <c r="O10" s="59">
        <f t="shared" si="8"/>
        <v>0.75</v>
      </c>
      <c r="P10" s="94">
        <v>0</v>
      </c>
      <c r="Q10" s="95">
        <v>0</v>
      </c>
      <c r="R10" s="96"/>
    </row>
    <row r="11" spans="1:18" ht="15.75" x14ac:dyDescent="0.25">
      <c r="A11" s="79"/>
      <c r="B11" s="78" t="s">
        <v>86</v>
      </c>
      <c r="C11" s="80"/>
      <c r="D11" s="89">
        <v>6.5</v>
      </c>
      <c r="E11" s="89">
        <v>6.5</v>
      </c>
      <c r="F11" s="89">
        <v>7.75</v>
      </c>
      <c r="G11" s="89">
        <v>7.75</v>
      </c>
      <c r="H11" s="89">
        <v>8</v>
      </c>
      <c r="I11" s="89">
        <v>9</v>
      </c>
      <c r="J11" s="89">
        <v>9.5</v>
      </c>
      <c r="K11" s="89">
        <v>9.5</v>
      </c>
      <c r="L11" s="89">
        <v>10</v>
      </c>
      <c r="M11" s="89">
        <v>9.5</v>
      </c>
      <c r="N11" s="89">
        <v>9.5</v>
      </c>
      <c r="O11" s="89">
        <v>10</v>
      </c>
      <c r="P11" s="97"/>
      <c r="Q11" s="97"/>
      <c r="R11" s="97"/>
    </row>
    <row r="12" spans="1:18" ht="15.75" x14ac:dyDescent="0.25">
      <c r="A12" s="43">
        <v>6</v>
      </c>
      <c r="B12" s="44" t="s">
        <v>86</v>
      </c>
      <c r="C12" s="45">
        <v>0.25</v>
      </c>
      <c r="D12" s="46">
        <f t="shared" si="0"/>
        <v>7.25</v>
      </c>
      <c r="E12" s="46">
        <f t="shared" si="1"/>
        <v>7.5</v>
      </c>
      <c r="F12" s="107">
        <v>7.75</v>
      </c>
      <c r="G12" s="47">
        <f>SUM(F12+P12)</f>
        <v>8</v>
      </c>
      <c r="H12" s="47">
        <f t="shared" si="3"/>
        <v>8.25</v>
      </c>
      <c r="I12" s="47">
        <f t="shared" ref="I12:J33" si="10">SUM(H12+P12)</f>
        <v>8.5</v>
      </c>
      <c r="J12" s="48">
        <f t="shared" si="10"/>
        <v>8.75</v>
      </c>
      <c r="K12" s="48">
        <f>SUM(J12+Q12)</f>
        <v>9</v>
      </c>
      <c r="L12" s="48">
        <f>SUM(K12+Q12)</f>
        <v>9.25</v>
      </c>
      <c r="M12" s="59">
        <f t="shared" si="6"/>
        <v>8.75</v>
      </c>
      <c r="N12" s="59">
        <f t="shared" si="7"/>
        <v>9</v>
      </c>
      <c r="O12" s="59">
        <f t="shared" si="8"/>
        <v>9.25</v>
      </c>
      <c r="P12" s="94">
        <v>0.25</v>
      </c>
      <c r="Q12" s="95">
        <v>0.25</v>
      </c>
      <c r="R12" s="96"/>
    </row>
    <row r="13" spans="1:18" ht="15.75" x14ac:dyDescent="0.25">
      <c r="A13" s="83">
        <v>7</v>
      </c>
      <c r="B13" s="82" t="s">
        <v>108</v>
      </c>
      <c r="C13" s="84"/>
      <c r="D13" s="86">
        <v>2.5</v>
      </c>
      <c r="E13" s="86">
        <v>3.25</v>
      </c>
      <c r="F13" s="86">
        <v>3.75</v>
      </c>
      <c r="G13" s="86">
        <v>3.75</v>
      </c>
      <c r="H13" s="86">
        <v>3.75</v>
      </c>
      <c r="I13" s="85">
        <v>4</v>
      </c>
      <c r="J13" s="77">
        <v>4</v>
      </c>
      <c r="K13" s="77">
        <v>4.5</v>
      </c>
      <c r="L13" s="76">
        <v>4.5</v>
      </c>
      <c r="M13" s="77">
        <v>4</v>
      </c>
      <c r="N13" s="77">
        <v>4.5</v>
      </c>
      <c r="O13" s="77">
        <v>4.5</v>
      </c>
      <c r="P13" s="102"/>
      <c r="Q13" s="110"/>
      <c r="R13" s="104"/>
    </row>
    <row r="14" spans="1:18" ht="15.75" x14ac:dyDescent="0.25">
      <c r="A14" s="79"/>
      <c r="B14" s="78" t="s">
        <v>104</v>
      </c>
      <c r="C14" s="80"/>
      <c r="D14" s="89">
        <v>5</v>
      </c>
      <c r="E14" s="89">
        <v>5.5</v>
      </c>
      <c r="F14" s="89">
        <v>5.5</v>
      </c>
      <c r="G14" s="89">
        <v>6.5</v>
      </c>
      <c r="H14" s="90">
        <v>7</v>
      </c>
      <c r="I14" s="90">
        <v>7</v>
      </c>
      <c r="J14" s="89">
        <v>7.25</v>
      </c>
      <c r="K14" s="88">
        <v>8</v>
      </c>
      <c r="L14" s="88">
        <v>8</v>
      </c>
      <c r="M14" s="89">
        <v>7.25</v>
      </c>
      <c r="N14" s="89">
        <v>8</v>
      </c>
      <c r="O14" s="89">
        <v>8</v>
      </c>
      <c r="P14" s="97"/>
      <c r="Q14" s="97"/>
      <c r="R14" s="97"/>
    </row>
    <row r="15" spans="1:18" ht="15.75" x14ac:dyDescent="0.25">
      <c r="A15" s="43">
        <v>8</v>
      </c>
      <c r="B15" s="44" t="s">
        <v>87</v>
      </c>
      <c r="C15" s="45">
        <v>0.375</v>
      </c>
      <c r="D15" s="46">
        <f t="shared" si="0"/>
        <v>16</v>
      </c>
      <c r="E15" s="46">
        <f t="shared" si="1"/>
        <v>16.75</v>
      </c>
      <c r="F15" s="107">
        <v>17.5</v>
      </c>
      <c r="G15" s="47">
        <f t="shared" ref="G15:G22" si="11">SUM(F15+P15)</f>
        <v>18.25</v>
      </c>
      <c r="H15" s="47">
        <f t="shared" si="3"/>
        <v>19</v>
      </c>
      <c r="I15" s="47">
        <f t="shared" si="10"/>
        <v>19.75</v>
      </c>
      <c r="J15" s="48">
        <f t="shared" si="10"/>
        <v>21.25</v>
      </c>
      <c r="K15" s="48">
        <f t="shared" ref="K15:K22" si="12">SUM(J15+Q15)</f>
        <v>22.75</v>
      </c>
      <c r="L15" s="48">
        <f t="shared" ref="L15:L22" si="13">SUM(K15+Q15)</f>
        <v>24.25</v>
      </c>
      <c r="M15" s="59">
        <f t="shared" si="6"/>
        <v>21.25</v>
      </c>
      <c r="N15" s="59">
        <f t="shared" si="7"/>
        <v>22.75</v>
      </c>
      <c r="O15" s="59">
        <f t="shared" si="8"/>
        <v>24.25</v>
      </c>
      <c r="P15" s="94">
        <v>0.75</v>
      </c>
      <c r="Q15" s="95">
        <v>1.5</v>
      </c>
      <c r="R15" s="96"/>
    </row>
    <row r="16" spans="1:18" ht="15.75" x14ac:dyDescent="0.25">
      <c r="A16" s="43">
        <v>9</v>
      </c>
      <c r="B16" s="44" t="s">
        <v>14</v>
      </c>
      <c r="C16" s="45">
        <v>0.125</v>
      </c>
      <c r="D16" s="46">
        <f t="shared" si="0"/>
        <v>1.75</v>
      </c>
      <c r="E16" s="46">
        <f t="shared" si="1"/>
        <v>1.75</v>
      </c>
      <c r="F16" s="107">
        <v>1.75</v>
      </c>
      <c r="G16" s="47">
        <f t="shared" si="11"/>
        <v>1.75</v>
      </c>
      <c r="H16" s="47">
        <f t="shared" si="3"/>
        <v>1.75</v>
      </c>
      <c r="I16" s="47">
        <f t="shared" si="10"/>
        <v>1.75</v>
      </c>
      <c r="J16" s="48">
        <f t="shared" si="10"/>
        <v>1.75</v>
      </c>
      <c r="K16" s="48">
        <f t="shared" si="12"/>
        <v>1.75</v>
      </c>
      <c r="L16" s="48">
        <f t="shared" si="13"/>
        <v>1.75</v>
      </c>
      <c r="M16" s="59">
        <f t="shared" si="6"/>
        <v>1.75</v>
      </c>
      <c r="N16" s="59">
        <f t="shared" si="7"/>
        <v>1.75</v>
      </c>
      <c r="O16" s="59">
        <f t="shared" si="8"/>
        <v>1.75</v>
      </c>
      <c r="P16" s="94">
        <v>0</v>
      </c>
      <c r="Q16" s="95">
        <v>0</v>
      </c>
      <c r="R16" s="96"/>
    </row>
    <row r="17" spans="1:18" ht="15.75" x14ac:dyDescent="0.25">
      <c r="A17" s="43">
        <v>10</v>
      </c>
      <c r="B17" s="44" t="s">
        <v>89</v>
      </c>
      <c r="C17" s="45">
        <v>0.375</v>
      </c>
      <c r="D17" s="46">
        <f t="shared" si="0"/>
        <v>15.25</v>
      </c>
      <c r="E17" s="46">
        <f t="shared" si="1"/>
        <v>16</v>
      </c>
      <c r="F17" s="107">
        <v>16.75</v>
      </c>
      <c r="G17" s="47">
        <f t="shared" si="11"/>
        <v>17.5</v>
      </c>
      <c r="H17" s="47">
        <f t="shared" si="3"/>
        <v>18.25</v>
      </c>
      <c r="I17" s="47">
        <f t="shared" si="10"/>
        <v>19</v>
      </c>
      <c r="J17" s="48">
        <f t="shared" si="10"/>
        <v>20.5</v>
      </c>
      <c r="K17" s="48">
        <f t="shared" si="12"/>
        <v>22</v>
      </c>
      <c r="L17" s="48">
        <f t="shared" si="13"/>
        <v>23.5</v>
      </c>
      <c r="M17" s="59">
        <f t="shared" si="6"/>
        <v>20.5</v>
      </c>
      <c r="N17" s="59">
        <f t="shared" si="7"/>
        <v>22</v>
      </c>
      <c r="O17" s="59">
        <f t="shared" si="8"/>
        <v>23.5</v>
      </c>
      <c r="P17" s="94">
        <v>0.75</v>
      </c>
      <c r="Q17" s="95">
        <v>1.5</v>
      </c>
      <c r="R17" s="96"/>
    </row>
    <row r="18" spans="1:18" ht="15.75" x14ac:dyDescent="0.25">
      <c r="A18" s="43">
        <v>11</v>
      </c>
      <c r="B18" s="44" t="s">
        <v>90</v>
      </c>
      <c r="C18" s="45">
        <v>0.375</v>
      </c>
      <c r="D18" s="46">
        <f t="shared" si="0"/>
        <v>15.75</v>
      </c>
      <c r="E18" s="46">
        <f t="shared" si="1"/>
        <v>16.5</v>
      </c>
      <c r="F18" s="107">
        <v>17.25</v>
      </c>
      <c r="G18" s="47">
        <f t="shared" si="11"/>
        <v>18</v>
      </c>
      <c r="H18" s="47">
        <f t="shared" si="3"/>
        <v>18.75</v>
      </c>
      <c r="I18" s="47">
        <f t="shared" si="10"/>
        <v>19.5</v>
      </c>
      <c r="J18" s="48">
        <f t="shared" si="10"/>
        <v>21</v>
      </c>
      <c r="K18" s="48">
        <f t="shared" si="12"/>
        <v>22.5</v>
      </c>
      <c r="L18" s="48">
        <f t="shared" si="13"/>
        <v>24</v>
      </c>
      <c r="M18" s="59">
        <f t="shared" si="6"/>
        <v>21</v>
      </c>
      <c r="N18" s="59">
        <f t="shared" si="7"/>
        <v>22.5</v>
      </c>
      <c r="O18" s="59">
        <f t="shared" si="8"/>
        <v>24</v>
      </c>
      <c r="P18" s="94">
        <v>0.75</v>
      </c>
      <c r="Q18" s="95">
        <v>1.5</v>
      </c>
      <c r="R18" s="96"/>
    </row>
    <row r="19" spans="1:18" ht="15.75" x14ac:dyDescent="0.25">
      <c r="A19" s="79"/>
      <c r="B19" s="78" t="s">
        <v>15</v>
      </c>
      <c r="C19" s="80"/>
      <c r="D19" s="89">
        <v>9.5</v>
      </c>
      <c r="E19" s="89">
        <v>10</v>
      </c>
      <c r="F19" s="89">
        <v>10.5</v>
      </c>
      <c r="G19" s="89">
        <v>11</v>
      </c>
      <c r="H19" s="90">
        <v>11.5</v>
      </c>
      <c r="I19" s="90">
        <v>12</v>
      </c>
      <c r="J19" s="90">
        <v>12</v>
      </c>
      <c r="K19" s="89">
        <v>13</v>
      </c>
      <c r="L19" s="88">
        <v>13.5</v>
      </c>
      <c r="M19" s="88">
        <v>14</v>
      </c>
      <c r="N19" s="89">
        <v>13</v>
      </c>
      <c r="O19" s="89">
        <v>13.5</v>
      </c>
      <c r="P19" s="89">
        <v>14</v>
      </c>
      <c r="Q19" s="97"/>
      <c r="R19" s="97"/>
    </row>
    <row r="20" spans="1:18" ht="15.75" x14ac:dyDescent="0.25">
      <c r="A20" s="43">
        <v>12</v>
      </c>
      <c r="B20" s="44" t="s">
        <v>15</v>
      </c>
      <c r="C20" s="45">
        <v>0.25</v>
      </c>
      <c r="D20" s="46">
        <f t="shared" si="0"/>
        <v>10</v>
      </c>
      <c r="E20" s="46">
        <f t="shared" si="1"/>
        <v>10.5</v>
      </c>
      <c r="F20" s="108">
        <v>11</v>
      </c>
      <c r="G20" s="47">
        <f t="shared" si="11"/>
        <v>11.5</v>
      </c>
      <c r="H20" s="47">
        <f t="shared" si="3"/>
        <v>12</v>
      </c>
      <c r="I20" s="47">
        <f t="shared" si="10"/>
        <v>12.5</v>
      </c>
      <c r="J20" s="48">
        <f t="shared" si="10"/>
        <v>13.25</v>
      </c>
      <c r="K20" s="48">
        <f t="shared" si="12"/>
        <v>14</v>
      </c>
      <c r="L20" s="48">
        <f t="shared" si="13"/>
        <v>14.75</v>
      </c>
      <c r="M20" s="59">
        <f t="shared" si="6"/>
        <v>13.25</v>
      </c>
      <c r="N20" s="59">
        <f t="shared" si="7"/>
        <v>14</v>
      </c>
      <c r="O20" s="59">
        <f t="shared" si="8"/>
        <v>14.75</v>
      </c>
      <c r="P20" s="94">
        <v>0.5</v>
      </c>
      <c r="Q20" s="95">
        <v>0.75</v>
      </c>
      <c r="R20" s="96"/>
    </row>
    <row r="21" spans="1:18" ht="15.75" x14ac:dyDescent="0.25">
      <c r="A21" s="43">
        <v>13</v>
      </c>
      <c r="B21" s="44" t="s">
        <v>91</v>
      </c>
      <c r="C21" s="45">
        <v>0.25</v>
      </c>
      <c r="D21" s="46">
        <f t="shared" si="0"/>
        <v>24</v>
      </c>
      <c r="E21" s="46">
        <f t="shared" si="1"/>
        <v>24.5</v>
      </c>
      <c r="F21" s="108">
        <v>25</v>
      </c>
      <c r="G21" s="47">
        <f t="shared" si="11"/>
        <v>25.5</v>
      </c>
      <c r="H21" s="47">
        <f t="shared" si="3"/>
        <v>26</v>
      </c>
      <c r="I21" s="47">
        <f t="shared" si="10"/>
        <v>26.5</v>
      </c>
      <c r="J21" s="48">
        <f t="shared" si="10"/>
        <v>27</v>
      </c>
      <c r="K21" s="48">
        <f t="shared" si="12"/>
        <v>27.5</v>
      </c>
      <c r="L21" s="48">
        <f t="shared" si="13"/>
        <v>28</v>
      </c>
      <c r="M21" s="59">
        <f t="shared" si="6"/>
        <v>28</v>
      </c>
      <c r="N21" s="59">
        <f t="shared" si="7"/>
        <v>28.5</v>
      </c>
      <c r="O21" s="59">
        <f t="shared" si="8"/>
        <v>29</v>
      </c>
      <c r="P21" s="94">
        <v>0.5</v>
      </c>
      <c r="Q21" s="95">
        <v>0.5</v>
      </c>
      <c r="R21" s="96">
        <v>1</v>
      </c>
    </row>
    <row r="22" spans="1:18" ht="15.75" x14ac:dyDescent="0.25">
      <c r="A22" s="43">
        <v>14</v>
      </c>
      <c r="B22" s="44" t="s">
        <v>92</v>
      </c>
      <c r="C22" s="45">
        <v>0.25</v>
      </c>
      <c r="D22" s="46">
        <f t="shared" si="0"/>
        <v>7</v>
      </c>
      <c r="E22" s="46">
        <f t="shared" si="1"/>
        <v>7.5</v>
      </c>
      <c r="F22" s="108">
        <v>8</v>
      </c>
      <c r="G22" s="47">
        <f t="shared" si="11"/>
        <v>8.5</v>
      </c>
      <c r="H22" s="47">
        <f t="shared" si="3"/>
        <v>9</v>
      </c>
      <c r="I22" s="47">
        <f t="shared" si="10"/>
        <v>9.5</v>
      </c>
      <c r="J22" s="48">
        <f t="shared" si="10"/>
        <v>10.25</v>
      </c>
      <c r="K22" s="48">
        <f t="shared" si="12"/>
        <v>11</v>
      </c>
      <c r="L22" s="48">
        <f t="shared" si="13"/>
        <v>11.75</v>
      </c>
      <c r="M22" s="59">
        <f t="shared" si="6"/>
        <v>10.25</v>
      </c>
      <c r="N22" s="59">
        <f t="shared" si="7"/>
        <v>11</v>
      </c>
      <c r="O22" s="59">
        <f t="shared" si="8"/>
        <v>11.75</v>
      </c>
      <c r="P22" s="94">
        <v>0.5</v>
      </c>
      <c r="Q22" s="95">
        <v>0.75</v>
      </c>
      <c r="R22" s="96"/>
    </row>
    <row r="23" spans="1:18" ht="15.75" x14ac:dyDescent="0.25">
      <c r="A23" s="43">
        <v>15</v>
      </c>
      <c r="B23" s="44" t="s">
        <v>93</v>
      </c>
      <c r="C23" s="45">
        <v>0.25</v>
      </c>
      <c r="D23" s="46">
        <f t="shared" si="0"/>
        <v>4.5</v>
      </c>
      <c r="E23" s="46">
        <f>SUM(F23-P23)</f>
        <v>4.625</v>
      </c>
      <c r="F23" s="108">
        <v>4.75</v>
      </c>
      <c r="G23" s="47">
        <f>SUM(F23+P23)</f>
        <v>4.875</v>
      </c>
      <c r="H23" s="47">
        <f>SUM(G23+P23)</f>
        <v>5</v>
      </c>
      <c r="I23" s="47">
        <f t="shared" si="10"/>
        <v>5.125</v>
      </c>
      <c r="J23" s="48">
        <f t="shared" si="10"/>
        <v>5.375</v>
      </c>
      <c r="K23" s="48">
        <f>SUM(J23+Q23)</f>
        <v>5.625</v>
      </c>
      <c r="L23" s="48">
        <f>SUM(K23+Q23)</f>
        <v>5.875</v>
      </c>
      <c r="M23" s="59">
        <f>SUM(J23+R23)</f>
        <v>5.375</v>
      </c>
      <c r="N23" s="59">
        <f>SUM(K23+R23)</f>
        <v>5.625</v>
      </c>
      <c r="O23" s="59">
        <f>SUM(L23+R23)</f>
        <v>5.875</v>
      </c>
      <c r="P23" s="94">
        <v>0.125</v>
      </c>
      <c r="Q23" s="95">
        <v>0.25</v>
      </c>
      <c r="R23" s="96"/>
    </row>
    <row r="24" spans="1:18" ht="15.75" x14ac:dyDescent="0.25">
      <c r="A24" s="43">
        <v>16</v>
      </c>
      <c r="B24" s="44" t="s">
        <v>94</v>
      </c>
      <c r="C24" s="45">
        <v>0.25</v>
      </c>
      <c r="D24" s="46">
        <f t="shared" si="0"/>
        <v>5.625</v>
      </c>
      <c r="E24" s="46">
        <f t="shared" ref="E24:E40" si="14">SUM(F24-P24)</f>
        <v>6</v>
      </c>
      <c r="F24" s="108">
        <v>6.375</v>
      </c>
      <c r="G24" s="47">
        <f t="shared" ref="G24:G40" si="15">SUM(F24+P24)</f>
        <v>6.75</v>
      </c>
      <c r="H24" s="47">
        <f t="shared" ref="H24:H40" si="16">SUM(G24+P24)</f>
        <v>7.125</v>
      </c>
      <c r="I24" s="47">
        <f t="shared" si="10"/>
        <v>7.5</v>
      </c>
      <c r="J24" s="48">
        <f t="shared" si="10"/>
        <v>8.125</v>
      </c>
      <c r="K24" s="48">
        <f t="shared" ref="K24:K40" si="17">SUM(J24+Q24)</f>
        <v>8.75</v>
      </c>
      <c r="L24" s="48">
        <f t="shared" ref="L24:L40" si="18">SUM(K24+Q24)</f>
        <v>9.375</v>
      </c>
      <c r="M24" s="59">
        <f t="shared" ref="M24:M40" si="19">SUM(J24+R24)</f>
        <v>8.125</v>
      </c>
      <c r="N24" s="59">
        <f t="shared" ref="N24:N40" si="20">SUM(K24+R24)</f>
        <v>8.75</v>
      </c>
      <c r="O24" s="59">
        <f t="shared" ref="O24:O40" si="21">SUM(L24+R24)</f>
        <v>9.375</v>
      </c>
      <c r="P24" s="94">
        <v>0.375</v>
      </c>
      <c r="Q24" s="95">
        <v>0.625</v>
      </c>
      <c r="R24" s="96"/>
    </row>
    <row r="25" spans="1:18" ht="15.75" x14ac:dyDescent="0.25">
      <c r="A25" s="43">
        <v>17</v>
      </c>
      <c r="B25" s="44" t="s">
        <v>95</v>
      </c>
      <c r="C25" s="45">
        <v>0.25</v>
      </c>
      <c r="D25" s="46">
        <f t="shared" si="0"/>
        <v>4.875</v>
      </c>
      <c r="E25" s="46">
        <f t="shared" si="14"/>
        <v>5.125</v>
      </c>
      <c r="F25" s="108">
        <v>5.375</v>
      </c>
      <c r="G25" s="47">
        <f t="shared" si="15"/>
        <v>5.625</v>
      </c>
      <c r="H25" s="47">
        <f t="shared" si="16"/>
        <v>5.875</v>
      </c>
      <c r="I25" s="47">
        <f t="shared" si="10"/>
        <v>6.125</v>
      </c>
      <c r="J25" s="48">
        <f t="shared" si="10"/>
        <v>6.5</v>
      </c>
      <c r="K25" s="48">
        <f t="shared" si="17"/>
        <v>6.875</v>
      </c>
      <c r="L25" s="48">
        <f t="shared" si="18"/>
        <v>7.25</v>
      </c>
      <c r="M25" s="59">
        <f t="shared" si="19"/>
        <v>6.5</v>
      </c>
      <c r="N25" s="59">
        <f t="shared" si="20"/>
        <v>6.875</v>
      </c>
      <c r="O25" s="59">
        <f t="shared" si="21"/>
        <v>7.25</v>
      </c>
      <c r="P25" s="94">
        <v>0.25</v>
      </c>
      <c r="Q25" s="95">
        <v>0.375</v>
      </c>
      <c r="R25" s="96"/>
    </row>
    <row r="26" spans="1:18" ht="15.75" x14ac:dyDescent="0.25">
      <c r="A26" s="43">
        <v>18</v>
      </c>
      <c r="B26" s="44" t="s">
        <v>96</v>
      </c>
      <c r="C26" s="45">
        <v>0.125</v>
      </c>
      <c r="D26" s="46">
        <f t="shared" si="0"/>
        <v>0.625</v>
      </c>
      <c r="E26" s="46">
        <f t="shared" si="14"/>
        <v>0.625</v>
      </c>
      <c r="F26" s="108">
        <v>0.625</v>
      </c>
      <c r="G26" s="47">
        <f t="shared" si="15"/>
        <v>0.625</v>
      </c>
      <c r="H26" s="47">
        <f t="shared" si="16"/>
        <v>0.625</v>
      </c>
      <c r="I26" s="47">
        <f t="shared" si="10"/>
        <v>0.625</v>
      </c>
      <c r="J26" s="48">
        <f t="shared" si="10"/>
        <v>0.625</v>
      </c>
      <c r="K26" s="48">
        <f t="shared" si="17"/>
        <v>0.625</v>
      </c>
      <c r="L26" s="48">
        <f t="shared" si="18"/>
        <v>0.625</v>
      </c>
      <c r="M26" s="59">
        <f t="shared" si="19"/>
        <v>0.625</v>
      </c>
      <c r="N26" s="59">
        <f t="shared" si="20"/>
        <v>0.625</v>
      </c>
      <c r="O26" s="59">
        <f t="shared" si="21"/>
        <v>0.625</v>
      </c>
      <c r="P26" s="94">
        <v>0</v>
      </c>
      <c r="Q26" s="95">
        <v>0</v>
      </c>
      <c r="R26" s="96"/>
    </row>
    <row r="27" spans="1:18" ht="15.75" x14ac:dyDescent="0.25">
      <c r="A27" s="43">
        <v>19</v>
      </c>
      <c r="B27" s="44" t="s">
        <v>97</v>
      </c>
      <c r="C27" s="45">
        <v>0.125</v>
      </c>
      <c r="D27" s="46">
        <f t="shared" si="0"/>
        <v>0.625</v>
      </c>
      <c r="E27" s="46">
        <f t="shared" si="14"/>
        <v>0.625</v>
      </c>
      <c r="F27" s="108">
        <v>0.625</v>
      </c>
      <c r="G27" s="47">
        <f t="shared" si="15"/>
        <v>0.625</v>
      </c>
      <c r="H27" s="47">
        <f t="shared" si="16"/>
        <v>0.625</v>
      </c>
      <c r="I27" s="47">
        <f t="shared" si="10"/>
        <v>0.625</v>
      </c>
      <c r="J27" s="48">
        <f t="shared" si="10"/>
        <v>0.625</v>
      </c>
      <c r="K27" s="48">
        <f t="shared" si="17"/>
        <v>0.625</v>
      </c>
      <c r="L27" s="48">
        <f t="shared" si="18"/>
        <v>0.625</v>
      </c>
      <c r="M27" s="59">
        <f t="shared" si="19"/>
        <v>0.625</v>
      </c>
      <c r="N27" s="59">
        <f t="shared" si="20"/>
        <v>0.625</v>
      </c>
      <c r="O27" s="59">
        <f t="shared" si="21"/>
        <v>0.625</v>
      </c>
      <c r="P27" s="94">
        <v>0</v>
      </c>
      <c r="Q27" s="95">
        <v>0</v>
      </c>
      <c r="R27" s="96"/>
    </row>
    <row r="28" spans="1:18" ht="15.75" x14ac:dyDescent="0.25">
      <c r="A28" s="79"/>
      <c r="B28" s="78" t="s">
        <v>65</v>
      </c>
      <c r="C28" s="80"/>
      <c r="D28" s="90">
        <v>7.5</v>
      </c>
      <c r="E28" s="90">
        <v>7.75</v>
      </c>
      <c r="F28" s="90">
        <f>E28+0.25</f>
        <v>8</v>
      </c>
      <c r="G28" s="90">
        <f>F28+0.25</f>
        <v>8.25</v>
      </c>
      <c r="H28" s="90">
        <f>G28+0.25</f>
        <v>8.5</v>
      </c>
      <c r="I28" s="90">
        <f>H28+0.25</f>
        <v>8.75</v>
      </c>
      <c r="J28" s="88">
        <v>9.75</v>
      </c>
      <c r="K28" s="88">
        <v>9.75</v>
      </c>
      <c r="L28" s="89">
        <v>9.75</v>
      </c>
      <c r="M28" s="88">
        <v>9.75</v>
      </c>
      <c r="N28" s="88">
        <v>9.75</v>
      </c>
      <c r="O28" s="88">
        <v>9.75</v>
      </c>
      <c r="P28" s="97"/>
      <c r="Q28" s="97"/>
      <c r="R28" s="97"/>
    </row>
    <row r="29" spans="1:18" ht="15.75" x14ac:dyDescent="0.25">
      <c r="A29" s="43">
        <v>20</v>
      </c>
      <c r="B29" s="44" t="s">
        <v>65</v>
      </c>
      <c r="C29" s="45">
        <v>0.125</v>
      </c>
      <c r="D29" s="46">
        <f>SUM(E29-P29)</f>
        <v>7.5</v>
      </c>
      <c r="E29" s="46">
        <f>SUM(F29-P29)</f>
        <v>7.625</v>
      </c>
      <c r="F29" s="107">
        <v>7.75</v>
      </c>
      <c r="G29" s="47">
        <f>SUM(F29+P29)</f>
        <v>7.875</v>
      </c>
      <c r="H29" s="47">
        <f>SUM(G29+P29)</f>
        <v>8</v>
      </c>
      <c r="I29" s="47">
        <f t="shared" si="10"/>
        <v>8.125</v>
      </c>
      <c r="J29" s="48">
        <f t="shared" si="10"/>
        <v>8.25</v>
      </c>
      <c r="K29" s="48">
        <f>SUM(J29+Q29)</f>
        <v>8.375</v>
      </c>
      <c r="L29" s="48">
        <f>SUM(K29+Q29)</f>
        <v>8.5</v>
      </c>
      <c r="M29" s="59">
        <f>SUM(J29+R29)</f>
        <v>8.375</v>
      </c>
      <c r="N29" s="59">
        <f>SUM(K29+R29)</f>
        <v>8.5</v>
      </c>
      <c r="O29" s="59">
        <f>SUM(L29+R29)</f>
        <v>8.625</v>
      </c>
      <c r="P29" s="94">
        <v>0.125</v>
      </c>
      <c r="Q29" s="98">
        <v>0.125</v>
      </c>
      <c r="R29" s="96">
        <v>0.125</v>
      </c>
    </row>
    <row r="30" spans="1:18" ht="15.75" x14ac:dyDescent="0.25">
      <c r="A30" s="79"/>
      <c r="B30" s="78" t="s">
        <v>66</v>
      </c>
      <c r="C30" s="80"/>
      <c r="D30" s="81">
        <v>3.25</v>
      </c>
      <c r="E30" s="81">
        <v>3.5</v>
      </c>
      <c r="F30" s="81">
        <v>4</v>
      </c>
      <c r="G30" s="81">
        <v>4.5</v>
      </c>
      <c r="H30" s="81">
        <v>5</v>
      </c>
      <c r="I30" s="81">
        <v>5.5</v>
      </c>
      <c r="J30" s="81">
        <v>5.5</v>
      </c>
      <c r="K30" s="109"/>
      <c r="L30" s="109"/>
      <c r="M30" s="109"/>
      <c r="N30" s="109"/>
      <c r="O30" s="109"/>
      <c r="P30" s="97"/>
      <c r="Q30" s="97"/>
      <c r="R30" s="97"/>
    </row>
    <row r="31" spans="1:18" ht="15.75" x14ac:dyDescent="0.25">
      <c r="A31" s="43">
        <v>21</v>
      </c>
      <c r="B31" s="44" t="s">
        <v>66</v>
      </c>
      <c r="C31" s="45">
        <v>0.125</v>
      </c>
      <c r="D31" s="46">
        <f>SUM(E31-P31)</f>
        <v>3.25</v>
      </c>
      <c r="E31" s="46">
        <f>SUM(F31-P31)</f>
        <v>3.375</v>
      </c>
      <c r="F31" s="107">
        <v>3.5</v>
      </c>
      <c r="G31" s="47">
        <f>SUM(F31+P31)</f>
        <v>3.625</v>
      </c>
      <c r="H31" s="47">
        <f>SUM(G31+P31)</f>
        <v>3.75</v>
      </c>
      <c r="I31" s="47">
        <f t="shared" si="10"/>
        <v>3.875</v>
      </c>
      <c r="J31" s="48">
        <f t="shared" si="10"/>
        <v>4</v>
      </c>
      <c r="K31" s="48">
        <f>SUM(J31+Q31)</f>
        <v>4.125</v>
      </c>
      <c r="L31" s="48">
        <f>SUM(K31+Q31)</f>
        <v>4.25</v>
      </c>
      <c r="M31" s="59">
        <f>SUM(J31+R31)</f>
        <v>4</v>
      </c>
      <c r="N31" s="59">
        <f>SUM(K31+R31)</f>
        <v>4.125</v>
      </c>
      <c r="O31" s="59">
        <f>SUM(L31+R31)</f>
        <v>4.25</v>
      </c>
      <c r="P31" s="94">
        <v>0.125</v>
      </c>
      <c r="Q31" s="98">
        <v>0.125</v>
      </c>
      <c r="R31" s="96"/>
    </row>
    <row r="32" spans="1:18" ht="15.75" x14ac:dyDescent="0.25">
      <c r="A32" s="61"/>
      <c r="B32" s="60" t="s">
        <v>102</v>
      </c>
      <c r="C32" s="62"/>
      <c r="D32" s="66">
        <v>5</v>
      </c>
      <c r="E32" s="66">
        <v>5</v>
      </c>
      <c r="F32" s="66">
        <v>5</v>
      </c>
      <c r="G32" s="66">
        <v>5</v>
      </c>
      <c r="H32" s="66">
        <v>5</v>
      </c>
      <c r="I32" s="66">
        <v>5</v>
      </c>
      <c r="J32" s="63">
        <v>5.5</v>
      </c>
      <c r="K32" s="63">
        <v>5.5</v>
      </c>
      <c r="L32" s="63">
        <v>5.5</v>
      </c>
      <c r="M32" s="63">
        <v>5.5</v>
      </c>
      <c r="N32" s="63">
        <v>5.5</v>
      </c>
      <c r="O32" s="63">
        <v>5.5</v>
      </c>
      <c r="P32" s="99"/>
      <c r="Q32" s="99"/>
      <c r="R32" s="99"/>
    </row>
    <row r="33" spans="1:18" ht="15.75" x14ac:dyDescent="0.25">
      <c r="A33" s="43">
        <v>22</v>
      </c>
      <c r="B33" s="44" t="s">
        <v>102</v>
      </c>
      <c r="C33" s="45">
        <v>0.125</v>
      </c>
      <c r="D33" s="46">
        <f>SUM(E33-P33)</f>
        <v>4.75</v>
      </c>
      <c r="E33" s="46">
        <f>SUM(F33-P33)</f>
        <v>4.875</v>
      </c>
      <c r="F33" s="107">
        <v>5</v>
      </c>
      <c r="G33" s="47">
        <f>SUM(F33+P33)</f>
        <v>5.125</v>
      </c>
      <c r="H33" s="47">
        <f>SUM(G33+P33)</f>
        <v>5.25</v>
      </c>
      <c r="I33" s="47">
        <f t="shared" si="10"/>
        <v>5.375</v>
      </c>
      <c r="J33" s="48">
        <f t="shared" si="10"/>
        <v>5.625</v>
      </c>
      <c r="K33" s="48">
        <f>SUM(J33+Q33)</f>
        <v>5.875</v>
      </c>
      <c r="L33" s="48">
        <f>SUM(K33+Q33)</f>
        <v>6.125</v>
      </c>
      <c r="M33" s="59">
        <f>SUM(J33+R33)</f>
        <v>5.625</v>
      </c>
      <c r="N33" s="59">
        <f>SUM(K33+R33)</f>
        <v>5.875</v>
      </c>
      <c r="O33" s="59">
        <f>SUM(L33+R33)</f>
        <v>6.125</v>
      </c>
      <c r="P33" s="94">
        <v>0.125</v>
      </c>
      <c r="Q33" s="98">
        <v>0.25</v>
      </c>
      <c r="R33" s="96"/>
    </row>
    <row r="34" spans="1:18" ht="15.75" x14ac:dyDescent="0.25">
      <c r="A34" s="61"/>
      <c r="B34" s="60" t="s">
        <v>103</v>
      </c>
      <c r="C34" s="62"/>
      <c r="D34" s="64">
        <v>4.5</v>
      </c>
      <c r="E34" s="64">
        <v>4.5</v>
      </c>
      <c r="F34" s="65">
        <v>4.5</v>
      </c>
      <c r="G34" s="63">
        <v>4.5</v>
      </c>
      <c r="H34" s="63">
        <v>4.5</v>
      </c>
      <c r="I34" s="63">
        <v>6</v>
      </c>
      <c r="J34" s="63">
        <v>6</v>
      </c>
      <c r="K34" s="63">
        <v>6</v>
      </c>
      <c r="L34" s="63">
        <v>6</v>
      </c>
      <c r="M34" s="63">
        <v>6</v>
      </c>
      <c r="N34" s="63">
        <v>6</v>
      </c>
      <c r="O34" s="63">
        <v>6</v>
      </c>
      <c r="P34" s="99"/>
      <c r="Q34" s="99"/>
      <c r="R34" s="99"/>
    </row>
    <row r="35" spans="1:18" ht="15.75" x14ac:dyDescent="0.25">
      <c r="A35" s="43">
        <v>23</v>
      </c>
      <c r="B35" s="44" t="s">
        <v>103</v>
      </c>
      <c r="C35" s="45">
        <v>0.125</v>
      </c>
      <c r="D35" s="46">
        <f>SUM(E35-P35)</f>
        <v>4.25</v>
      </c>
      <c r="E35" s="46">
        <f>SUM(F35-P35)</f>
        <v>4.375</v>
      </c>
      <c r="F35" s="107">
        <v>4.5</v>
      </c>
      <c r="G35" s="47">
        <f>SUM(F35+P35)</f>
        <v>4.625</v>
      </c>
      <c r="H35" s="47">
        <f>SUM(G35+P35)</f>
        <v>4.75</v>
      </c>
      <c r="I35" s="47">
        <f t="shared" ref="I35:J40" si="22">SUM(H35+P35)</f>
        <v>4.875</v>
      </c>
      <c r="J35" s="48">
        <f t="shared" si="22"/>
        <v>5.125</v>
      </c>
      <c r="K35" s="48">
        <f>SUM(J35+Q35)</f>
        <v>5.375</v>
      </c>
      <c r="L35" s="48">
        <f>SUM(K35+Q35)</f>
        <v>5.625</v>
      </c>
      <c r="M35" s="59">
        <f>SUM(J35+R35)</f>
        <v>5.125</v>
      </c>
      <c r="N35" s="59">
        <f>SUM(K35+R35)</f>
        <v>5.375</v>
      </c>
      <c r="O35" s="59">
        <f>SUM(L35+R35)</f>
        <v>5.625</v>
      </c>
      <c r="P35" s="94">
        <v>0.125</v>
      </c>
      <c r="Q35" s="98">
        <v>0.25</v>
      </c>
      <c r="R35" s="96"/>
    </row>
    <row r="36" spans="1:18" ht="15.75" x14ac:dyDescent="0.25">
      <c r="A36" s="83">
        <v>24</v>
      </c>
      <c r="B36" s="100" t="s">
        <v>105</v>
      </c>
      <c r="C36" s="84"/>
      <c r="D36" s="101">
        <v>5.5</v>
      </c>
      <c r="E36" s="101">
        <v>5.5</v>
      </c>
      <c r="F36" s="101">
        <v>5.5</v>
      </c>
      <c r="G36" s="101">
        <v>5.5</v>
      </c>
      <c r="H36" s="101">
        <v>5.5</v>
      </c>
      <c r="I36" s="101">
        <v>5.5</v>
      </c>
      <c r="J36" s="101">
        <v>6.5</v>
      </c>
      <c r="K36" s="101">
        <v>6.5</v>
      </c>
      <c r="L36" s="101">
        <v>6.5</v>
      </c>
      <c r="M36" s="101">
        <v>6.75</v>
      </c>
      <c r="N36" s="101">
        <v>6.75</v>
      </c>
      <c r="O36" s="101">
        <v>6.75</v>
      </c>
      <c r="P36" s="102"/>
      <c r="Q36" s="103"/>
      <c r="R36" s="104"/>
    </row>
    <row r="37" spans="1:18" ht="15.75" x14ac:dyDescent="0.25">
      <c r="A37" s="83">
        <v>25</v>
      </c>
      <c r="B37" s="100" t="s">
        <v>106</v>
      </c>
      <c r="C37" s="84"/>
      <c r="D37" s="101">
        <v>1.25</v>
      </c>
      <c r="E37" s="101">
        <v>1.25</v>
      </c>
      <c r="F37" s="101">
        <v>1.25</v>
      </c>
      <c r="G37" s="101">
        <v>1.25</v>
      </c>
      <c r="H37" s="101">
        <v>1.25</v>
      </c>
      <c r="I37" s="101">
        <v>1.25</v>
      </c>
      <c r="J37" s="101">
        <v>1.25</v>
      </c>
      <c r="K37" s="101">
        <v>1.25</v>
      </c>
      <c r="L37" s="101">
        <v>1.25</v>
      </c>
      <c r="M37" s="101">
        <v>1.25</v>
      </c>
      <c r="N37" s="101">
        <v>1.25</v>
      </c>
      <c r="O37" s="101">
        <v>1.25</v>
      </c>
      <c r="P37" s="102"/>
      <c r="Q37" s="103"/>
      <c r="R37" s="104"/>
    </row>
    <row r="38" spans="1:18" ht="15.75" x14ac:dyDescent="0.25">
      <c r="A38" s="83">
        <v>26</v>
      </c>
      <c r="B38" s="100" t="s">
        <v>107</v>
      </c>
      <c r="C38" s="84"/>
      <c r="D38" s="105">
        <v>2.5</v>
      </c>
      <c r="E38" s="105">
        <v>2.5</v>
      </c>
      <c r="F38" s="105">
        <v>2.5</v>
      </c>
      <c r="G38" s="105">
        <v>2.5</v>
      </c>
      <c r="H38" s="105">
        <v>2.5</v>
      </c>
      <c r="I38" s="105">
        <v>2.5</v>
      </c>
      <c r="J38" s="106">
        <v>3</v>
      </c>
      <c r="K38" s="106">
        <v>3</v>
      </c>
      <c r="L38" s="106">
        <v>3</v>
      </c>
      <c r="M38" s="106">
        <v>3</v>
      </c>
      <c r="N38" s="106">
        <v>3</v>
      </c>
      <c r="O38" s="106">
        <v>3</v>
      </c>
      <c r="P38" s="102"/>
      <c r="Q38" s="103"/>
      <c r="R38" s="104"/>
    </row>
    <row r="39" spans="1:18" ht="15.75" x14ac:dyDescent="0.25">
      <c r="A39" s="54" t="s">
        <v>100</v>
      </c>
      <c r="B39" s="55" t="s">
        <v>20</v>
      </c>
      <c r="C39" s="45">
        <v>0.125</v>
      </c>
      <c r="D39" s="46">
        <f>SUM(E39-P39)</f>
        <v>0.625</v>
      </c>
      <c r="E39" s="46">
        <f>SUM(F39-P39)</f>
        <v>0.625</v>
      </c>
      <c r="F39" s="107">
        <v>0.625</v>
      </c>
      <c r="G39" s="47">
        <f>SUM(F39+P39)</f>
        <v>0.625</v>
      </c>
      <c r="H39" s="47">
        <f>SUM(G39+P39)</f>
        <v>0.625</v>
      </c>
      <c r="I39" s="47">
        <f t="shared" si="22"/>
        <v>0.625</v>
      </c>
      <c r="J39" s="48">
        <f t="shared" si="22"/>
        <v>0.625</v>
      </c>
      <c r="K39" s="48">
        <f>SUM(J39+Q39)</f>
        <v>0.625</v>
      </c>
      <c r="L39" s="48">
        <f>SUM(K39+Q39)</f>
        <v>0.625</v>
      </c>
      <c r="M39" s="59">
        <f>SUM(J39+R39)</f>
        <v>0.625</v>
      </c>
      <c r="N39" s="59">
        <f>SUM(K39+R39)</f>
        <v>0.625</v>
      </c>
      <c r="O39" s="59">
        <f>SUM(L39+R39)</f>
        <v>0.625</v>
      </c>
      <c r="P39" s="94">
        <v>0</v>
      </c>
      <c r="Q39" s="95">
        <v>0</v>
      </c>
      <c r="R39" s="96"/>
    </row>
    <row r="40" spans="1:18" ht="15.75" x14ac:dyDescent="0.25">
      <c r="A40" s="54" t="s">
        <v>100</v>
      </c>
      <c r="B40" s="55" t="s">
        <v>88</v>
      </c>
      <c r="C40" s="45">
        <v>0.125</v>
      </c>
      <c r="D40" s="46">
        <f t="shared" ref="D40" si="23">SUM(E40-P40)</f>
        <v>1.5</v>
      </c>
      <c r="E40" s="46">
        <f t="shared" si="14"/>
        <v>1.5</v>
      </c>
      <c r="F40" s="107">
        <v>1.5</v>
      </c>
      <c r="G40" s="47">
        <f t="shared" si="15"/>
        <v>1.5</v>
      </c>
      <c r="H40" s="47">
        <f t="shared" si="16"/>
        <v>1.5</v>
      </c>
      <c r="I40" s="47">
        <f t="shared" si="22"/>
        <v>1.5</v>
      </c>
      <c r="J40" s="48">
        <f t="shared" si="22"/>
        <v>1.5</v>
      </c>
      <c r="K40" s="48">
        <f t="shared" si="17"/>
        <v>1.5</v>
      </c>
      <c r="L40" s="48">
        <f t="shared" si="18"/>
        <v>1.5</v>
      </c>
      <c r="M40" s="59">
        <f t="shared" si="19"/>
        <v>1.5</v>
      </c>
      <c r="N40" s="59">
        <f t="shared" si="20"/>
        <v>1.5</v>
      </c>
      <c r="O40" s="59">
        <f t="shared" si="21"/>
        <v>1.5</v>
      </c>
      <c r="P40" s="94">
        <v>0</v>
      </c>
      <c r="Q40" s="95">
        <v>0</v>
      </c>
      <c r="R40" s="96"/>
    </row>
    <row r="41" spans="1:18" ht="21" x14ac:dyDescent="0.35">
      <c r="A41" s="49" t="s">
        <v>98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41"/>
      <c r="O41" s="41"/>
      <c r="P41" s="41"/>
      <c r="Q41" s="41"/>
      <c r="R41" s="41"/>
    </row>
    <row r="42" spans="1:18" ht="23.25" x14ac:dyDescent="0.35">
      <c r="A42" s="51" t="s">
        <v>101</v>
      </c>
      <c r="B42" s="52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 ht="23.25" x14ac:dyDescent="0.35">
      <c r="A43" s="53" t="s">
        <v>99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5" spans="1:18" x14ac:dyDescent="0.2">
      <c r="A45" s="144" t="s">
        <v>143</v>
      </c>
      <c r="B45" s="144" t="s">
        <v>146</v>
      </c>
    </row>
  </sheetData>
  <mergeCells count="4">
    <mergeCell ref="A1:L2"/>
    <mergeCell ref="P2:P3"/>
    <mergeCell ref="Q2:Q3"/>
    <mergeCell ref="R2:R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222B-1769-40E7-A40B-B9EEE8E9CF7F}">
  <dimension ref="A1:P41"/>
  <sheetViews>
    <sheetView workbookViewId="0">
      <selection activeCell="A41" sqref="A41:B41"/>
    </sheetView>
  </sheetViews>
  <sheetFormatPr defaultRowHeight="12.75" x14ac:dyDescent="0.2"/>
  <cols>
    <col min="2" max="2" width="35.140625" bestFit="1" customWidth="1"/>
  </cols>
  <sheetData>
    <row r="1" spans="1:16" x14ac:dyDescent="0.2">
      <c r="A1" s="111" t="s">
        <v>109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26"/>
      <c r="N1" s="126"/>
      <c r="O1" s="126"/>
      <c r="P1" s="126"/>
    </row>
    <row r="2" spans="1:16" x14ac:dyDescent="0.2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26"/>
      <c r="N2" s="126"/>
      <c r="O2" s="126"/>
      <c r="P2" s="126"/>
    </row>
    <row r="3" spans="1:16" ht="15" x14ac:dyDescent="0.2">
      <c r="A3" s="127"/>
      <c r="B3" s="128" t="s">
        <v>73</v>
      </c>
      <c r="C3" s="129" t="s">
        <v>8</v>
      </c>
      <c r="D3" s="129" t="s">
        <v>4</v>
      </c>
      <c r="E3" s="129" t="s">
        <v>9</v>
      </c>
      <c r="F3" s="129" t="s">
        <v>10</v>
      </c>
      <c r="G3" s="130" t="s">
        <v>21</v>
      </c>
      <c r="H3" s="131" t="s">
        <v>110</v>
      </c>
      <c r="I3" s="131" t="s">
        <v>110</v>
      </c>
      <c r="J3" s="126"/>
      <c r="K3" s="126"/>
      <c r="L3" s="126"/>
      <c r="M3" s="126"/>
      <c r="N3" s="126"/>
      <c r="O3" s="126"/>
      <c r="P3" s="126"/>
    </row>
    <row r="4" spans="1:16" x14ac:dyDescent="0.2">
      <c r="A4" s="115" t="s">
        <v>111</v>
      </c>
      <c r="B4" s="122" t="s">
        <v>112</v>
      </c>
      <c r="C4" s="116">
        <v>18.5</v>
      </c>
      <c r="D4" s="116">
        <v>20.5</v>
      </c>
      <c r="E4" s="116">
        <v>22</v>
      </c>
      <c r="F4" s="116">
        <v>24</v>
      </c>
      <c r="G4" s="117">
        <v>26</v>
      </c>
      <c r="H4" s="117">
        <v>27</v>
      </c>
      <c r="I4" s="117">
        <v>27</v>
      </c>
      <c r="J4" s="126"/>
      <c r="K4" s="126"/>
      <c r="L4" s="126"/>
      <c r="M4" s="126"/>
      <c r="N4" s="126"/>
      <c r="O4" s="126"/>
      <c r="P4" s="126"/>
    </row>
    <row r="5" spans="1:16" x14ac:dyDescent="0.2">
      <c r="A5" s="115" t="s">
        <v>113</v>
      </c>
      <c r="B5" s="122" t="s">
        <v>114</v>
      </c>
      <c r="C5" s="116">
        <v>28.25</v>
      </c>
      <c r="D5" s="116">
        <v>29.5</v>
      </c>
      <c r="E5" s="116">
        <v>29.75</v>
      </c>
      <c r="F5" s="116">
        <v>31.25</v>
      </c>
      <c r="G5" s="75">
        <v>32</v>
      </c>
      <c r="H5" s="75">
        <v>33.25</v>
      </c>
      <c r="I5" s="75">
        <v>33.25</v>
      </c>
      <c r="J5" s="132"/>
      <c r="K5" s="132"/>
      <c r="L5" s="132"/>
      <c r="M5" s="132"/>
      <c r="N5" s="132"/>
      <c r="O5" s="132"/>
      <c r="P5" s="132"/>
    </row>
    <row r="6" spans="1:16" x14ac:dyDescent="0.2">
      <c r="A6" s="115" t="s">
        <v>115</v>
      </c>
      <c r="B6" s="122" t="s">
        <v>116</v>
      </c>
      <c r="C6" s="116">
        <v>7</v>
      </c>
      <c r="D6" s="116">
        <v>7.5</v>
      </c>
      <c r="E6" s="116">
        <v>7.5</v>
      </c>
      <c r="F6" s="116">
        <v>8.5</v>
      </c>
      <c r="G6" s="117">
        <v>8.5</v>
      </c>
      <c r="H6" s="117">
        <v>9</v>
      </c>
      <c r="I6" s="117">
        <v>9</v>
      </c>
      <c r="J6" s="126"/>
      <c r="K6" s="126"/>
      <c r="L6" s="126"/>
      <c r="M6" s="126"/>
      <c r="N6" s="126"/>
      <c r="O6" s="126"/>
      <c r="P6" s="126"/>
    </row>
    <row r="7" spans="1:16" x14ac:dyDescent="0.2">
      <c r="A7" s="115" t="s">
        <v>117</v>
      </c>
      <c r="B7" s="122" t="s">
        <v>118</v>
      </c>
      <c r="C7" s="116">
        <v>9</v>
      </c>
      <c r="D7" s="116">
        <v>9</v>
      </c>
      <c r="E7" s="116">
        <v>9.5</v>
      </c>
      <c r="F7" s="116">
        <v>10</v>
      </c>
      <c r="G7" s="117">
        <v>10.5</v>
      </c>
      <c r="H7" s="117">
        <v>10.5</v>
      </c>
      <c r="I7" s="117">
        <v>10.5</v>
      </c>
      <c r="J7" s="126"/>
      <c r="K7" s="126"/>
      <c r="L7" s="126"/>
      <c r="M7" s="126"/>
      <c r="N7" s="126"/>
      <c r="O7" s="126"/>
      <c r="P7" s="126"/>
    </row>
    <row r="8" spans="1:16" x14ac:dyDescent="0.2">
      <c r="A8" s="115" t="s">
        <v>119</v>
      </c>
      <c r="B8" s="122" t="s">
        <v>120</v>
      </c>
      <c r="C8" s="116">
        <v>9.5</v>
      </c>
      <c r="D8" s="116">
        <v>10</v>
      </c>
      <c r="E8" s="116">
        <v>10.5</v>
      </c>
      <c r="F8" s="116">
        <v>11</v>
      </c>
      <c r="G8" s="117">
        <v>11.5</v>
      </c>
      <c r="H8" s="117">
        <v>12</v>
      </c>
      <c r="I8" s="117">
        <v>12</v>
      </c>
      <c r="J8" s="126"/>
      <c r="K8" s="126"/>
      <c r="L8" s="133"/>
      <c r="M8" s="133"/>
      <c r="N8" s="133"/>
      <c r="O8" s="126"/>
      <c r="P8" s="126"/>
    </row>
    <row r="9" spans="1:16" x14ac:dyDescent="0.2">
      <c r="A9" s="115" t="s">
        <v>121</v>
      </c>
      <c r="B9" s="122" t="s">
        <v>122</v>
      </c>
      <c r="C9" s="116">
        <v>5</v>
      </c>
      <c r="D9" s="116">
        <v>5.5</v>
      </c>
      <c r="E9" s="116">
        <v>5.5</v>
      </c>
      <c r="F9" s="116">
        <v>6.5</v>
      </c>
      <c r="G9" s="117">
        <v>7</v>
      </c>
      <c r="H9" s="117">
        <v>7</v>
      </c>
      <c r="I9" s="117">
        <v>7</v>
      </c>
      <c r="J9" s="126"/>
      <c r="K9" s="126"/>
      <c r="L9" s="126"/>
      <c r="M9" s="126"/>
      <c r="N9" s="126"/>
      <c r="O9" s="126"/>
      <c r="P9" s="126"/>
    </row>
    <row r="10" spans="1:16" x14ac:dyDescent="0.2">
      <c r="A10" s="115" t="s">
        <v>123</v>
      </c>
      <c r="B10" s="122" t="s">
        <v>105</v>
      </c>
      <c r="C10" s="116">
        <v>5.5</v>
      </c>
      <c r="D10" s="116">
        <v>5.5</v>
      </c>
      <c r="E10" s="116">
        <v>5.5</v>
      </c>
      <c r="F10" s="116">
        <v>5.5</v>
      </c>
      <c r="G10" s="116">
        <v>5.5</v>
      </c>
      <c r="H10" s="116">
        <v>5.5</v>
      </c>
      <c r="I10" s="116">
        <v>5.5</v>
      </c>
      <c r="J10" s="126"/>
      <c r="K10" s="126"/>
      <c r="L10" s="126"/>
      <c r="M10" s="126"/>
      <c r="N10" s="126"/>
      <c r="O10" s="126"/>
      <c r="P10" s="126"/>
    </row>
    <row r="11" spans="1:16" x14ac:dyDescent="0.2">
      <c r="A11" s="115" t="s">
        <v>124</v>
      </c>
      <c r="B11" s="122" t="s">
        <v>106</v>
      </c>
      <c r="C11" s="116">
        <v>1.25</v>
      </c>
      <c r="D11" s="116">
        <v>1.25</v>
      </c>
      <c r="E11" s="116">
        <v>1.25</v>
      </c>
      <c r="F11" s="116">
        <v>1.25</v>
      </c>
      <c r="G11" s="116">
        <v>1.25</v>
      </c>
      <c r="H11" s="116">
        <v>1.25</v>
      </c>
      <c r="I11" s="116">
        <v>1.25</v>
      </c>
      <c r="J11" s="126"/>
      <c r="K11" s="126"/>
      <c r="L11" s="126"/>
      <c r="M11" s="126"/>
      <c r="N11" s="126"/>
      <c r="O11" s="126"/>
      <c r="P11" s="126"/>
    </row>
    <row r="12" spans="1:16" x14ac:dyDescent="0.2">
      <c r="A12" s="115" t="s">
        <v>125</v>
      </c>
      <c r="B12" s="122" t="s">
        <v>107</v>
      </c>
      <c r="C12" s="117">
        <v>2.5</v>
      </c>
      <c r="D12" s="117">
        <v>2.5</v>
      </c>
      <c r="E12" s="117">
        <v>2.5</v>
      </c>
      <c r="F12" s="117">
        <v>2.5</v>
      </c>
      <c r="G12" s="117">
        <v>2.5</v>
      </c>
      <c r="H12" s="117">
        <v>2.5</v>
      </c>
      <c r="I12" s="117">
        <v>2.5</v>
      </c>
      <c r="J12" s="126"/>
      <c r="K12" s="126"/>
      <c r="L12" s="126"/>
      <c r="M12" s="126"/>
      <c r="N12" s="126"/>
      <c r="O12" s="126"/>
      <c r="P12" s="126"/>
    </row>
    <row r="13" spans="1:16" x14ac:dyDescent="0.2">
      <c r="A13" s="115" t="s">
        <v>126</v>
      </c>
      <c r="B13" s="122" t="s">
        <v>127</v>
      </c>
      <c r="C13" s="116">
        <v>6.5</v>
      </c>
      <c r="D13" s="116">
        <v>6.5</v>
      </c>
      <c r="E13" s="116">
        <v>7.75</v>
      </c>
      <c r="F13" s="116">
        <v>7.75</v>
      </c>
      <c r="G13" s="116">
        <v>8</v>
      </c>
      <c r="H13" s="116">
        <v>9</v>
      </c>
      <c r="I13" s="116">
        <v>9</v>
      </c>
      <c r="J13" s="126"/>
      <c r="K13" s="126"/>
      <c r="L13" s="126"/>
      <c r="M13" s="126"/>
      <c r="N13" s="126"/>
      <c r="O13" s="126"/>
      <c r="P13" s="126"/>
    </row>
    <row r="14" spans="1:16" x14ac:dyDescent="0.2">
      <c r="A14" s="115" t="s">
        <v>9</v>
      </c>
      <c r="B14" s="122" t="s">
        <v>108</v>
      </c>
      <c r="C14" s="117">
        <v>2.5</v>
      </c>
      <c r="D14" s="117">
        <v>3.25</v>
      </c>
      <c r="E14" s="117">
        <v>3.75</v>
      </c>
      <c r="F14" s="117">
        <v>3.75</v>
      </c>
      <c r="G14" s="117">
        <v>3.75</v>
      </c>
      <c r="H14" s="116">
        <v>4</v>
      </c>
      <c r="I14" s="116">
        <v>4</v>
      </c>
      <c r="J14" s="126"/>
      <c r="K14" s="126"/>
      <c r="L14" s="126"/>
      <c r="M14" s="126"/>
      <c r="N14" s="126"/>
      <c r="O14" s="126"/>
      <c r="P14" s="126"/>
    </row>
    <row r="15" spans="1:16" x14ac:dyDescent="0.2">
      <c r="A15" s="115" t="s">
        <v>4</v>
      </c>
      <c r="B15" s="123" t="s">
        <v>65</v>
      </c>
      <c r="C15" s="117">
        <v>7.5</v>
      </c>
      <c r="D15" s="117">
        <v>7.75</v>
      </c>
      <c r="E15" s="117">
        <f>D15+0.25</f>
        <v>8</v>
      </c>
      <c r="F15" s="117">
        <f>E15+0.25</f>
        <v>8.25</v>
      </c>
      <c r="G15" s="117">
        <f>F15+0.25</f>
        <v>8.5</v>
      </c>
      <c r="H15" s="117">
        <f>G15+0.25</f>
        <v>8.75</v>
      </c>
      <c r="I15" s="117">
        <f>H15+0.25</f>
        <v>9</v>
      </c>
      <c r="J15" s="126" t="s">
        <v>128</v>
      </c>
      <c r="K15" s="126"/>
      <c r="L15" s="126"/>
      <c r="M15" s="126"/>
      <c r="N15" s="126"/>
      <c r="O15" s="126"/>
      <c r="P15" s="126"/>
    </row>
    <row r="16" spans="1:16" x14ac:dyDescent="0.2">
      <c r="A16" s="115" t="s">
        <v>129</v>
      </c>
      <c r="B16" s="123" t="s">
        <v>66</v>
      </c>
      <c r="C16" s="117">
        <v>3.25</v>
      </c>
      <c r="D16" s="117">
        <v>3.5</v>
      </c>
      <c r="E16" s="117">
        <v>4</v>
      </c>
      <c r="F16" s="117">
        <v>4.5</v>
      </c>
      <c r="G16" s="117">
        <v>5</v>
      </c>
      <c r="H16" s="117">
        <v>5.5</v>
      </c>
      <c r="I16" s="117">
        <v>5.5</v>
      </c>
      <c r="J16" s="126"/>
      <c r="K16" s="126"/>
      <c r="L16" s="126"/>
      <c r="M16" s="126"/>
      <c r="N16" s="126"/>
      <c r="O16" s="126"/>
      <c r="P16" s="126"/>
    </row>
    <row r="17" spans="1:16" x14ac:dyDescent="0.2">
      <c r="A17" s="115" t="s">
        <v>130</v>
      </c>
      <c r="B17" s="123" t="s">
        <v>67</v>
      </c>
      <c r="C17" s="117" t="s">
        <v>68</v>
      </c>
      <c r="D17" s="117" t="s">
        <v>68</v>
      </c>
      <c r="E17" s="117" t="s">
        <v>68</v>
      </c>
      <c r="F17" s="117" t="s">
        <v>68</v>
      </c>
      <c r="G17" s="117" t="s">
        <v>68</v>
      </c>
      <c r="H17" s="117" t="s">
        <v>69</v>
      </c>
      <c r="I17" s="117" t="s">
        <v>69</v>
      </c>
      <c r="J17" s="126"/>
      <c r="K17" s="126"/>
      <c r="L17" s="126"/>
      <c r="M17" s="126"/>
      <c r="N17" s="126"/>
      <c r="O17" s="126"/>
      <c r="P17" s="126"/>
    </row>
    <row r="18" spans="1:16" x14ac:dyDescent="0.2">
      <c r="A18" s="115"/>
      <c r="B18" s="123"/>
      <c r="C18" s="117"/>
      <c r="D18" s="117"/>
      <c r="E18" s="117"/>
      <c r="F18" s="117"/>
      <c r="G18" s="117"/>
      <c r="H18" s="117"/>
      <c r="I18" s="117"/>
      <c r="J18" s="126"/>
      <c r="K18" s="126"/>
      <c r="L18" s="126"/>
      <c r="M18" s="126"/>
      <c r="N18" s="126"/>
      <c r="O18" s="126"/>
      <c r="P18" s="126"/>
    </row>
    <row r="19" spans="1:16" x14ac:dyDescent="0.2">
      <c r="A19" s="115" t="s">
        <v>131</v>
      </c>
      <c r="B19" s="123" t="s">
        <v>132</v>
      </c>
      <c r="C19" s="117"/>
      <c r="D19" s="117"/>
      <c r="E19" s="117"/>
      <c r="F19" s="117"/>
      <c r="G19" s="117"/>
      <c r="H19" s="117"/>
      <c r="I19" s="117"/>
      <c r="J19" s="126"/>
      <c r="K19" s="126"/>
      <c r="L19" s="126"/>
      <c r="M19" s="126"/>
      <c r="N19" s="126"/>
      <c r="O19" s="126"/>
      <c r="P19" s="126"/>
    </row>
    <row r="20" spans="1:16" x14ac:dyDescent="0.2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</row>
    <row r="21" spans="1:16" x14ac:dyDescent="0.2">
      <c r="A21" s="118" t="s">
        <v>109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</row>
    <row r="22" spans="1:16" x14ac:dyDescent="0.2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 x14ac:dyDescent="0.2">
      <c r="A23" s="127"/>
      <c r="B23" s="128" t="s">
        <v>73</v>
      </c>
      <c r="C23" s="134" t="s">
        <v>75</v>
      </c>
      <c r="D23" s="135" t="s">
        <v>76</v>
      </c>
      <c r="E23" s="136" t="s">
        <v>77</v>
      </c>
      <c r="F23" s="134" t="s">
        <v>78</v>
      </c>
      <c r="G23" s="134" t="s">
        <v>79</v>
      </c>
      <c r="H23" s="134" t="s">
        <v>80</v>
      </c>
      <c r="I23" s="120"/>
      <c r="J23" s="134" t="s">
        <v>75</v>
      </c>
      <c r="K23" s="135" t="s">
        <v>76</v>
      </c>
      <c r="L23" s="136" t="s">
        <v>77</v>
      </c>
      <c r="M23" s="134" t="s">
        <v>78</v>
      </c>
      <c r="N23" s="134" t="s">
        <v>79</v>
      </c>
      <c r="O23" s="134" t="s">
        <v>80</v>
      </c>
      <c r="P23" s="126"/>
    </row>
    <row r="24" spans="1:16" x14ac:dyDescent="0.2">
      <c r="A24" s="137"/>
      <c r="B24" s="128"/>
      <c r="C24" s="138" t="s">
        <v>133</v>
      </c>
      <c r="D24" s="139" t="s">
        <v>134</v>
      </c>
      <c r="E24" s="140" t="s">
        <v>135</v>
      </c>
      <c r="F24" s="134"/>
      <c r="G24" s="134"/>
      <c r="H24" s="134"/>
      <c r="I24" s="121"/>
      <c r="J24" s="141"/>
      <c r="K24" s="141"/>
      <c r="L24" s="141"/>
      <c r="M24" s="141"/>
      <c r="N24" s="141"/>
      <c r="O24" s="141"/>
      <c r="P24" s="126"/>
    </row>
    <row r="25" spans="1:16" x14ac:dyDescent="0.2">
      <c r="A25" s="115" t="s">
        <v>111</v>
      </c>
      <c r="B25" s="142" t="s">
        <v>136</v>
      </c>
      <c r="C25" s="116">
        <v>58.5</v>
      </c>
      <c r="D25" s="124">
        <v>60.5</v>
      </c>
      <c r="E25" s="124">
        <v>62.5</v>
      </c>
      <c r="F25" s="116">
        <v>58.5</v>
      </c>
      <c r="G25" s="124">
        <v>60.5</v>
      </c>
      <c r="H25" s="124">
        <v>62.5</v>
      </c>
      <c r="I25" s="132" t="s">
        <v>137</v>
      </c>
      <c r="J25" s="132">
        <f>C25</f>
        <v>58.5</v>
      </c>
      <c r="K25" s="132">
        <f>D25</f>
        <v>60.5</v>
      </c>
      <c r="L25" s="132">
        <f>E25</f>
        <v>62.5</v>
      </c>
      <c r="M25" s="132">
        <f>F25</f>
        <v>58.5</v>
      </c>
      <c r="N25" s="132">
        <f t="shared" ref="N25:O25" si="0">G25</f>
        <v>60.5</v>
      </c>
      <c r="O25" s="132">
        <f t="shared" si="0"/>
        <v>62.5</v>
      </c>
      <c r="P25" s="126"/>
    </row>
    <row r="26" spans="1:16" x14ac:dyDescent="0.2">
      <c r="A26" s="115" t="s">
        <v>113</v>
      </c>
      <c r="B26" s="142" t="s">
        <v>114</v>
      </c>
      <c r="C26" s="116">
        <v>33</v>
      </c>
      <c r="D26" s="124">
        <v>34</v>
      </c>
      <c r="E26" s="124">
        <v>35</v>
      </c>
      <c r="F26" s="116">
        <v>35</v>
      </c>
      <c r="G26" s="116">
        <v>36</v>
      </c>
      <c r="H26" s="116">
        <v>37</v>
      </c>
      <c r="I26" s="132" t="s">
        <v>138</v>
      </c>
      <c r="J26" s="132">
        <f>C35*2</f>
        <v>19</v>
      </c>
      <c r="K26" s="132">
        <f t="shared" ref="K26:O27" si="1">D35*2</f>
        <v>19</v>
      </c>
      <c r="L26" s="132">
        <f t="shared" si="1"/>
        <v>20</v>
      </c>
      <c r="M26" s="132">
        <f t="shared" si="1"/>
        <v>19</v>
      </c>
      <c r="N26" s="132">
        <f t="shared" si="1"/>
        <v>19</v>
      </c>
      <c r="O26" s="132">
        <f t="shared" si="1"/>
        <v>20</v>
      </c>
      <c r="P26" s="126"/>
    </row>
    <row r="27" spans="1:16" x14ac:dyDescent="0.2">
      <c r="A27" s="115" t="s">
        <v>115</v>
      </c>
      <c r="B27" s="142" t="s">
        <v>116</v>
      </c>
      <c r="C27" s="116">
        <v>9.5</v>
      </c>
      <c r="D27" s="116">
        <v>9.75</v>
      </c>
      <c r="E27" s="116">
        <v>10</v>
      </c>
      <c r="F27" s="116">
        <v>9.5</v>
      </c>
      <c r="G27" s="116">
        <v>9.75</v>
      </c>
      <c r="H27" s="116">
        <v>10</v>
      </c>
      <c r="I27" s="132" t="s">
        <v>138</v>
      </c>
      <c r="J27" s="132">
        <f>C36*2</f>
        <v>20.5</v>
      </c>
      <c r="K27" s="132">
        <f t="shared" si="1"/>
        <v>21.5</v>
      </c>
      <c r="L27" s="132">
        <f t="shared" si="1"/>
        <v>22.5</v>
      </c>
      <c r="M27" s="132">
        <f t="shared" si="1"/>
        <v>20.5</v>
      </c>
      <c r="N27" s="132">
        <f t="shared" si="1"/>
        <v>21.5</v>
      </c>
      <c r="O27" s="132">
        <f t="shared" si="1"/>
        <v>22.5</v>
      </c>
      <c r="P27" s="126"/>
    </row>
    <row r="28" spans="1:16" x14ac:dyDescent="0.2">
      <c r="A28" s="115" t="s">
        <v>117</v>
      </c>
      <c r="B28" s="142" t="s">
        <v>118</v>
      </c>
      <c r="C28" s="116">
        <v>10</v>
      </c>
      <c r="D28" s="124">
        <v>10.25</v>
      </c>
      <c r="E28" s="124">
        <v>10.5</v>
      </c>
      <c r="F28" s="116">
        <v>11</v>
      </c>
      <c r="G28" s="116">
        <v>11.25</v>
      </c>
      <c r="H28" s="116">
        <v>11.25</v>
      </c>
      <c r="I28" s="126" t="s">
        <v>114</v>
      </c>
      <c r="J28" s="132">
        <f>C26</f>
        <v>33</v>
      </c>
      <c r="K28" s="132">
        <f>D26</f>
        <v>34</v>
      </c>
      <c r="L28" s="132">
        <f>E26</f>
        <v>35</v>
      </c>
      <c r="M28" s="132">
        <f>F26</f>
        <v>35</v>
      </c>
      <c r="N28" s="132">
        <f t="shared" ref="N28:O28" si="2">G26</f>
        <v>36</v>
      </c>
      <c r="O28" s="132">
        <f t="shared" si="2"/>
        <v>37</v>
      </c>
      <c r="P28" s="126"/>
    </row>
    <row r="29" spans="1:16" x14ac:dyDescent="0.2">
      <c r="A29" s="115" t="s">
        <v>119</v>
      </c>
      <c r="B29" s="142" t="s">
        <v>139</v>
      </c>
      <c r="C29" s="116">
        <v>13</v>
      </c>
      <c r="D29" s="124">
        <v>13.5</v>
      </c>
      <c r="E29" s="124">
        <v>14</v>
      </c>
      <c r="F29" s="116">
        <v>13</v>
      </c>
      <c r="G29" s="116">
        <v>13.5</v>
      </c>
      <c r="H29" s="116">
        <v>14</v>
      </c>
      <c r="I29" s="126"/>
      <c r="J29" s="126"/>
      <c r="K29" s="126"/>
      <c r="L29" s="126"/>
      <c r="M29" s="126"/>
      <c r="N29" s="126"/>
      <c r="O29" s="126"/>
      <c r="P29" s="126"/>
    </row>
    <row r="30" spans="1:16" x14ac:dyDescent="0.2">
      <c r="A30" s="115" t="s">
        <v>121</v>
      </c>
      <c r="B30" s="142" t="s">
        <v>122</v>
      </c>
      <c r="C30" s="116">
        <v>7.25</v>
      </c>
      <c r="D30" s="124">
        <v>8</v>
      </c>
      <c r="E30" s="124">
        <v>8</v>
      </c>
      <c r="F30" s="116">
        <v>7.25</v>
      </c>
      <c r="G30" s="116">
        <v>8</v>
      </c>
      <c r="H30" s="116">
        <v>8</v>
      </c>
      <c r="I30" s="126"/>
      <c r="J30" s="126"/>
      <c r="K30" s="126"/>
      <c r="L30" s="126"/>
      <c r="M30" s="126"/>
      <c r="N30" s="126"/>
      <c r="O30" s="126"/>
      <c r="P30" s="126"/>
    </row>
    <row r="31" spans="1:16" x14ac:dyDescent="0.2">
      <c r="A31" s="115" t="s">
        <v>123</v>
      </c>
      <c r="B31" s="142" t="s">
        <v>105</v>
      </c>
      <c r="C31" s="116">
        <v>6.5</v>
      </c>
      <c r="D31" s="116">
        <v>6.5</v>
      </c>
      <c r="E31" s="116">
        <v>6.5</v>
      </c>
      <c r="F31" s="116">
        <v>6.75</v>
      </c>
      <c r="G31" s="116">
        <v>6.75</v>
      </c>
      <c r="H31" s="116">
        <v>6.75</v>
      </c>
      <c r="I31" s="126"/>
      <c r="J31" s="126"/>
      <c r="K31" s="126"/>
      <c r="L31" s="126"/>
      <c r="M31" s="126"/>
      <c r="N31" s="126"/>
      <c r="O31" s="126"/>
      <c r="P31" s="126"/>
    </row>
    <row r="32" spans="1:16" x14ac:dyDescent="0.2">
      <c r="A32" s="115" t="s">
        <v>124</v>
      </c>
      <c r="B32" s="142" t="s">
        <v>106</v>
      </c>
      <c r="C32" s="116">
        <v>1.25</v>
      </c>
      <c r="D32" s="116">
        <v>1.25</v>
      </c>
      <c r="E32" s="116">
        <v>1.25</v>
      </c>
      <c r="F32" s="116">
        <v>1.25</v>
      </c>
      <c r="G32" s="116">
        <v>1.25</v>
      </c>
      <c r="H32" s="116">
        <v>1.25</v>
      </c>
      <c r="I32" s="126"/>
      <c r="J32" s="126"/>
      <c r="K32" s="126"/>
      <c r="L32" s="126"/>
      <c r="M32" s="126"/>
      <c r="N32" s="126"/>
      <c r="O32" s="126"/>
      <c r="P32" s="126"/>
    </row>
    <row r="33" spans="1:16" x14ac:dyDescent="0.2">
      <c r="A33" s="115" t="s">
        <v>125</v>
      </c>
      <c r="B33" s="142" t="s">
        <v>107</v>
      </c>
      <c r="C33" s="124">
        <v>3</v>
      </c>
      <c r="D33" s="124">
        <v>3</v>
      </c>
      <c r="E33" s="124">
        <v>3</v>
      </c>
      <c r="F33" s="124">
        <v>3</v>
      </c>
      <c r="G33" s="124">
        <v>3</v>
      </c>
      <c r="H33" s="124">
        <v>3</v>
      </c>
      <c r="I33" s="126"/>
      <c r="J33" s="126"/>
      <c r="K33" s="126"/>
      <c r="L33" s="126"/>
      <c r="M33" s="126"/>
      <c r="N33" s="126"/>
      <c r="O33" s="126"/>
      <c r="P33" s="126"/>
    </row>
    <row r="34" spans="1:16" x14ac:dyDescent="0.2">
      <c r="A34" s="115" t="s">
        <v>140</v>
      </c>
      <c r="B34" s="142" t="s">
        <v>141</v>
      </c>
      <c r="C34" s="116">
        <v>3.25</v>
      </c>
      <c r="D34" s="116">
        <v>3.5</v>
      </c>
      <c r="E34" s="116">
        <v>3.5</v>
      </c>
      <c r="F34" s="116">
        <v>4</v>
      </c>
      <c r="G34" s="116">
        <v>4.25</v>
      </c>
      <c r="H34" s="116">
        <v>4.5</v>
      </c>
      <c r="I34" s="126"/>
      <c r="J34" s="126"/>
      <c r="K34" s="126"/>
      <c r="L34" s="126"/>
      <c r="M34" s="126"/>
      <c r="N34" s="126"/>
      <c r="O34" s="126"/>
      <c r="P34" s="126"/>
    </row>
    <row r="35" spans="1:16" x14ac:dyDescent="0.2">
      <c r="A35" s="115" t="s">
        <v>126</v>
      </c>
      <c r="B35" s="142" t="s">
        <v>127</v>
      </c>
      <c r="C35" s="116">
        <v>9.5</v>
      </c>
      <c r="D35" s="116">
        <v>9.5</v>
      </c>
      <c r="E35" s="116">
        <v>10</v>
      </c>
      <c r="F35" s="116">
        <v>9.5</v>
      </c>
      <c r="G35" s="116">
        <v>9.5</v>
      </c>
      <c r="H35" s="116">
        <v>10</v>
      </c>
      <c r="I35" s="126"/>
      <c r="J35" s="126"/>
      <c r="K35" s="126"/>
      <c r="L35" s="126"/>
      <c r="M35" s="126"/>
      <c r="N35" s="126"/>
      <c r="O35" s="126"/>
      <c r="P35" s="126"/>
    </row>
    <row r="36" spans="1:16" x14ac:dyDescent="0.2">
      <c r="A36" s="115" t="s">
        <v>9</v>
      </c>
      <c r="B36" s="142" t="s">
        <v>142</v>
      </c>
      <c r="C36" s="116">
        <v>10.25</v>
      </c>
      <c r="D36" s="116">
        <v>10.75</v>
      </c>
      <c r="E36" s="116">
        <v>11.25</v>
      </c>
      <c r="F36" s="116">
        <v>10.25</v>
      </c>
      <c r="G36" s="116">
        <v>10.75</v>
      </c>
      <c r="H36" s="116">
        <v>11.25</v>
      </c>
      <c r="I36" s="126"/>
      <c r="J36" s="126"/>
      <c r="K36" s="126"/>
      <c r="L36" s="126"/>
      <c r="M36" s="126"/>
      <c r="N36" s="126"/>
      <c r="O36" s="126"/>
      <c r="P36" s="126"/>
    </row>
    <row r="37" spans="1:16" x14ac:dyDescent="0.2">
      <c r="A37" s="115" t="s">
        <v>4</v>
      </c>
      <c r="B37" s="142" t="s">
        <v>108</v>
      </c>
      <c r="C37" s="124">
        <v>4</v>
      </c>
      <c r="D37" s="124">
        <v>4.5</v>
      </c>
      <c r="E37" s="116">
        <v>4.5</v>
      </c>
      <c r="F37" s="124">
        <v>4</v>
      </c>
      <c r="G37" s="124">
        <v>4.5</v>
      </c>
      <c r="H37" s="124">
        <v>4.5</v>
      </c>
      <c r="I37" s="126"/>
      <c r="J37" s="126"/>
      <c r="K37" s="126"/>
      <c r="L37" s="126"/>
      <c r="M37" s="126"/>
      <c r="N37" s="126"/>
      <c r="O37" s="126"/>
      <c r="P37" s="126"/>
    </row>
    <row r="38" spans="1:16" x14ac:dyDescent="0.2">
      <c r="A38" s="115" t="s">
        <v>129</v>
      </c>
      <c r="B38" s="125" t="s">
        <v>65</v>
      </c>
      <c r="C38" s="124">
        <v>9.75</v>
      </c>
      <c r="D38" s="124">
        <v>9.75</v>
      </c>
      <c r="E38" s="116">
        <v>9.75</v>
      </c>
      <c r="F38" s="124">
        <v>9.75</v>
      </c>
      <c r="G38" s="124">
        <v>9.75</v>
      </c>
      <c r="H38" s="124">
        <v>9.75</v>
      </c>
      <c r="I38" s="126"/>
      <c r="J38" s="126"/>
      <c r="K38" s="126"/>
      <c r="L38" s="126"/>
      <c r="M38" s="126"/>
      <c r="N38" s="126"/>
      <c r="O38" s="126"/>
      <c r="P38" s="126"/>
    </row>
    <row r="41" spans="1:16" x14ac:dyDescent="0.2">
      <c r="A41" s="143" t="s">
        <v>143</v>
      </c>
      <c r="B41" s="143" t="s">
        <v>144</v>
      </c>
    </row>
  </sheetData>
  <mergeCells count="3">
    <mergeCell ref="A1:L2"/>
    <mergeCell ref="L8:N8"/>
    <mergeCell ref="A21:P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FIT &amp; SPEC STATUS</vt:lpstr>
      <vt:lpstr>FIT &amp; FIT &amp; SPEC STATUS- TOP</vt:lpstr>
      <vt:lpstr>FIT &amp; FIT &amp; SPEC STATUS- PP  </vt:lpstr>
      <vt:lpstr>GRAD SPEC</vt:lpstr>
      <vt:lpstr>OLD-SS POLO</vt:lpstr>
      <vt:lpstr>'FIT &amp; FIT &amp; SPEC STATUS- PP  '!Excel_BuiltIn_Print_Area</vt:lpstr>
      <vt:lpstr>'FIT &amp; FIT &amp; SPEC STATUS- TOP'!Excel_BuiltIn_Print_Area</vt:lpstr>
      <vt:lpstr>'FIT &amp; SPEC STATUS'!Excel_BuiltIn_Print_Area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Yelena Itzhak</dc:creator>
  <cp:lastModifiedBy>Isaac Wolfe</cp:lastModifiedBy>
  <cp:revision>4</cp:revision>
  <cp:lastPrinted>2020-08-21T19:50:01Z</cp:lastPrinted>
  <dcterms:created xsi:type="dcterms:W3CDTF">2009-01-19T14:23:51Z</dcterms:created>
  <dcterms:modified xsi:type="dcterms:W3CDTF">2023-06-01T15:32:20Z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-1192630387</vt:i4>
  </property>
  <property fmtid="{D5CDD505-2E9C-101B-9397-08002B2CF9AE}" pid="3" name="_AuthorEmail">
    <vt:lpwstr>yitzhak@gialingerie.com</vt:lpwstr>
  </property>
  <property fmtid="{D5CDD505-2E9C-101B-9397-08002B2CF9AE}" pid="4" name="_AuthorEmailDisplayName">
    <vt:lpwstr>Yelena Itzhak</vt:lpwstr>
  </property>
  <property fmtid="{D5CDD505-2E9C-101B-9397-08002B2CF9AE}" pid="5" name="_EmailSubject">
    <vt:lpwstr>DTT7265- elbow sleeve zip up hoodie - spec revisions.</vt:lpwstr>
  </property>
  <property fmtid="{D5CDD505-2E9C-101B-9397-08002B2CF9AE}" pid="6" name="_ReviewingToolsShownOnce">
    <vt:lpwstr/>
  </property>
</Properties>
</file>