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C17" i="1"/>
  <c r="B17" i="1"/>
  <c r="D16" i="1"/>
  <c r="B15" i="1"/>
  <c r="D15" i="1" s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D17" i="1" s="1"/>
  <c r="B5" i="1"/>
</calcChain>
</file>

<file path=xl/sharedStrings.xml><?xml version="1.0" encoding="utf-8"?>
<sst xmlns="http://schemas.openxmlformats.org/spreadsheetml/2006/main" count="30" uniqueCount="30">
  <si>
    <t>Scource</t>
  </si>
  <si>
    <t xml:space="preserve">Total Movements </t>
  </si>
  <si>
    <t>YEAR</t>
  </si>
  <si>
    <t xml:space="preserve">Total </t>
  </si>
  <si>
    <t>Local</t>
  </si>
  <si>
    <t>Transient</t>
  </si>
  <si>
    <t>Twin</t>
  </si>
  <si>
    <t>Single</t>
  </si>
  <si>
    <t>Helicopters</t>
  </si>
  <si>
    <t>Jets</t>
  </si>
  <si>
    <t>AirScene</t>
  </si>
  <si>
    <t>Mvmts</t>
  </si>
  <si>
    <t>Engine</t>
  </si>
  <si>
    <t xml:space="preserve">  Engine</t>
  </si>
  <si>
    <t>Other</t>
  </si>
  <si>
    <t>Prop</t>
  </si>
  <si>
    <t xml:space="preserve">  Prop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</si>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</sst>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/>
    <xf numFmtId="3" fontId="4" fillId="0" borderId="16" xfId="0" applyNumberFormat="1" applyFont="1" applyBorder="1"/>
    <xf numFmtId="3" fontId="5" fillId="0" borderId="17" xfId="0" applyNumberFormat="1" applyFont="1" applyBorder="1"/>
    <xf numFmtId="3" fontId="5" fillId="0" borderId="16" xfId="0" applyNumberFormat="1" applyFont="1" applyBorder="1"/>
    <xf numFmtId="3" fontId="4" fillId="0" borderId="18" xfId="0" applyNumberFormat="1" applyFont="1" applyBorder="1"/>
    <xf numFmtId="3" fontId="4" fillId="0" borderId="15" xfId="0" applyNumberFormat="1" applyFont="1" applyBorder="1"/>
    <xf numFmtId="3" fontId="4" fillId="0" borderId="19" xfId="0" applyNumberFormat="1" applyFont="1" applyBorder="1"/>
    <xf numFmtId="0" fontId="7" fillId="0" borderId="15" xfId="0" applyFont="1" applyBorder="1"/>
    <xf numFmtId="0" fontId="0" fillId="0" borderId="20" xfId="0" applyBorder="1"/>
    <xf numFmtId="3" fontId="5" fillId="0" borderId="21" xfId="0" applyNumberFormat="1" applyFont="1" applyBorder="1"/>
    <xf numFmtId="3" fontId="5" fillId="0" borderId="22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25" xfId="0" applyNumberFormat="1" applyFont="1" applyBorder="1"/>
    <xf numFmtId="0" fontId="1" fillId="0" borderId="1" xfId="0" applyFont="1" applyBorder="1" applyAlignment="1">
      <alignment wrapText="1"/>
    </xf>
    <xf numFmtId="3" fontId="3" fillId="0" borderId="26" xfId="0" applyNumberFormat="1" applyFont="1" applyBorder="1"/>
    <xf numFmtId="3" fontId="2" fillId="0" borderId="27" xfId="0" applyNumberFormat="1" applyFont="1" applyBorder="1"/>
    <xf numFmtId="3" fontId="2" fillId="0" borderId="26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3" fillId="0" borderId="3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17" sqref="B17"/>
    </sheetView>
  </sheetViews>
  <sheetFormatPr defaultRowHeight="15" x14ac:dyDescent="0.25"/>
  <sheetData>
    <row r="1" spans="1:9" ht="16.5" thickTop="1" thickBot="1" x14ac:dyDescent="0.3">
      <c r="A1" s="1"/>
      <c r="B1" s="1"/>
      <c r="C1" s="37" t="s">
        <v>0</v>
      </c>
      <c r="D1" s="38"/>
      <c r="E1" s="39" t="s">
        <v>1</v>
      </c>
      <c r="F1" s="40"/>
      <c r="G1" s="40"/>
      <c r="H1" s="40"/>
      <c r="I1" s="40"/>
    </row>
    <row r="2" spans="1:9" x14ac:dyDescent="0.2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3" t="s">
        <v>7</v>
      </c>
      <c r="G2" s="7" t="s">
        <v>8</v>
      </c>
      <c r="H2" s="3" t="s">
        <v>9</v>
      </c>
      <c r="I2" s="8" t="s">
        <v>10</v>
      </c>
    </row>
    <row r="3" spans="1:9" x14ac:dyDescent="0.25">
      <c r="A3" s="9">
        <v>2011</v>
      </c>
      <c r="B3" s="10" t="s">
        <v>11</v>
      </c>
      <c r="C3" s="11"/>
      <c r="D3" s="12"/>
      <c r="E3" s="13" t="s">
        <v>12</v>
      </c>
      <c r="F3" s="10" t="s">
        <v>13</v>
      </c>
      <c r="G3" s="10"/>
      <c r="H3" s="10"/>
      <c r="I3" s="14" t="s">
        <v>14</v>
      </c>
    </row>
    <row r="4" spans="1:9" x14ac:dyDescent="0.25">
      <c r="A4" s="15"/>
      <c r="B4" s="10"/>
      <c r="C4" s="11"/>
      <c r="D4" s="12"/>
      <c r="E4" s="13" t="s">
        <v>15</v>
      </c>
      <c r="F4" s="10" t="s">
        <v>16</v>
      </c>
      <c r="G4" s="10"/>
      <c r="H4" s="10"/>
      <c r="I4" s="14"/>
    </row>
    <row r="5" spans="1:9" x14ac:dyDescent="0.25">
      <c r="A5" s="16" t="s">
        <v>17</v>
      </c>
      <c r="B5" s="17">
        <f t="shared" ref="B5:B15" si="0">SUM(E5:I5)</f>
        <v>589</v>
      </c>
      <c r="C5" s="18">
        <v>175</v>
      </c>
      <c r="D5" s="19">
        <f t="shared" ref="D5:D11" si="1">SUM(E5:I5)-C5</f>
        <v>414</v>
      </c>
      <c r="E5" s="20">
        <v>21</v>
      </c>
      <c r="F5" s="21">
        <v>134</v>
      </c>
      <c r="G5" s="21">
        <v>127</v>
      </c>
      <c r="H5" s="21">
        <v>39</v>
      </c>
      <c r="I5" s="22">
        <v>268</v>
      </c>
    </row>
    <row r="6" spans="1:9" x14ac:dyDescent="0.25">
      <c r="A6" s="16" t="s">
        <v>18</v>
      </c>
      <c r="B6" s="17">
        <f t="shared" si="0"/>
        <v>607</v>
      </c>
      <c r="C6" s="18">
        <v>149</v>
      </c>
      <c r="D6" s="19">
        <f t="shared" si="1"/>
        <v>458</v>
      </c>
      <c r="E6" s="20">
        <v>18</v>
      </c>
      <c r="F6" s="21">
        <v>152</v>
      </c>
      <c r="G6" s="21">
        <v>99</v>
      </c>
      <c r="H6" s="21">
        <v>30</v>
      </c>
      <c r="I6" s="22">
        <v>308</v>
      </c>
    </row>
    <row r="7" spans="1:9" x14ac:dyDescent="0.25">
      <c r="A7" s="16" t="s">
        <v>19</v>
      </c>
      <c r="B7" s="17">
        <f t="shared" si="0"/>
        <v>953</v>
      </c>
      <c r="C7" s="18">
        <v>241</v>
      </c>
      <c r="D7" s="19">
        <f t="shared" si="1"/>
        <v>712</v>
      </c>
      <c r="E7" s="20">
        <v>31</v>
      </c>
      <c r="F7" s="21">
        <v>191</v>
      </c>
      <c r="G7" s="21">
        <v>133</v>
      </c>
      <c r="H7" s="21">
        <v>70</v>
      </c>
      <c r="I7" s="22">
        <v>528</v>
      </c>
    </row>
    <row r="8" spans="1:9" x14ac:dyDescent="0.25">
      <c r="A8" s="16" t="s">
        <v>20</v>
      </c>
      <c r="B8" s="17">
        <f t="shared" si="0"/>
        <v>1148</v>
      </c>
      <c r="C8" s="18">
        <v>341</v>
      </c>
      <c r="D8" s="19">
        <f t="shared" si="1"/>
        <v>807</v>
      </c>
      <c r="E8" s="20">
        <v>40</v>
      </c>
      <c r="F8" s="21">
        <v>375</v>
      </c>
      <c r="G8" s="21">
        <v>179</v>
      </c>
      <c r="H8" s="21">
        <v>101</v>
      </c>
      <c r="I8" s="22">
        <v>453</v>
      </c>
    </row>
    <row r="9" spans="1:9" x14ac:dyDescent="0.25">
      <c r="A9" s="16" t="s">
        <v>21</v>
      </c>
      <c r="B9" s="17">
        <f t="shared" si="0"/>
        <v>1788</v>
      </c>
      <c r="C9" s="18">
        <v>603</v>
      </c>
      <c r="D9" s="19">
        <f t="shared" si="1"/>
        <v>1185</v>
      </c>
      <c r="E9" s="20">
        <v>132</v>
      </c>
      <c r="F9" s="21">
        <v>758</v>
      </c>
      <c r="G9" s="21">
        <v>439</v>
      </c>
      <c r="H9" s="21">
        <v>184</v>
      </c>
      <c r="I9" s="22">
        <v>275</v>
      </c>
    </row>
    <row r="10" spans="1:9" x14ac:dyDescent="0.25">
      <c r="A10" s="16" t="s">
        <v>22</v>
      </c>
      <c r="B10" s="17">
        <f t="shared" si="0"/>
        <v>2729</v>
      </c>
      <c r="C10" s="18">
        <v>614</v>
      </c>
      <c r="D10" s="19">
        <f t="shared" si="1"/>
        <v>2115</v>
      </c>
      <c r="E10" s="20">
        <v>241</v>
      </c>
      <c r="F10" s="21">
        <v>1036</v>
      </c>
      <c r="G10" s="21">
        <v>800</v>
      </c>
      <c r="H10" s="21">
        <v>329</v>
      </c>
      <c r="I10" s="22">
        <v>323</v>
      </c>
    </row>
    <row r="11" spans="1:9" x14ac:dyDescent="0.25">
      <c r="A11" s="16" t="s">
        <v>23</v>
      </c>
      <c r="B11" s="17">
        <f t="shared" si="0"/>
        <v>4570</v>
      </c>
      <c r="C11" s="18">
        <v>767</v>
      </c>
      <c r="D11" s="19">
        <f t="shared" si="1"/>
        <v>3803</v>
      </c>
      <c r="E11" s="20">
        <v>484</v>
      </c>
      <c r="F11" s="21">
        <v>1771</v>
      </c>
      <c r="G11" s="21">
        <v>1209</v>
      </c>
      <c r="H11" s="21">
        <v>731</v>
      </c>
      <c r="I11" s="22">
        <v>375</v>
      </c>
    </row>
    <row r="12" spans="1:9" x14ac:dyDescent="0.25">
      <c r="A12" s="16" t="s">
        <v>24</v>
      </c>
      <c r="B12" s="17">
        <f t="shared" si="0"/>
        <v>3930</v>
      </c>
      <c r="C12" s="18">
        <v>632</v>
      </c>
      <c r="D12" s="19">
        <f>SUM(B12-C12)</f>
        <v>3298</v>
      </c>
      <c r="E12" s="20">
        <v>466</v>
      </c>
      <c r="F12" s="21">
        <v>1271</v>
      </c>
      <c r="G12" s="21">
        <v>1102</v>
      </c>
      <c r="H12" s="21">
        <v>632</v>
      </c>
      <c r="I12" s="22">
        <v>459</v>
      </c>
    </row>
    <row r="13" spans="1:9" x14ac:dyDescent="0.25">
      <c r="A13" s="23" t="s">
        <v>25</v>
      </c>
      <c r="B13" s="17">
        <f t="shared" si="0"/>
        <v>2289</v>
      </c>
      <c r="C13" s="18">
        <v>671</v>
      </c>
      <c r="D13" s="19">
        <f>SUM(E13:I13)-C13</f>
        <v>1618</v>
      </c>
      <c r="E13" s="20">
        <v>167</v>
      </c>
      <c r="F13" s="21">
        <v>1078</v>
      </c>
      <c r="G13" s="21">
        <v>507</v>
      </c>
      <c r="H13" s="21">
        <v>303</v>
      </c>
      <c r="I13" s="22">
        <v>234</v>
      </c>
    </row>
    <row r="14" spans="1:9" x14ac:dyDescent="0.25">
      <c r="A14" s="16" t="s">
        <v>26</v>
      </c>
      <c r="B14" s="17">
        <f t="shared" si="0"/>
        <v>1298</v>
      </c>
      <c r="C14" s="18">
        <v>548</v>
      </c>
      <c r="D14" s="19">
        <f>SUM(E14:I14)-C14</f>
        <v>750</v>
      </c>
      <c r="E14" s="20">
        <v>100</v>
      </c>
      <c r="F14" s="21">
        <v>718</v>
      </c>
      <c r="G14" s="21">
        <v>224</v>
      </c>
      <c r="H14" s="21">
        <v>120</v>
      </c>
      <c r="I14" s="22">
        <v>136</v>
      </c>
    </row>
    <row r="15" spans="1:9" x14ac:dyDescent="0.25">
      <c r="A15" s="16" t="s">
        <v>27</v>
      </c>
      <c r="B15" s="17">
        <f t="shared" si="0"/>
        <v>672</v>
      </c>
      <c r="C15" s="18">
        <v>208</v>
      </c>
      <c r="D15" s="19">
        <f>SUM(B15-C15)</f>
        <v>464</v>
      </c>
      <c r="E15" s="20">
        <v>50</v>
      </c>
      <c r="F15" s="21">
        <v>220</v>
      </c>
      <c r="G15" s="21">
        <v>124</v>
      </c>
      <c r="H15" s="21">
        <v>64</v>
      </c>
      <c r="I15" s="22">
        <v>214</v>
      </c>
    </row>
    <row r="16" spans="1:9" ht="15.75" thickBot="1" x14ac:dyDescent="0.3">
      <c r="A16" s="24" t="s">
        <v>28</v>
      </c>
      <c r="B16" s="17">
        <v>743</v>
      </c>
      <c r="C16" s="25">
        <v>343</v>
      </c>
      <c r="D16" s="26">
        <f>SUM(E16:I16)-C16</f>
        <v>400</v>
      </c>
      <c r="E16" s="27">
        <v>39</v>
      </c>
      <c r="F16" s="28">
        <v>147</v>
      </c>
      <c r="G16" s="28">
        <v>78</v>
      </c>
      <c r="H16" s="28">
        <v>43</v>
      </c>
      <c r="I16" s="29">
        <v>436</v>
      </c>
    </row>
    <row r="17" spans="1:9" ht="27" thickBot="1" x14ac:dyDescent="0.3">
      <c r="A17" s="30" t="s">
        <v>29</v>
      </c>
      <c r="B17" s="31">
        <f t="shared" ref="B17:I17" si="2">SUM(B5:B16)</f>
        <v>21316</v>
      </c>
      <c r="C17" s="32">
        <f>SUM(C5:C16)</f>
        <v>5292</v>
      </c>
      <c r="D17" s="33">
        <f t="shared" si="2"/>
        <v>16024</v>
      </c>
      <c r="E17" s="34">
        <f t="shared" si="2"/>
        <v>1789</v>
      </c>
      <c r="F17" s="35">
        <f t="shared" si="2"/>
        <v>7851</v>
      </c>
      <c r="G17" s="35">
        <f t="shared" si="2"/>
        <v>5021</v>
      </c>
      <c r="H17" s="35">
        <f t="shared" si="2"/>
        <v>2646</v>
      </c>
      <c r="I17" s="36">
        <f t="shared" si="2"/>
        <v>4009</v>
      </c>
    </row>
  </sheetData>
  <mergeCells count="2">
    <mergeCell ref="C1:D1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Brundige</dc:creator>
  <cp:lastModifiedBy>Catherine van Heuven</cp:lastModifiedBy>
  <dcterms:created xsi:type="dcterms:W3CDTF">2013-10-04T14:55:12Z</dcterms:created>
  <dcterms:modified xsi:type="dcterms:W3CDTF">2015-04-13T22:12:47Z</dcterms:modified>
</cp:coreProperties>
</file>