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.Fejka\Desktop\softball\"/>
    </mc:Choice>
  </mc:AlternateContent>
  <xr:revisionPtr revIDLastSave="0" documentId="13_ncr:1_{CE71FCA9-E803-472A-943E-AF4D488D458E}" xr6:coauthVersionLast="47" xr6:coauthVersionMax="47" xr10:uidLastSave="{00000000-0000-0000-0000-000000000000}"/>
  <bookViews>
    <workbookView xWindow="-110" yWindow="-50" windowWidth="19420" windowHeight="10360" activeTab="1" xr2:uid="{BE0407B7-54C0-4B84-99AB-C7A548ED0281}"/>
  </bookViews>
  <sheets>
    <sheet name="Stats to Filter" sheetId="6" r:id="rId1"/>
    <sheet name="Total" sheetId="3" r:id="rId2"/>
    <sheet name="Game 1 15-15" sheetId="1" r:id="rId3"/>
    <sheet name="Game 2 10-18" sheetId="2" r:id="rId4"/>
    <sheet name="Game 3 20-4" sheetId="4" r:id="rId5"/>
    <sheet name="Game 4 12-3" sheetId="5" r:id="rId6"/>
    <sheet name="Game 5 12-23" sheetId="7" r:id="rId7"/>
    <sheet name="Game 6 15-23" sheetId="8" r:id="rId8"/>
    <sheet name="Game 7 16-10" sheetId="20" r:id="rId9"/>
    <sheet name="Game 8 6-16" sheetId="21" r:id="rId10"/>
    <sheet name="Game 9 25-13" sheetId="22" r:id="rId11"/>
    <sheet name="Game 10 18-15" sheetId="23" r:id="rId12"/>
    <sheet name="Game 11 19-9" sheetId="24" r:id="rId13"/>
    <sheet name="Game 12 15-12" sheetId="25" r:id="rId14"/>
    <sheet name="Game 13 8-19" sheetId="26" r:id="rId15"/>
    <sheet name="Game 14 9-17" sheetId="27" r:id="rId16"/>
    <sheet name="Game 15 4-15" sheetId="28" r:id="rId17"/>
    <sheet name="Game 16 5-13" sheetId="32" r:id="rId18"/>
    <sheet name="Game 17 33-11" sheetId="33" r:id="rId19"/>
    <sheet name="Game 18 17-19" sheetId="34" r:id="rId20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'Stats to Filter'!$C$6:$W$18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E18" i="3"/>
  <c r="F18" i="3"/>
  <c r="G18" i="3"/>
  <c r="H18" i="3"/>
  <c r="D20" i="3"/>
  <c r="D18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D16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D4" i="3"/>
  <c r="I22" i="34"/>
  <c r="I20" i="34"/>
  <c r="U18" i="34"/>
  <c r="V18" i="34"/>
  <c r="W18" i="34"/>
  <c r="T18" i="34"/>
  <c r="U17" i="34"/>
  <c r="V17" i="34"/>
  <c r="W17" i="34"/>
  <c r="T17" i="34"/>
  <c r="U16" i="34"/>
  <c r="V16" i="34"/>
  <c r="W16" i="34"/>
  <c r="T16" i="34"/>
  <c r="U15" i="34"/>
  <c r="V15" i="34"/>
  <c r="W15" i="34"/>
  <c r="T15" i="34"/>
  <c r="U14" i="34"/>
  <c r="V14" i="34"/>
  <c r="W14" i="34"/>
  <c r="T14" i="34"/>
  <c r="U13" i="34"/>
  <c r="T13" i="34"/>
  <c r="U12" i="34"/>
  <c r="V12" i="34"/>
  <c r="W12" i="34"/>
  <c r="T12" i="34"/>
  <c r="U11" i="34"/>
  <c r="V11" i="34"/>
  <c r="W11" i="34"/>
  <c r="T11" i="34"/>
  <c r="U10" i="34"/>
  <c r="V10" i="34"/>
  <c r="W10" i="34"/>
  <c r="T10" i="34"/>
  <c r="V9" i="34"/>
  <c r="T9" i="34"/>
  <c r="U8" i="34"/>
  <c r="V8" i="34"/>
  <c r="W8" i="34"/>
  <c r="T8" i="34"/>
  <c r="U7" i="34"/>
  <c r="V7" i="34"/>
  <c r="W7" i="34"/>
  <c r="T7" i="34"/>
  <c r="U6" i="34"/>
  <c r="V6" i="34"/>
  <c r="W6" i="34"/>
  <c r="T6" i="34"/>
  <c r="U5" i="34"/>
  <c r="V5" i="34"/>
  <c r="W5" i="34"/>
  <c r="T5" i="34"/>
  <c r="U4" i="34"/>
  <c r="V4" i="34"/>
  <c r="W4" i="34"/>
  <c r="T4" i="34"/>
  <c r="I20" i="33"/>
  <c r="U18" i="33"/>
  <c r="W18" i="33"/>
  <c r="T18" i="33"/>
  <c r="V18" i="33"/>
  <c r="I22" i="33"/>
  <c r="U17" i="33"/>
  <c r="V17" i="33"/>
  <c r="W17" i="33"/>
  <c r="T17" i="33"/>
  <c r="U16" i="33"/>
  <c r="V16" i="33"/>
  <c r="W16" i="33"/>
  <c r="T16" i="33"/>
  <c r="U15" i="33"/>
  <c r="V15" i="33"/>
  <c r="W15" i="33"/>
  <c r="T15" i="33"/>
  <c r="U14" i="33"/>
  <c r="V14" i="33"/>
  <c r="W14" i="33"/>
  <c r="T14" i="33"/>
  <c r="U13" i="33"/>
  <c r="T13" i="33"/>
  <c r="U12" i="33"/>
  <c r="V12" i="33"/>
  <c r="W12" i="33"/>
  <c r="T12" i="33"/>
  <c r="U11" i="33"/>
  <c r="V11" i="33"/>
  <c r="W11" i="33"/>
  <c r="T11" i="33"/>
  <c r="U10" i="33"/>
  <c r="V10" i="33"/>
  <c r="W10" i="33"/>
  <c r="T10" i="33"/>
  <c r="V9" i="33"/>
  <c r="T9" i="33"/>
  <c r="U8" i="33"/>
  <c r="V8" i="33"/>
  <c r="W8" i="33"/>
  <c r="T8" i="33"/>
  <c r="U7" i="33"/>
  <c r="V7" i="33"/>
  <c r="W7" i="33"/>
  <c r="T7" i="33"/>
  <c r="U6" i="33"/>
  <c r="V6" i="33"/>
  <c r="W6" i="33"/>
  <c r="T6" i="33"/>
  <c r="U5" i="33"/>
  <c r="V5" i="33"/>
  <c r="W5" i="33"/>
  <c r="T5" i="33"/>
  <c r="U4" i="33"/>
  <c r="V4" i="33"/>
  <c r="W4" i="33"/>
  <c r="T4" i="33"/>
  <c r="T13" i="32"/>
  <c r="U13" i="32"/>
  <c r="I21" i="32"/>
  <c r="U17" i="32"/>
  <c r="V17" i="32"/>
  <c r="W17" i="32"/>
  <c r="T17" i="32"/>
  <c r="U16" i="32"/>
  <c r="V16" i="32"/>
  <c r="W16" i="32"/>
  <c r="T16" i="32"/>
  <c r="U15" i="32"/>
  <c r="V15" i="32"/>
  <c r="W15" i="32"/>
  <c r="T15" i="32"/>
  <c r="U14" i="32"/>
  <c r="V14" i="32"/>
  <c r="W14" i="32"/>
  <c r="T14" i="32"/>
  <c r="U12" i="32"/>
  <c r="V12" i="32"/>
  <c r="W12" i="32"/>
  <c r="T12" i="32"/>
  <c r="U11" i="32"/>
  <c r="V11" i="32"/>
  <c r="W11" i="32"/>
  <c r="T11" i="32"/>
  <c r="U10" i="32"/>
  <c r="V10" i="32"/>
  <c r="W10" i="32"/>
  <c r="T10" i="32"/>
  <c r="V9" i="32"/>
  <c r="T9" i="32"/>
  <c r="U8" i="32"/>
  <c r="V8" i="32"/>
  <c r="W8" i="32"/>
  <c r="T8" i="32"/>
  <c r="U7" i="32"/>
  <c r="V7" i="32"/>
  <c r="W7" i="32"/>
  <c r="T7" i="32"/>
  <c r="U6" i="32"/>
  <c r="V6" i="32"/>
  <c r="W6" i="32"/>
  <c r="T6" i="32"/>
  <c r="U5" i="32"/>
  <c r="V5" i="32"/>
  <c r="W5" i="32"/>
  <c r="T5" i="32"/>
  <c r="U4" i="32"/>
  <c r="V4" i="32"/>
  <c r="W4" i="32"/>
  <c r="T4" i="32"/>
  <c r="U4" i="28"/>
  <c r="V4" i="28"/>
  <c r="W4" i="28"/>
  <c r="T4" i="28"/>
  <c r="T15" i="28"/>
  <c r="U15" i="28"/>
  <c r="V15" i="28"/>
  <c r="W15" i="28"/>
  <c r="T17" i="28"/>
  <c r="U17" i="28"/>
  <c r="V17" i="28"/>
  <c r="W17" i="28"/>
  <c r="I21" i="28"/>
  <c r="T9" i="28"/>
  <c r="V9" i="28"/>
  <c r="I19" i="28"/>
  <c r="U16" i="28"/>
  <c r="V16" i="28"/>
  <c r="W16" i="28"/>
  <c r="T16" i="28"/>
  <c r="U14" i="28"/>
  <c r="V14" i="28"/>
  <c r="W14" i="28"/>
  <c r="T14" i="28"/>
  <c r="U12" i="28"/>
  <c r="V12" i="28"/>
  <c r="W12" i="28"/>
  <c r="T12" i="28"/>
  <c r="U11" i="28"/>
  <c r="V11" i="28"/>
  <c r="W11" i="28"/>
  <c r="T11" i="28"/>
  <c r="U10" i="28"/>
  <c r="V10" i="28"/>
  <c r="W10" i="28"/>
  <c r="T10" i="28"/>
  <c r="U8" i="28"/>
  <c r="V8" i="28"/>
  <c r="W8" i="28"/>
  <c r="T8" i="28"/>
  <c r="U7" i="28"/>
  <c r="V7" i="28"/>
  <c r="W7" i="28"/>
  <c r="T7" i="28"/>
  <c r="U6" i="28"/>
  <c r="V6" i="28"/>
  <c r="W6" i="28"/>
  <c r="T6" i="28"/>
  <c r="U5" i="28"/>
  <c r="V5" i="28"/>
  <c r="W5" i="28"/>
  <c r="T5" i="28"/>
  <c r="E19" i="3"/>
  <c r="F19" i="3"/>
  <c r="G19" i="3"/>
  <c r="H19" i="3"/>
  <c r="T16" i="3"/>
  <c r="U16" i="3"/>
  <c r="V16" i="3"/>
  <c r="W16" i="3"/>
  <c r="T16" i="27"/>
  <c r="U16" i="27"/>
  <c r="V16" i="27"/>
  <c r="W16" i="27"/>
  <c r="T14" i="26"/>
  <c r="U14" i="26"/>
  <c r="V14" i="26"/>
  <c r="W14" i="26"/>
  <c r="T16" i="26"/>
  <c r="U16" i="26"/>
  <c r="V16" i="26"/>
  <c r="W16" i="26"/>
  <c r="V14" i="27"/>
  <c r="W14" i="27"/>
  <c r="I18" i="27"/>
  <c r="U14" i="27"/>
  <c r="T14" i="27"/>
  <c r="U13" i="27"/>
  <c r="V13" i="27"/>
  <c r="W13" i="27"/>
  <c r="T13" i="27"/>
  <c r="U12" i="27"/>
  <c r="V12" i="27"/>
  <c r="W12" i="27"/>
  <c r="T12" i="27"/>
  <c r="U11" i="27"/>
  <c r="V11" i="27"/>
  <c r="W11" i="27"/>
  <c r="T11" i="27"/>
  <c r="U10" i="27"/>
  <c r="V10" i="27"/>
  <c r="W10" i="27"/>
  <c r="T10" i="27"/>
  <c r="U8" i="27"/>
  <c r="V8" i="27"/>
  <c r="W8" i="27"/>
  <c r="T8" i="27"/>
  <c r="U7" i="27"/>
  <c r="V7" i="27"/>
  <c r="W7" i="27"/>
  <c r="T7" i="27"/>
  <c r="U6" i="27"/>
  <c r="V6" i="27"/>
  <c r="W6" i="27"/>
  <c r="T6" i="27"/>
  <c r="U5" i="27"/>
  <c r="V5" i="27"/>
  <c r="W5" i="27"/>
  <c r="T5" i="27"/>
  <c r="T5" i="26"/>
  <c r="U5" i="26"/>
  <c r="V5" i="26"/>
  <c r="W5" i="26"/>
  <c r="T6" i="26"/>
  <c r="U6" i="26"/>
  <c r="V6" i="26"/>
  <c r="W6" i="26"/>
  <c r="T7" i="26"/>
  <c r="U7" i="26"/>
  <c r="V7" i="26"/>
  <c r="W7" i="26"/>
  <c r="T8" i="26"/>
  <c r="U8" i="26"/>
  <c r="V8" i="26"/>
  <c r="W8" i="26"/>
  <c r="T10" i="26"/>
  <c r="U10" i="26"/>
  <c r="V10" i="26"/>
  <c r="W10" i="26"/>
  <c r="T11" i="26"/>
  <c r="U11" i="26"/>
  <c r="V11" i="26"/>
  <c r="W11" i="26"/>
  <c r="T12" i="26"/>
  <c r="U12" i="26"/>
  <c r="V12" i="26"/>
  <c r="W12" i="26"/>
  <c r="T13" i="26"/>
  <c r="U13" i="26"/>
  <c r="V13" i="26"/>
  <c r="W13" i="26"/>
  <c r="I18" i="26"/>
  <c r="I20" i="26"/>
  <c r="U10" i="24"/>
  <c r="V10" i="24"/>
  <c r="W10" i="24"/>
  <c r="T10" i="24"/>
  <c r="U6" i="24"/>
  <c r="V6" i="24"/>
  <c r="W6" i="24"/>
  <c r="T6" i="24"/>
  <c r="U4" i="24"/>
  <c r="V4" i="24"/>
  <c r="W4" i="24"/>
  <c r="T4" i="24"/>
  <c r="U6" i="25"/>
  <c r="V6" i="25"/>
  <c r="W6" i="25"/>
  <c r="T6" i="25"/>
  <c r="U4" i="25"/>
  <c r="V4" i="25"/>
  <c r="W4" i="25"/>
  <c r="T4" i="25"/>
  <c r="U10" i="25"/>
  <c r="V10" i="25"/>
  <c r="W10" i="25"/>
  <c r="I19" i="25"/>
  <c r="U13" i="25"/>
  <c r="V13" i="25"/>
  <c r="W13" i="25"/>
  <c r="T13" i="25"/>
  <c r="U12" i="25"/>
  <c r="V12" i="25"/>
  <c r="W12" i="25"/>
  <c r="T12" i="25"/>
  <c r="U11" i="25"/>
  <c r="V11" i="25"/>
  <c r="W11" i="25"/>
  <c r="T11" i="25"/>
  <c r="T10" i="25"/>
  <c r="U9" i="25"/>
  <c r="V9" i="25"/>
  <c r="W9" i="25"/>
  <c r="T9" i="25"/>
  <c r="U8" i="25"/>
  <c r="V8" i="25"/>
  <c r="W8" i="25"/>
  <c r="T8" i="25"/>
  <c r="U7" i="25"/>
  <c r="V7" i="25"/>
  <c r="W7" i="25"/>
  <c r="T7" i="25"/>
  <c r="U5" i="25"/>
  <c r="V5" i="25"/>
  <c r="W5" i="25"/>
  <c r="T5" i="25"/>
  <c r="I19" i="24"/>
  <c r="I17" i="24"/>
  <c r="U13" i="24"/>
  <c r="V13" i="24"/>
  <c r="W13" i="24"/>
  <c r="T13" i="24"/>
  <c r="U12" i="24"/>
  <c r="V12" i="24"/>
  <c r="W12" i="24"/>
  <c r="T12" i="24"/>
  <c r="U11" i="24"/>
  <c r="V11" i="24"/>
  <c r="W11" i="24"/>
  <c r="T11" i="24"/>
  <c r="U9" i="24"/>
  <c r="V9" i="24"/>
  <c r="W9" i="24"/>
  <c r="T9" i="24"/>
  <c r="U8" i="24"/>
  <c r="V8" i="24"/>
  <c r="W8" i="24"/>
  <c r="T8" i="24"/>
  <c r="U7" i="24"/>
  <c r="V7" i="24"/>
  <c r="W7" i="24"/>
  <c r="T7" i="24"/>
  <c r="U5" i="24"/>
  <c r="V5" i="24"/>
  <c r="W5" i="24"/>
  <c r="T5" i="24"/>
  <c r="I18" i="3"/>
  <c r="I18" i="23"/>
  <c r="U16" i="23"/>
  <c r="V16" i="23"/>
  <c r="W16" i="23"/>
  <c r="T16" i="23"/>
  <c r="U15" i="23"/>
  <c r="V15" i="23"/>
  <c r="W15" i="23"/>
  <c r="T15" i="23"/>
  <c r="U14" i="23"/>
  <c r="V14" i="23"/>
  <c r="W14" i="23"/>
  <c r="T14" i="23"/>
  <c r="U13" i="23"/>
  <c r="V13" i="23"/>
  <c r="W13" i="23"/>
  <c r="T13" i="23"/>
  <c r="U12" i="23"/>
  <c r="V12" i="23"/>
  <c r="W12" i="23"/>
  <c r="T12" i="23"/>
  <c r="U11" i="23"/>
  <c r="V11" i="23"/>
  <c r="W11" i="23"/>
  <c r="T11" i="23"/>
  <c r="U9" i="23"/>
  <c r="V9" i="23"/>
  <c r="W9" i="23"/>
  <c r="T9" i="23"/>
  <c r="U8" i="23"/>
  <c r="V8" i="23"/>
  <c r="W8" i="23"/>
  <c r="T8" i="23"/>
  <c r="U7" i="23"/>
  <c r="V7" i="23"/>
  <c r="W7" i="23"/>
  <c r="T7" i="23"/>
  <c r="U5" i="23"/>
  <c r="V5" i="23"/>
  <c r="W5" i="23"/>
  <c r="T5" i="23"/>
  <c r="I18" i="22"/>
  <c r="V16" i="22"/>
  <c r="U16" i="22"/>
  <c r="W16" i="22"/>
  <c r="T16" i="22"/>
  <c r="U15" i="22"/>
  <c r="V15" i="22"/>
  <c r="W15" i="22"/>
  <c r="T15" i="22"/>
  <c r="U14" i="22"/>
  <c r="V14" i="22"/>
  <c r="W14" i="22"/>
  <c r="T14" i="22"/>
  <c r="U13" i="22"/>
  <c r="V13" i="22"/>
  <c r="W13" i="22"/>
  <c r="T13" i="22"/>
  <c r="U12" i="22"/>
  <c r="V12" i="22"/>
  <c r="W12" i="22"/>
  <c r="T12" i="22"/>
  <c r="U11" i="22"/>
  <c r="V11" i="22"/>
  <c r="W11" i="22"/>
  <c r="T11" i="22"/>
  <c r="U9" i="22"/>
  <c r="V9" i="22"/>
  <c r="W9" i="22"/>
  <c r="T9" i="22"/>
  <c r="U8" i="22"/>
  <c r="V8" i="22"/>
  <c r="W8" i="22"/>
  <c r="T8" i="22"/>
  <c r="U7" i="22"/>
  <c r="V7" i="22"/>
  <c r="W7" i="22"/>
  <c r="T7" i="22"/>
  <c r="U5" i="22"/>
  <c r="V5" i="22"/>
  <c r="W5" i="22"/>
  <c r="T5" i="22"/>
  <c r="I20" i="21"/>
  <c r="I18" i="21"/>
  <c r="U15" i="21"/>
  <c r="V15" i="21"/>
  <c r="W15" i="21"/>
  <c r="T15" i="21"/>
  <c r="U14" i="21"/>
  <c r="V14" i="21"/>
  <c r="W14" i="21"/>
  <c r="T14" i="21"/>
  <c r="U13" i="21"/>
  <c r="V13" i="21"/>
  <c r="W13" i="21"/>
  <c r="T13" i="21"/>
  <c r="U12" i="21"/>
  <c r="V12" i="21"/>
  <c r="W12" i="21"/>
  <c r="T12" i="21"/>
  <c r="U11" i="21"/>
  <c r="V11" i="21"/>
  <c r="W11" i="21"/>
  <c r="T11" i="21"/>
  <c r="U9" i="21"/>
  <c r="V9" i="21"/>
  <c r="W9" i="21"/>
  <c r="T9" i="21"/>
  <c r="U8" i="21"/>
  <c r="V8" i="21"/>
  <c r="W8" i="21"/>
  <c r="T8" i="21"/>
  <c r="U7" i="21"/>
  <c r="V7" i="21"/>
  <c r="W7" i="21"/>
  <c r="T7" i="21"/>
  <c r="U6" i="21"/>
  <c r="V6" i="21"/>
  <c r="W6" i="21"/>
  <c r="T6" i="21"/>
  <c r="U5" i="21"/>
  <c r="V5" i="21"/>
  <c r="W5" i="21"/>
  <c r="T5" i="21"/>
  <c r="U4" i="21"/>
  <c r="V4" i="21"/>
  <c r="W4" i="21"/>
  <c r="T4" i="21"/>
  <c r="I18" i="20"/>
  <c r="V4" i="3"/>
  <c r="V5" i="3"/>
  <c r="V6" i="3"/>
  <c r="V7" i="3"/>
  <c r="V8" i="3"/>
  <c r="V9" i="3"/>
  <c r="V10" i="3"/>
  <c r="V11" i="3"/>
  <c r="V12" i="3"/>
  <c r="V13" i="3"/>
  <c r="V14" i="3"/>
  <c r="V15" i="3"/>
  <c r="U9" i="7"/>
  <c r="V9" i="7"/>
  <c r="W9" i="7"/>
  <c r="U9" i="8"/>
  <c r="V9" i="8"/>
  <c r="W9" i="8"/>
  <c r="D19" i="3"/>
  <c r="T6" i="3"/>
  <c r="T8" i="3"/>
  <c r="T9" i="8"/>
  <c r="T16" i="7"/>
  <c r="U16" i="7"/>
  <c r="V16" i="7"/>
  <c r="T16" i="8"/>
  <c r="U16" i="8"/>
  <c r="V16" i="8"/>
  <c r="I18" i="8"/>
  <c r="V15" i="8"/>
  <c r="U15" i="8"/>
  <c r="T15" i="8"/>
  <c r="V14" i="8"/>
  <c r="U14" i="8"/>
  <c r="W14" i="8"/>
  <c r="T14" i="8"/>
  <c r="V13" i="8"/>
  <c r="U13" i="8"/>
  <c r="T13" i="8"/>
  <c r="V12" i="8"/>
  <c r="U12" i="8"/>
  <c r="T12" i="8"/>
  <c r="V11" i="8"/>
  <c r="U11" i="8"/>
  <c r="T11" i="8"/>
  <c r="V10" i="8"/>
  <c r="U10" i="8"/>
  <c r="T10" i="8"/>
  <c r="V8" i="8"/>
  <c r="U8" i="8"/>
  <c r="T8" i="8"/>
  <c r="V7" i="8"/>
  <c r="U7" i="8"/>
  <c r="T7" i="8"/>
  <c r="V6" i="8"/>
  <c r="U6" i="8"/>
  <c r="T6" i="8"/>
  <c r="V5" i="8"/>
  <c r="U5" i="8"/>
  <c r="T5" i="8"/>
  <c r="V4" i="8"/>
  <c r="U4" i="8"/>
  <c r="T4" i="8"/>
  <c r="I18" i="7"/>
  <c r="I20" i="7"/>
  <c r="T9" i="7"/>
  <c r="V15" i="7"/>
  <c r="U15" i="7"/>
  <c r="T15" i="7"/>
  <c r="V13" i="7"/>
  <c r="U13" i="7"/>
  <c r="T13" i="7"/>
  <c r="V12" i="7"/>
  <c r="U12" i="7"/>
  <c r="T12" i="7"/>
  <c r="V11" i="7"/>
  <c r="U11" i="7"/>
  <c r="T11" i="7"/>
  <c r="V10" i="7"/>
  <c r="U10" i="7"/>
  <c r="T10" i="7"/>
  <c r="V8" i="7"/>
  <c r="U8" i="7"/>
  <c r="T8" i="7"/>
  <c r="V7" i="7"/>
  <c r="U7" i="7"/>
  <c r="T7" i="7"/>
  <c r="V5" i="7"/>
  <c r="U5" i="7"/>
  <c r="T5" i="7"/>
  <c r="T5" i="5"/>
  <c r="U5" i="5"/>
  <c r="V5" i="5"/>
  <c r="W5" i="5"/>
  <c r="T6" i="5"/>
  <c r="U6" i="5"/>
  <c r="V6" i="5"/>
  <c r="W6" i="5"/>
  <c r="T7" i="5"/>
  <c r="U7" i="5"/>
  <c r="V7" i="5"/>
  <c r="W7" i="5"/>
  <c r="T8" i="5"/>
  <c r="U8" i="5"/>
  <c r="V8" i="5"/>
  <c r="W8" i="5"/>
  <c r="T10" i="5"/>
  <c r="U10" i="5"/>
  <c r="V10" i="5"/>
  <c r="W10" i="5"/>
  <c r="T11" i="5"/>
  <c r="U11" i="5"/>
  <c r="V11" i="5"/>
  <c r="W11" i="5"/>
  <c r="T12" i="5"/>
  <c r="U12" i="5"/>
  <c r="V12" i="5"/>
  <c r="W12" i="5"/>
  <c r="T13" i="5"/>
  <c r="U13" i="5"/>
  <c r="V13" i="5"/>
  <c r="W13" i="5"/>
  <c r="T14" i="5"/>
  <c r="U14" i="5"/>
  <c r="V14" i="5"/>
  <c r="W14" i="5"/>
  <c r="T15" i="5"/>
  <c r="U15" i="5"/>
  <c r="V15" i="5"/>
  <c r="W15" i="5"/>
  <c r="V4" i="5"/>
  <c r="U4" i="5"/>
  <c r="T4" i="5"/>
  <c r="T5" i="4"/>
  <c r="U5" i="4"/>
  <c r="V5" i="4"/>
  <c r="W5" i="4"/>
  <c r="T6" i="4"/>
  <c r="U6" i="4"/>
  <c r="V6" i="4"/>
  <c r="W6" i="4"/>
  <c r="T7" i="4"/>
  <c r="U7" i="4"/>
  <c r="V7" i="4"/>
  <c r="W7" i="4"/>
  <c r="T8" i="4"/>
  <c r="U8" i="4"/>
  <c r="V8" i="4"/>
  <c r="W8" i="4"/>
  <c r="T10" i="4"/>
  <c r="U10" i="4"/>
  <c r="V10" i="4"/>
  <c r="W10" i="4"/>
  <c r="T11" i="4"/>
  <c r="U11" i="4"/>
  <c r="V11" i="4"/>
  <c r="W11" i="4"/>
  <c r="T12" i="4"/>
  <c r="U12" i="4"/>
  <c r="V12" i="4"/>
  <c r="W12" i="4"/>
  <c r="T13" i="4"/>
  <c r="U13" i="4"/>
  <c r="V13" i="4"/>
  <c r="T14" i="4"/>
  <c r="U14" i="4"/>
  <c r="V14" i="4"/>
  <c r="W14" i="4"/>
  <c r="T15" i="4"/>
  <c r="U15" i="4"/>
  <c r="V15" i="4"/>
  <c r="W15" i="4"/>
  <c r="V4" i="4"/>
  <c r="U4" i="4"/>
  <c r="T4" i="4"/>
  <c r="T5" i="2"/>
  <c r="U5" i="2"/>
  <c r="V5" i="2"/>
  <c r="W5" i="2"/>
  <c r="T6" i="2"/>
  <c r="U6" i="2"/>
  <c r="V6" i="2"/>
  <c r="W6" i="2"/>
  <c r="T7" i="2"/>
  <c r="U7" i="2"/>
  <c r="V7" i="2"/>
  <c r="W7" i="2"/>
  <c r="T8" i="2"/>
  <c r="U8" i="2"/>
  <c r="V8" i="2"/>
  <c r="T9" i="2"/>
  <c r="U9" i="2"/>
  <c r="V9" i="2"/>
  <c r="W9" i="2"/>
  <c r="T10" i="2"/>
  <c r="U10" i="2"/>
  <c r="V10" i="2"/>
  <c r="T11" i="2"/>
  <c r="U11" i="2"/>
  <c r="V11" i="2"/>
  <c r="W11" i="2"/>
  <c r="T12" i="2"/>
  <c r="U12" i="2"/>
  <c r="V12" i="2"/>
  <c r="W12" i="2"/>
  <c r="T13" i="2"/>
  <c r="U13" i="2"/>
  <c r="V13" i="2"/>
  <c r="W13" i="2"/>
  <c r="T14" i="2"/>
  <c r="U14" i="2"/>
  <c r="V14" i="2"/>
  <c r="V4" i="2"/>
  <c r="U4" i="2"/>
  <c r="W4" i="2"/>
  <c r="T4" i="2"/>
  <c r="T5" i="1"/>
  <c r="U5" i="1"/>
  <c r="V5" i="1"/>
  <c r="W5" i="1"/>
  <c r="T6" i="1"/>
  <c r="U6" i="1"/>
  <c r="V6" i="1"/>
  <c r="W6" i="1"/>
  <c r="T7" i="1"/>
  <c r="U7" i="1"/>
  <c r="V7" i="1"/>
  <c r="W7" i="1"/>
  <c r="T8" i="1"/>
  <c r="U8" i="1"/>
  <c r="V8" i="1"/>
  <c r="W8" i="1"/>
  <c r="T9" i="1"/>
  <c r="U9" i="1"/>
  <c r="V9" i="1"/>
  <c r="W9" i="1"/>
  <c r="T10" i="1"/>
  <c r="U10" i="1"/>
  <c r="V10" i="1"/>
  <c r="W10" i="1"/>
  <c r="T11" i="1"/>
  <c r="U11" i="1"/>
  <c r="V11" i="1"/>
  <c r="W11" i="1"/>
  <c r="T12" i="1"/>
  <c r="U12" i="1"/>
  <c r="V12" i="1"/>
  <c r="W12" i="1"/>
  <c r="T13" i="1"/>
  <c r="U13" i="1"/>
  <c r="V13" i="1"/>
  <c r="W13" i="1"/>
  <c r="V4" i="1"/>
  <c r="U4" i="1"/>
  <c r="W4" i="1"/>
  <c r="T4" i="1"/>
  <c r="I20" i="5"/>
  <c r="I18" i="5"/>
  <c r="I18" i="4"/>
  <c r="I17" i="2"/>
  <c r="I18" i="1"/>
  <c r="I17" i="1"/>
  <c r="U69" i="2"/>
  <c r="V69" i="2"/>
  <c r="W69" i="2"/>
  <c r="T69" i="2"/>
  <c r="U68" i="2"/>
  <c r="V68" i="2"/>
  <c r="W68" i="2"/>
  <c r="T68" i="2"/>
  <c r="U67" i="2"/>
  <c r="V67" i="2"/>
  <c r="W67" i="2"/>
  <c r="T67" i="2"/>
  <c r="U66" i="2"/>
  <c r="V66" i="2"/>
  <c r="T66" i="2"/>
  <c r="U65" i="2"/>
  <c r="V65" i="2"/>
  <c r="W65" i="2"/>
  <c r="T65" i="2"/>
  <c r="U64" i="2"/>
  <c r="V64" i="2"/>
  <c r="W64" i="2"/>
  <c r="T64" i="2"/>
  <c r="U63" i="2"/>
  <c r="V63" i="2"/>
  <c r="W63" i="2"/>
  <c r="T63" i="2"/>
  <c r="U62" i="2"/>
  <c r="V62" i="2"/>
  <c r="W62" i="2"/>
  <c r="T62" i="2"/>
  <c r="U61" i="2"/>
  <c r="V61" i="2"/>
  <c r="W61" i="2"/>
  <c r="T61" i="2"/>
  <c r="U60" i="2"/>
  <c r="V60" i="2"/>
  <c r="W60" i="2"/>
  <c r="T60" i="2"/>
  <c r="U59" i="2"/>
  <c r="V59" i="2"/>
  <c r="W59" i="2"/>
  <c r="T59" i="2"/>
  <c r="U51" i="2"/>
  <c r="V51" i="2"/>
  <c r="W51" i="2"/>
  <c r="T51" i="2"/>
  <c r="U50" i="2"/>
  <c r="V50" i="2"/>
  <c r="T50" i="2"/>
  <c r="U49" i="2"/>
  <c r="V49" i="2"/>
  <c r="W49" i="2"/>
  <c r="T49" i="2"/>
  <c r="U48" i="2"/>
  <c r="V48" i="2"/>
  <c r="T48" i="2"/>
  <c r="U47" i="2"/>
  <c r="V47" i="2"/>
  <c r="W47" i="2"/>
  <c r="T47" i="2"/>
  <c r="U46" i="2"/>
  <c r="V46" i="2"/>
  <c r="W46" i="2"/>
  <c r="T46" i="2"/>
  <c r="U45" i="2"/>
  <c r="V45" i="2"/>
  <c r="W45" i="2"/>
  <c r="T45" i="2"/>
  <c r="U44" i="2"/>
  <c r="V44" i="2"/>
  <c r="W44" i="2"/>
  <c r="T44" i="2"/>
  <c r="U43" i="2"/>
  <c r="V43" i="2"/>
  <c r="W43" i="2"/>
  <c r="T43" i="2"/>
  <c r="U42" i="2"/>
  <c r="V42" i="2"/>
  <c r="W42" i="2"/>
  <c r="T42" i="2"/>
  <c r="T12" i="3"/>
  <c r="T10" i="3"/>
  <c r="T7" i="3"/>
  <c r="T11" i="3"/>
  <c r="T5" i="3"/>
  <c r="W16" i="7"/>
  <c r="T15" i="3"/>
  <c r="T13" i="3"/>
  <c r="W6" i="8"/>
  <c r="W4" i="8"/>
  <c r="T14" i="3"/>
  <c r="W4" i="5"/>
  <c r="W4" i="4"/>
  <c r="W13" i="4"/>
  <c r="W14" i="2"/>
  <c r="U4" i="3"/>
  <c r="W8" i="2"/>
  <c r="W10" i="2"/>
  <c r="T9" i="3"/>
  <c r="T4" i="3"/>
  <c r="W16" i="8"/>
  <c r="W12" i="8"/>
  <c r="W11" i="8"/>
  <c r="W10" i="8"/>
  <c r="W13" i="8"/>
  <c r="W7" i="8"/>
  <c r="W8" i="8"/>
  <c r="W15" i="8"/>
  <c r="W5" i="8"/>
  <c r="W12" i="7"/>
  <c r="W11" i="7"/>
  <c r="W10" i="7"/>
  <c r="W13" i="7"/>
  <c r="W7" i="7"/>
  <c r="W8" i="7"/>
  <c r="W15" i="7"/>
  <c r="W5" i="7"/>
  <c r="U6" i="3"/>
  <c r="U5" i="3"/>
  <c r="W66" i="2"/>
  <c r="W50" i="2"/>
  <c r="W48" i="2"/>
  <c r="I20" i="3"/>
  <c r="U7" i="3"/>
  <c r="I19" i="3"/>
  <c r="U12" i="3"/>
  <c r="U10" i="3"/>
  <c r="U13" i="3"/>
  <c r="U15" i="3"/>
  <c r="U14" i="3"/>
  <c r="U11" i="3"/>
  <c r="U9" i="3"/>
  <c r="U8" i="3"/>
  <c r="W4" i="3"/>
  <c r="W5" i="3"/>
  <c r="W6" i="3"/>
  <c r="W8" i="3"/>
  <c r="W7" i="3"/>
  <c r="W14" i="3"/>
  <c r="W15" i="3"/>
  <c r="W10" i="3"/>
  <c r="W12" i="3"/>
  <c r="W11" i="3"/>
  <c r="W9" i="3"/>
  <c r="W13" i="3"/>
  <c r="D34" i="2"/>
  <c r="W27" i="2"/>
  <c r="E29" i="2"/>
  <c r="I25" i="2"/>
  <c r="P34" i="2"/>
  <c r="F27" i="2"/>
  <c r="I26" i="2"/>
  <c r="N29" i="2"/>
  <c r="N26" i="2"/>
  <c r="V34" i="2"/>
  <c r="D33" i="2"/>
  <c r="S25" i="2"/>
  <c r="O24" i="2"/>
  <c r="W32" i="2"/>
  <c r="I24" i="2"/>
  <c r="V30" i="2"/>
  <c r="E27" i="2"/>
  <c r="W24" i="2"/>
  <c r="K28" i="2"/>
  <c r="S29" i="2"/>
  <c r="V28" i="2"/>
  <c r="P33" i="2"/>
  <c r="F29" i="2"/>
  <c r="W25" i="2"/>
  <c r="I29" i="2"/>
  <c r="D37" i="2"/>
  <c r="H28" i="2"/>
  <c r="T34" i="2"/>
  <c r="G34" i="2"/>
  <c r="T24" i="2"/>
  <c r="G24" i="2"/>
  <c r="H26" i="2"/>
  <c r="W33" i="2"/>
  <c r="D25" i="2"/>
  <c r="M24" i="2"/>
  <c r="F37" i="2"/>
  <c r="D27" i="2"/>
  <c r="V33" i="2"/>
  <c r="T26" i="2"/>
  <c r="G26" i="2"/>
  <c r="F26" i="2"/>
  <c r="E38" i="2"/>
  <c r="V32" i="2"/>
  <c r="G38" i="2"/>
  <c r="E37" i="2"/>
  <c r="S34" i="2"/>
  <c r="N31" i="2"/>
  <c r="V29" i="2"/>
  <c r="E33" i="2"/>
  <c r="O30" i="2"/>
  <c r="U31" i="2"/>
  <c r="J31" i="2"/>
  <c r="F31" i="2"/>
  <c r="S27" i="2"/>
  <c r="D32" i="2"/>
  <c r="E28" i="2"/>
  <c r="P25" i="2"/>
  <c r="H33" i="2"/>
  <c r="S26" i="2"/>
  <c r="J30" i="2"/>
  <c r="U30" i="2"/>
  <c r="T25" i="2"/>
  <c r="G25" i="2"/>
  <c r="F30" i="2"/>
  <c r="M32" i="2"/>
  <c r="N25" i="2"/>
  <c r="V24" i="2"/>
  <c r="O27" i="2"/>
  <c r="N27" i="2"/>
  <c r="L28" i="2"/>
  <c r="E31" i="2"/>
  <c r="K34" i="2"/>
  <c r="J25" i="2"/>
  <c r="U25" i="2"/>
  <c r="H32" i="2"/>
  <c r="H34" i="2"/>
  <c r="M30" i="2"/>
  <c r="O33" i="2"/>
  <c r="T31" i="2"/>
  <c r="G31" i="2"/>
  <c r="L29" i="2"/>
  <c r="S28" i="2"/>
  <c r="L25" i="2"/>
  <c r="H30" i="2"/>
  <c r="O29" i="2"/>
  <c r="N28" i="2"/>
  <c r="N34" i="2"/>
  <c r="T30" i="2"/>
  <c r="G30" i="2"/>
  <c r="W30" i="2"/>
  <c r="L32" i="2"/>
  <c r="O32" i="2"/>
  <c r="M34" i="2"/>
  <c r="P32" i="2"/>
  <c r="H25" i="2"/>
  <c r="R30" i="2"/>
  <c r="I34" i="2"/>
  <c r="F24" i="2"/>
  <c r="I30" i="2"/>
  <c r="S31" i="2"/>
  <c r="R32" i="2"/>
  <c r="K29" i="2"/>
  <c r="P30" i="2"/>
  <c r="M33" i="2"/>
  <c r="P27" i="2"/>
  <c r="O28" i="2"/>
  <c r="D31" i="2"/>
  <c r="F34" i="2"/>
  <c r="I31" i="2"/>
  <c r="I32" i="2"/>
  <c r="N24" i="2"/>
  <c r="O31" i="2"/>
  <c r="S24" i="2"/>
  <c r="K26" i="2"/>
  <c r="W28" i="2"/>
  <c r="E34" i="2"/>
  <c r="G33" i="2"/>
  <c r="T33" i="2"/>
  <c r="F28" i="2"/>
  <c r="G37" i="2"/>
  <c r="V27" i="2"/>
  <c r="J29" i="2"/>
  <c r="U29" i="2"/>
  <c r="D30" i="2"/>
  <c r="K32" i="2"/>
  <c r="D38" i="2"/>
  <c r="U33" i="2"/>
  <c r="J33" i="2"/>
  <c r="L30" i="2"/>
  <c r="P26" i="2"/>
  <c r="M27" i="2"/>
  <c r="K33" i="2"/>
  <c r="U32" i="2"/>
  <c r="J32" i="2"/>
  <c r="J24" i="2"/>
  <c r="U24" i="2"/>
  <c r="N30" i="2"/>
  <c r="L27" i="2"/>
  <c r="H24" i="2"/>
  <c r="P31" i="2"/>
  <c r="U28" i="2"/>
  <c r="J28" i="2"/>
  <c r="W29" i="2"/>
  <c r="H29" i="2"/>
  <c r="M25" i="2"/>
  <c r="R28" i="2"/>
  <c r="I28" i="2"/>
  <c r="N33" i="2"/>
  <c r="R27" i="2"/>
  <c r="T29" i="2"/>
  <c r="G29" i="2"/>
  <c r="W26" i="2"/>
  <c r="H31" i="2"/>
  <c r="I27" i="2"/>
  <c r="M26" i="2"/>
  <c r="I33" i="2"/>
  <c r="R31" i="2"/>
  <c r="R33" i="2"/>
  <c r="L33" i="2"/>
  <c r="E24" i="2"/>
  <c r="T32" i="2"/>
  <c r="G32" i="2"/>
  <c r="R26" i="2"/>
  <c r="R25" i="2"/>
  <c r="L31" i="2"/>
  <c r="M31" i="2"/>
  <c r="K25" i="2"/>
  <c r="P28" i="2"/>
  <c r="R29" i="2"/>
  <c r="O34" i="2"/>
  <c r="G27" i="2"/>
  <c r="T27" i="2"/>
  <c r="N32" i="2"/>
  <c r="E26" i="2"/>
  <c r="V31" i="2"/>
  <c r="L34" i="2"/>
  <c r="W31" i="2"/>
  <c r="K31" i="2"/>
  <c r="F33" i="2"/>
  <c r="H27" i="2"/>
  <c r="V25" i="2"/>
  <c r="P24" i="2"/>
  <c r="F38" i="2"/>
  <c r="U26" i="2"/>
  <c r="J26" i="2"/>
  <c r="L26" i="2"/>
  <c r="D29" i="2"/>
  <c r="D28" i="2"/>
  <c r="L24" i="2"/>
  <c r="G28" i="2"/>
  <c r="T28" i="2"/>
  <c r="F32" i="2"/>
  <c r="E32" i="2"/>
  <c r="K24" i="2"/>
  <c r="K27" i="2"/>
  <c r="U34" i="2"/>
  <c r="J34" i="2"/>
  <c r="R24" i="2"/>
  <c r="J27" i="2"/>
  <c r="U27" i="2"/>
  <c r="K30" i="2"/>
  <c r="E25" i="2"/>
  <c r="M28" i="2"/>
  <c r="S32" i="2"/>
  <c r="E30" i="2"/>
  <c r="S30" i="2"/>
  <c r="S33" i="2"/>
  <c r="O25" i="2"/>
  <c r="F25" i="2"/>
  <c r="M29" i="2"/>
  <c r="D26" i="2"/>
  <c r="R34" i="2"/>
  <c r="W34" i="2"/>
  <c r="O26" i="2"/>
  <c r="P29" i="2"/>
  <c r="D24" i="2"/>
  <c r="V26" i="2"/>
</calcChain>
</file>

<file path=xl/sharedStrings.xml><?xml version="1.0" encoding="utf-8"?>
<sst xmlns="http://schemas.openxmlformats.org/spreadsheetml/2006/main" count="1065" uniqueCount="58">
  <si>
    <t>Jhonny</t>
  </si>
  <si>
    <t>Eric</t>
  </si>
  <si>
    <t>Runs</t>
  </si>
  <si>
    <t>K</t>
  </si>
  <si>
    <t>IP</t>
  </si>
  <si>
    <t>Pitching</t>
  </si>
  <si>
    <t>Dan H</t>
  </si>
  <si>
    <t>Johnny</t>
  </si>
  <si>
    <t>Blake</t>
  </si>
  <si>
    <t>Jordan</t>
  </si>
  <si>
    <t>Brenden</t>
  </si>
  <si>
    <t>AJ</t>
  </si>
  <si>
    <t>Trent</t>
  </si>
  <si>
    <t>Chris</t>
  </si>
  <si>
    <t>Dan Laub</t>
  </si>
  <si>
    <t xml:space="preserve">  OPS</t>
  </si>
  <si>
    <t xml:space="preserve">  OBP</t>
  </si>
  <si>
    <t xml:space="preserve">  SLG</t>
  </si>
  <si>
    <t xml:space="preserve">  AVG</t>
  </si>
  <si>
    <t xml:space="preserve">   SO</t>
  </si>
  <si>
    <t xml:space="preserve">   SF</t>
  </si>
  <si>
    <t xml:space="preserve">   FC</t>
  </si>
  <si>
    <t xml:space="preserve">   BB</t>
  </si>
  <si>
    <t xml:space="preserve">   HR</t>
  </si>
  <si>
    <t xml:space="preserve">   3B</t>
  </si>
  <si>
    <t xml:space="preserve">   2B</t>
  </si>
  <si>
    <t>1B</t>
  </si>
  <si>
    <t xml:space="preserve">  RBI</t>
  </si>
  <si>
    <t xml:space="preserve">    H</t>
  </si>
  <si>
    <t xml:space="preserve">    R</t>
  </si>
  <si>
    <t xml:space="preserve">   AB</t>
  </si>
  <si>
    <t xml:space="preserve">   PA</t>
  </si>
  <si>
    <t xml:space="preserve">    G</t>
  </si>
  <si>
    <t>Batting</t>
  </si>
  <si>
    <t>Kelly</t>
  </si>
  <si>
    <t>(1B + 2Bx2 + 3Bx3 + HRx4)/AB</t>
  </si>
  <si>
    <t>Game 1 (15-15)</t>
  </si>
  <si>
    <t>Season (0-1-1)</t>
  </si>
  <si>
    <t>Game 2 (10-18)</t>
  </si>
  <si>
    <t>Earned</t>
  </si>
  <si>
    <t>HR Out</t>
  </si>
  <si>
    <t>ROE</t>
  </si>
  <si>
    <t>Scott T</t>
  </si>
  <si>
    <t>B Shoop</t>
  </si>
  <si>
    <t>Earned Runs</t>
  </si>
  <si>
    <t>ERA</t>
  </si>
  <si>
    <t>H</t>
  </si>
  <si>
    <t>R</t>
  </si>
  <si>
    <t>Max H</t>
  </si>
  <si>
    <t>Games</t>
  </si>
  <si>
    <t>Jorge</t>
  </si>
  <si>
    <t>PJ Silva</t>
  </si>
  <si>
    <t>Nick</t>
  </si>
  <si>
    <t>Game 16 (5-13)</t>
  </si>
  <si>
    <t>Kevin</t>
  </si>
  <si>
    <t>Cam</t>
  </si>
  <si>
    <t>Game 17 (33-11)</t>
  </si>
  <si>
    <t>Season (8-9-1)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</si>
</sst>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9"/>
      <color rgb="FF111111"/>
      <name val="Roboto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1" xfId="0" applyFill="1" applyBorder="1"/>
    <xf numFmtId="0" fontId="0" fillId="0" borderId="1" xfId="0" applyBorder="1"/>
    <xf numFmtId="0" fontId="0" fillId="3" borderId="0" xfId="0" applyFill="1" applyBorder="1"/>
    <xf numFmtId="0" fontId="0" fillId="2" borderId="2" xfId="0" applyFill="1" applyBorder="1"/>
    <xf numFmtId="0" fontId="0" fillId="0" borderId="5" xfId="0" applyBorder="1"/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3" borderId="0" xfId="0" applyFill="1" applyBorder="1" applyAlignment="1">
      <alignment vertical="center"/>
    </xf>
    <xf numFmtId="164" fontId="0" fillId="3" borderId="0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Fill="1" applyBorder="1"/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" fontId="0" fillId="0" borderId="0" xfId="1" applyNumberFormat="1" applyFont="1"/>
    <xf numFmtId="2" fontId="0" fillId="0" borderId="5" xfId="0" applyNumberFormat="1" applyBorder="1" applyAlignment="1">
      <alignment vertical="center"/>
    </xf>
    <xf numFmtId="164" fontId="0" fillId="0" borderId="0" xfId="1" applyNumberFormat="1" applyFont="1"/>
    <xf numFmtId="1" fontId="0" fillId="0" borderId="1" xfId="0" applyNumberFormat="1" applyBorder="1" applyAlignment="1">
      <alignment vertical="center"/>
    </xf>
    <xf numFmtId="1" fontId="0" fillId="0" borderId="5" xfId="0" applyNumberFormat="1" applyBorder="1"/>
    <xf numFmtId="1" fontId="0" fillId="0" borderId="1" xfId="0" applyNumberFormat="1" applyBorder="1"/>
    <xf numFmtId="1" fontId="0" fillId="0" borderId="5" xfId="0" applyNumberFormat="1" applyBorder="1" applyAlignment="1">
      <alignment vertical="center"/>
    </xf>
    <xf numFmtId="164" fontId="0" fillId="0" borderId="1" xfId="0" applyNumberFormat="1" applyBorder="1"/>
    <xf numFmtId="2" fontId="0" fillId="0" borderId="1" xfId="0" applyNumberFormat="1" applyBorder="1"/>
    <xf numFmtId="2" fontId="0" fillId="0" borderId="5" xfId="0" applyNumberFormat="1" applyBorder="1"/>
    <xf numFmtId="0" fontId="2" fillId="2" borderId="7" xfId="0" applyFont="1" applyFill="1" applyBorder="1" applyAlignment="1">
      <alignment horizontal="center" textRotation="255"/>
    </xf>
    <xf numFmtId="0" fontId="2" fillId="2" borderId="8" xfId="0" applyFont="1" applyFill="1" applyBorder="1" applyAlignment="1">
      <alignment horizontal="center" textRotation="255"/>
    </xf>
    <xf numFmtId="0" fontId="2" fillId="2" borderId="9" xfId="0" applyFont="1" applyFill="1" applyBorder="1" applyAlignment="1">
      <alignment horizontal="center" textRotation="255"/>
    </xf>
    <xf numFmtId="164" fontId="0" fillId="0" borderId="4" xfId="0" applyNumberFormat="1" applyBorder="1"/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4" xfId="0" applyBorder="1"/>
    <xf numFmtId="1" fontId="0" fillId="0" borderId="0" xfId="1" applyNumberFormat="1" applyFont="1" applyFill="1" applyBorder="1"/>
    <xf numFmtId="0" fontId="4" fillId="2" borderId="13" xfId="0" applyFont="1" applyFill="1" applyBorder="1" applyAlignment="1">
      <alignment horizontal="center" textRotation="255"/>
    </xf>
    <xf numFmtId="0" fontId="4" fillId="2" borderId="14" xfId="0" applyFont="1" applyFill="1" applyBorder="1" applyAlignment="1">
      <alignment horizontal="center" textRotation="255"/>
    </xf>
    <xf numFmtId="0" fontId="4" fillId="2" borderId="15" xfId="0" applyFont="1" applyFill="1" applyBorder="1" applyAlignment="1">
      <alignment horizontal="center" textRotation="255"/>
    </xf>
    <xf numFmtId="0" fontId="5" fillId="2" borderId="16" xfId="0" applyFont="1" applyFill="1" applyBorder="1" applyAlignment="1">
      <alignment horizontal="center" textRotation="255"/>
    </xf>
    <xf numFmtId="0" fontId="5" fillId="2" borderId="17" xfId="0" applyFont="1" applyFill="1" applyBorder="1" applyAlignment="1">
      <alignment horizontal="center" textRotation="255"/>
    </xf>
    <xf numFmtId="0" fontId="5" fillId="2" borderId="18" xfId="0" applyFont="1" applyFill="1" applyBorder="1" applyAlignment="1">
      <alignment horizontal="center" textRotation="255"/>
    </xf>
    <xf numFmtId="0" fontId="0" fillId="2" borderId="10" xfId="0" applyFill="1" applyBorder="1"/>
    <xf numFmtId="0" fontId="0" fillId="0" borderId="11" xfId="0" applyBorder="1"/>
    <xf numFmtId="0" fontId="0" fillId="2" borderId="11" xfId="0" applyFill="1" applyBorder="1"/>
    <xf numFmtId="1" fontId="0" fillId="0" borderId="11" xfId="0" applyNumberFormat="1" applyBorder="1"/>
    <xf numFmtId="0" fontId="0" fillId="0" borderId="12" xfId="0" applyBorder="1"/>
    <xf numFmtId="1" fontId="0" fillId="2" borderId="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0" fillId="2" borderId="4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3C6AC-B137-4623-AA5D-6FFD57395A12}">
  <sheetPr>
    <tabColor theme="9"/>
  </sheetPr>
  <dimension ref="C5:W19"/>
  <sheetViews>
    <sheetView topLeftCell="B1" zoomScale="85" zoomScaleNormal="85" workbookViewId="0">
      <selection activeCell="E2" sqref="E2"/>
    </sheetView>
  </sheetViews>
  <sheetFormatPr defaultRowHeight="14.5" x14ac:dyDescent="0.35"/>
  <sheetData>
    <row r="5" spans="3:23" ht="15" thickBot="1" x14ac:dyDescent="0.4"/>
    <row r="6" spans="3:23" x14ac:dyDescent="0.35">
      <c r="C6" s="6" t="s">
        <v>33</v>
      </c>
      <c r="D6" s="8" t="s">
        <v>32</v>
      </c>
      <c r="E6" s="8" t="s">
        <v>31</v>
      </c>
      <c r="F6" s="8" t="s">
        <v>30</v>
      </c>
      <c r="G6" s="8" t="s">
        <v>46</v>
      </c>
      <c r="H6" s="8" t="s">
        <v>47</v>
      </c>
      <c r="I6" s="8" t="s">
        <v>27</v>
      </c>
      <c r="J6" s="8" t="s">
        <v>26</v>
      </c>
      <c r="K6" s="8" t="s">
        <v>25</v>
      </c>
      <c r="L6" s="8" t="s">
        <v>24</v>
      </c>
      <c r="M6" s="8" t="s">
        <v>23</v>
      </c>
      <c r="N6" s="8" t="s">
        <v>22</v>
      </c>
      <c r="O6" s="8" t="s">
        <v>21</v>
      </c>
      <c r="P6" s="8" t="s">
        <v>40</v>
      </c>
      <c r="Q6" s="8" t="s">
        <v>41</v>
      </c>
      <c r="R6" s="8" t="s">
        <v>20</v>
      </c>
      <c r="S6" s="8" t="s">
        <v>19</v>
      </c>
      <c r="T6" s="8" t="s">
        <v>18</v>
      </c>
      <c r="U6" s="8" t="s">
        <v>17</v>
      </c>
      <c r="V6" s="8" t="s">
        <v>16</v>
      </c>
      <c r="W6" s="9" t="s">
        <v>15</v>
      </c>
    </row>
    <row r="7" spans="3:23" x14ac:dyDescent="0.35">
      <c r="C7" s="4" t="s">
        <v>14</v>
      </c>
      <c r="D7" s="10">
        <v>12</v>
      </c>
      <c r="E7" s="10">
        <v>41</v>
      </c>
      <c r="F7" s="10">
        <v>39</v>
      </c>
      <c r="G7" s="10">
        <v>21</v>
      </c>
      <c r="H7" s="10">
        <v>18</v>
      </c>
      <c r="I7" s="10">
        <v>10</v>
      </c>
      <c r="J7" s="10">
        <v>17</v>
      </c>
      <c r="K7" s="10">
        <v>4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2</v>
      </c>
      <c r="S7" s="10">
        <v>1</v>
      </c>
      <c r="T7" s="11">
        <v>0.53846153846153844</v>
      </c>
      <c r="U7" s="11">
        <v>0.64102564102564108</v>
      </c>
      <c r="V7" s="11">
        <v>0.51219512195121952</v>
      </c>
      <c r="W7" s="12">
        <v>1.1532207629768605</v>
      </c>
    </row>
    <row r="8" spans="3:23" x14ac:dyDescent="0.35">
      <c r="C8" s="4" t="s">
        <v>13</v>
      </c>
      <c r="D8" s="10">
        <v>16</v>
      </c>
      <c r="E8" s="10">
        <v>51</v>
      </c>
      <c r="F8" s="10">
        <v>49</v>
      </c>
      <c r="G8" s="10">
        <v>24</v>
      </c>
      <c r="H8" s="10">
        <v>12</v>
      </c>
      <c r="I8" s="10">
        <v>19</v>
      </c>
      <c r="J8" s="10">
        <v>17</v>
      </c>
      <c r="K8" s="10">
        <v>7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3</v>
      </c>
      <c r="S8" s="10">
        <v>0</v>
      </c>
      <c r="T8" s="11">
        <v>0.48979591836734693</v>
      </c>
      <c r="U8" s="11">
        <v>0.63265306122448983</v>
      </c>
      <c r="V8" s="11">
        <v>0.47058823529411764</v>
      </c>
      <c r="W8" s="12">
        <v>1.1032412965186076</v>
      </c>
    </row>
    <row r="9" spans="3:23" x14ac:dyDescent="0.35">
      <c r="C9" s="4" t="s">
        <v>12</v>
      </c>
      <c r="D9" s="10">
        <v>12</v>
      </c>
      <c r="E9" s="10">
        <v>42</v>
      </c>
      <c r="F9" s="10">
        <v>41</v>
      </c>
      <c r="G9" s="10">
        <v>31</v>
      </c>
      <c r="H9" s="10">
        <v>21</v>
      </c>
      <c r="I9" s="10">
        <v>24</v>
      </c>
      <c r="J9" s="10">
        <v>19</v>
      </c>
      <c r="K9" s="10">
        <v>7</v>
      </c>
      <c r="L9" s="10">
        <v>1</v>
      </c>
      <c r="M9" s="10">
        <v>3</v>
      </c>
      <c r="N9" s="10">
        <v>0</v>
      </c>
      <c r="O9" s="10">
        <v>1</v>
      </c>
      <c r="P9" s="10">
        <v>0</v>
      </c>
      <c r="Q9" s="10">
        <v>1</v>
      </c>
      <c r="R9" s="10">
        <v>0</v>
      </c>
      <c r="S9" s="10">
        <v>0</v>
      </c>
      <c r="T9" s="11">
        <v>0.75609756097560976</v>
      </c>
      <c r="U9" s="11">
        <v>1.1707317073170731</v>
      </c>
      <c r="V9" s="11">
        <v>0.76190476190476186</v>
      </c>
      <c r="W9" s="12">
        <v>1.932636469221835</v>
      </c>
    </row>
    <row r="10" spans="3:23" x14ac:dyDescent="0.35">
      <c r="C10" s="4" t="s">
        <v>11</v>
      </c>
      <c r="D10" s="10">
        <v>18</v>
      </c>
      <c r="E10" s="10">
        <v>65</v>
      </c>
      <c r="F10" s="10">
        <v>65</v>
      </c>
      <c r="G10" s="10">
        <v>38</v>
      </c>
      <c r="H10" s="10">
        <v>27</v>
      </c>
      <c r="I10" s="10">
        <v>30</v>
      </c>
      <c r="J10" s="10">
        <v>20</v>
      </c>
      <c r="K10" s="10">
        <v>8</v>
      </c>
      <c r="L10" s="10">
        <v>2</v>
      </c>
      <c r="M10" s="10">
        <v>8</v>
      </c>
      <c r="N10" s="10">
        <v>0</v>
      </c>
      <c r="O10" s="10">
        <v>3</v>
      </c>
      <c r="P10" s="10">
        <v>1</v>
      </c>
      <c r="Q10" s="10">
        <v>0</v>
      </c>
      <c r="R10" s="10">
        <v>0</v>
      </c>
      <c r="S10" s="10">
        <v>1</v>
      </c>
      <c r="T10" s="11">
        <v>0.58461538461538465</v>
      </c>
      <c r="U10" s="11">
        <v>1.1384615384615384</v>
      </c>
      <c r="V10" s="11">
        <v>0.58461538461538465</v>
      </c>
      <c r="W10" s="12">
        <v>1.7230769230769232</v>
      </c>
    </row>
    <row r="11" spans="3:23" x14ac:dyDescent="0.35">
      <c r="C11" s="4" t="s">
        <v>10</v>
      </c>
      <c r="D11" s="10">
        <v>18</v>
      </c>
      <c r="E11" s="10">
        <v>64</v>
      </c>
      <c r="F11" s="10">
        <v>62</v>
      </c>
      <c r="G11" s="10">
        <v>34</v>
      </c>
      <c r="H11" s="10">
        <v>24</v>
      </c>
      <c r="I11" s="10">
        <v>26</v>
      </c>
      <c r="J11" s="10">
        <v>20</v>
      </c>
      <c r="K11" s="10">
        <v>6</v>
      </c>
      <c r="L11" s="10">
        <v>2</v>
      </c>
      <c r="M11" s="10">
        <v>6</v>
      </c>
      <c r="N11" s="10">
        <v>1</v>
      </c>
      <c r="O11" s="10">
        <v>2</v>
      </c>
      <c r="P11" s="10">
        <v>0</v>
      </c>
      <c r="Q11" s="10">
        <v>1</v>
      </c>
      <c r="R11" s="10">
        <v>0</v>
      </c>
      <c r="S11" s="10">
        <v>0</v>
      </c>
      <c r="T11" s="11">
        <v>0.54838709677419351</v>
      </c>
      <c r="U11" s="11">
        <v>1</v>
      </c>
      <c r="V11" s="11">
        <v>0.5625</v>
      </c>
      <c r="W11" s="12">
        <v>1.5625</v>
      </c>
    </row>
    <row r="12" spans="3:23" x14ac:dyDescent="0.35">
      <c r="C12" s="4" t="s">
        <v>9</v>
      </c>
      <c r="D12" s="10">
        <v>12</v>
      </c>
      <c r="E12" s="10">
        <v>37</v>
      </c>
      <c r="F12" s="10">
        <v>36</v>
      </c>
      <c r="G12" s="10">
        <v>18</v>
      </c>
      <c r="H12" s="10">
        <v>11</v>
      </c>
      <c r="I12" s="10">
        <v>20</v>
      </c>
      <c r="J12" s="10">
        <v>10</v>
      </c>
      <c r="K12" s="10">
        <v>4</v>
      </c>
      <c r="L12" s="10">
        <v>0</v>
      </c>
      <c r="M12" s="10">
        <v>3</v>
      </c>
      <c r="N12" s="10">
        <v>0</v>
      </c>
      <c r="O12" s="10">
        <v>0</v>
      </c>
      <c r="P12" s="10">
        <v>0</v>
      </c>
      <c r="Q12" s="10">
        <v>1</v>
      </c>
      <c r="R12" s="10">
        <v>0</v>
      </c>
      <c r="S12" s="10">
        <v>0</v>
      </c>
      <c r="T12" s="11">
        <v>0.5</v>
      </c>
      <c r="U12" s="11">
        <v>0.83333333333333337</v>
      </c>
      <c r="V12" s="11">
        <v>0.51351351351351349</v>
      </c>
      <c r="W12" s="12">
        <v>1.3468468468468469</v>
      </c>
    </row>
    <row r="13" spans="3:23" x14ac:dyDescent="0.35">
      <c r="C13" s="4" t="s">
        <v>8</v>
      </c>
      <c r="D13" s="4">
        <v>10</v>
      </c>
      <c r="E13" s="4">
        <v>31</v>
      </c>
      <c r="F13" s="4">
        <v>31</v>
      </c>
      <c r="G13" s="4">
        <v>14</v>
      </c>
      <c r="H13" s="4">
        <v>12</v>
      </c>
      <c r="I13" s="4">
        <v>11</v>
      </c>
      <c r="J13" s="4">
        <v>7</v>
      </c>
      <c r="K13" s="4">
        <v>4</v>
      </c>
      <c r="L13" s="4">
        <v>0</v>
      </c>
      <c r="M13" s="4">
        <v>3</v>
      </c>
      <c r="N13" s="4">
        <v>0</v>
      </c>
      <c r="O13" s="4">
        <v>1</v>
      </c>
      <c r="P13" s="4">
        <v>0</v>
      </c>
      <c r="Q13" s="4">
        <v>0</v>
      </c>
      <c r="R13" s="4">
        <v>0</v>
      </c>
      <c r="S13" s="4">
        <v>1</v>
      </c>
      <c r="T13" s="33">
        <v>0.45161290322580644</v>
      </c>
      <c r="U13" s="4">
        <v>0.87096774193548387</v>
      </c>
      <c r="V13" s="4">
        <v>0.45161290322580644</v>
      </c>
      <c r="W13" s="43">
        <v>1.3225806451612903</v>
      </c>
    </row>
    <row r="14" spans="3:23" x14ac:dyDescent="0.35">
      <c r="C14" s="4" t="s">
        <v>7</v>
      </c>
      <c r="D14" s="10">
        <v>18</v>
      </c>
      <c r="E14" s="10">
        <v>57</v>
      </c>
      <c r="F14" s="10">
        <v>51</v>
      </c>
      <c r="G14" s="10">
        <v>33</v>
      </c>
      <c r="H14" s="10">
        <v>28</v>
      </c>
      <c r="I14" s="10">
        <v>42</v>
      </c>
      <c r="J14" s="10">
        <v>18</v>
      </c>
      <c r="K14" s="10">
        <v>4</v>
      </c>
      <c r="L14" s="10">
        <v>1</v>
      </c>
      <c r="M14" s="10">
        <v>10</v>
      </c>
      <c r="N14" s="10">
        <v>3</v>
      </c>
      <c r="O14" s="10">
        <v>3</v>
      </c>
      <c r="P14" s="10">
        <v>1</v>
      </c>
      <c r="Q14" s="10">
        <v>0</v>
      </c>
      <c r="R14" s="10">
        <v>0</v>
      </c>
      <c r="S14" s="10">
        <v>0</v>
      </c>
      <c r="T14" s="11">
        <v>0.6470588235294118</v>
      </c>
      <c r="U14" s="11">
        <v>1.3529411764705883</v>
      </c>
      <c r="V14" s="11">
        <v>0.63157894736842102</v>
      </c>
      <c r="W14" s="12">
        <v>1.9845201238390093</v>
      </c>
    </row>
    <row r="15" spans="3:23" x14ac:dyDescent="0.35">
      <c r="C15" s="4" t="s">
        <v>1</v>
      </c>
      <c r="D15" s="10">
        <v>18</v>
      </c>
      <c r="E15" s="10">
        <v>56</v>
      </c>
      <c r="F15" s="10">
        <v>49</v>
      </c>
      <c r="G15" s="10">
        <v>23</v>
      </c>
      <c r="H15" s="10">
        <v>18</v>
      </c>
      <c r="I15" s="10">
        <v>7</v>
      </c>
      <c r="J15" s="10">
        <v>16</v>
      </c>
      <c r="K15" s="10">
        <v>6</v>
      </c>
      <c r="L15" s="10">
        <v>1</v>
      </c>
      <c r="M15" s="10">
        <v>0</v>
      </c>
      <c r="N15" s="10">
        <v>5</v>
      </c>
      <c r="O15" s="10">
        <v>2</v>
      </c>
      <c r="P15" s="10">
        <v>0</v>
      </c>
      <c r="Q15" s="10">
        <v>1</v>
      </c>
      <c r="R15" s="10">
        <v>1</v>
      </c>
      <c r="S15" s="10">
        <v>0</v>
      </c>
      <c r="T15" s="11">
        <v>0.46938775510204084</v>
      </c>
      <c r="U15" s="11">
        <v>0.63265306122448983</v>
      </c>
      <c r="V15" s="11">
        <v>0.5178571428571429</v>
      </c>
      <c r="W15" s="12">
        <v>1.1505102040816326</v>
      </c>
    </row>
    <row r="16" spans="3:23" x14ac:dyDescent="0.35">
      <c r="C16" s="4" t="s">
        <v>6</v>
      </c>
      <c r="D16" s="10">
        <v>18</v>
      </c>
      <c r="E16" s="10">
        <v>57</v>
      </c>
      <c r="F16" s="10">
        <v>51</v>
      </c>
      <c r="G16" s="10">
        <v>33</v>
      </c>
      <c r="H16" s="10">
        <v>23</v>
      </c>
      <c r="I16" s="10">
        <v>15</v>
      </c>
      <c r="J16" s="10">
        <v>30</v>
      </c>
      <c r="K16" s="10">
        <v>2</v>
      </c>
      <c r="L16" s="10">
        <v>0</v>
      </c>
      <c r="M16" s="10">
        <v>1</v>
      </c>
      <c r="N16" s="10">
        <v>5</v>
      </c>
      <c r="O16" s="10">
        <v>0</v>
      </c>
      <c r="P16" s="10">
        <v>0</v>
      </c>
      <c r="Q16" s="10">
        <v>1</v>
      </c>
      <c r="R16" s="10">
        <v>0</v>
      </c>
      <c r="S16" s="10">
        <v>0</v>
      </c>
      <c r="T16" s="11">
        <v>0.6470588235294118</v>
      </c>
      <c r="U16" s="11">
        <v>0.74509803921568629</v>
      </c>
      <c r="V16" s="11">
        <v>0.68421052631578949</v>
      </c>
      <c r="W16" s="12">
        <v>1.4293085655314757</v>
      </c>
    </row>
    <row r="17" spans="3:23" x14ac:dyDescent="0.35">
      <c r="C17" s="4" t="s">
        <v>34</v>
      </c>
      <c r="D17" s="10">
        <v>11</v>
      </c>
      <c r="E17" s="10">
        <v>38</v>
      </c>
      <c r="F17" s="10">
        <v>35</v>
      </c>
      <c r="G17" s="10">
        <v>23</v>
      </c>
      <c r="H17" s="10">
        <v>17</v>
      </c>
      <c r="I17" s="10">
        <v>13</v>
      </c>
      <c r="J17" s="10">
        <v>15</v>
      </c>
      <c r="K17" s="10">
        <v>6</v>
      </c>
      <c r="L17" s="10">
        <v>1</v>
      </c>
      <c r="M17" s="10">
        <v>1</v>
      </c>
      <c r="N17" s="10">
        <v>3</v>
      </c>
      <c r="O17" s="10">
        <v>1</v>
      </c>
      <c r="P17" s="10">
        <v>0</v>
      </c>
      <c r="Q17" s="10">
        <v>1</v>
      </c>
      <c r="R17" s="10">
        <v>0</v>
      </c>
      <c r="S17" s="10">
        <v>0</v>
      </c>
      <c r="T17" s="11">
        <v>0.65714285714285714</v>
      </c>
      <c r="U17" s="11">
        <v>0.97142857142857142</v>
      </c>
      <c r="V17" s="11">
        <v>0.71052631578947367</v>
      </c>
      <c r="W17" s="12">
        <v>1.681954887218045</v>
      </c>
    </row>
    <row r="18" spans="3:23" x14ac:dyDescent="0.35">
      <c r="C18" s="4" t="s">
        <v>42</v>
      </c>
      <c r="D18" s="10">
        <v>12</v>
      </c>
      <c r="E18" s="10">
        <v>44</v>
      </c>
      <c r="F18" s="10">
        <v>36</v>
      </c>
      <c r="G18" s="10">
        <v>26</v>
      </c>
      <c r="H18" s="10">
        <v>24</v>
      </c>
      <c r="I18" s="10">
        <v>17</v>
      </c>
      <c r="J18" s="10">
        <v>22</v>
      </c>
      <c r="K18" s="10">
        <v>1</v>
      </c>
      <c r="L18" s="10">
        <v>2</v>
      </c>
      <c r="M18" s="10">
        <v>1</v>
      </c>
      <c r="N18" s="10">
        <v>6</v>
      </c>
      <c r="O18" s="10">
        <v>2</v>
      </c>
      <c r="P18" s="10">
        <v>0</v>
      </c>
      <c r="Q18" s="10">
        <v>2</v>
      </c>
      <c r="R18" s="10">
        <v>0</v>
      </c>
      <c r="S18" s="10">
        <v>1</v>
      </c>
      <c r="T18" s="11">
        <v>0.72222222222222221</v>
      </c>
      <c r="U18" s="11">
        <v>0.94444444444444442</v>
      </c>
      <c r="V18" s="11">
        <v>0.77272727272727271</v>
      </c>
      <c r="W18" s="12">
        <v>1.7171717171717171</v>
      </c>
    </row>
    <row r="19" spans="3:23" x14ac:dyDescent="0.35">
      <c r="C19" s="40" t="s">
        <v>51</v>
      </c>
      <c r="D19" s="41">
        <v>6</v>
      </c>
      <c r="E19" s="41">
        <v>18</v>
      </c>
      <c r="F19" s="41">
        <v>16</v>
      </c>
      <c r="G19" s="41">
        <v>12</v>
      </c>
      <c r="H19" s="41">
        <v>9</v>
      </c>
      <c r="I19" s="41">
        <v>13</v>
      </c>
      <c r="J19" s="41">
        <v>6</v>
      </c>
      <c r="K19" s="41">
        <v>1</v>
      </c>
      <c r="L19" s="41">
        <v>1</v>
      </c>
      <c r="M19" s="41">
        <v>4</v>
      </c>
      <c r="N19" s="41">
        <v>1</v>
      </c>
      <c r="O19" s="41">
        <v>0</v>
      </c>
      <c r="P19" s="41">
        <v>0</v>
      </c>
      <c r="Q19" s="41">
        <v>0</v>
      </c>
      <c r="R19" s="41">
        <v>0</v>
      </c>
      <c r="S19" s="41">
        <v>1</v>
      </c>
      <c r="T19" s="42">
        <v>0.75</v>
      </c>
      <c r="U19" s="42">
        <v>1.6875</v>
      </c>
      <c r="V19" s="42">
        <v>0.72222222222222221</v>
      </c>
      <c r="W19" s="42">
        <v>2.4097222222222223</v>
      </c>
    </row>
  </sheetData>
  <autoFilter ref="C6:W18" xr:uid="{71F324AF-D7BE-4109-87E2-CBBEAB9581BB}">
    <sortState xmlns:xlrd2="http://schemas.microsoft.com/office/spreadsheetml/2017/richdata2" ref="C7:W19">
      <sortCondition descending="1" ref="M6:M18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BADD-163E-41F1-A11B-B1F4B5637314}">
  <dimension ref="C2:W20"/>
  <sheetViews>
    <sheetView topLeftCell="C1" workbookViewId="0">
      <selection activeCell="M1" sqref="M1:M1048576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>
        <v>1</v>
      </c>
      <c r="E4" s="26">
        <v>2</v>
      </c>
      <c r="F4" s="26">
        <v>2</v>
      </c>
      <c r="G4" s="26">
        <v>1</v>
      </c>
      <c r="H4" s="26">
        <v>1</v>
      </c>
      <c r="I4" s="26"/>
      <c r="J4" s="26">
        <v>1</v>
      </c>
      <c r="K4" s="26"/>
      <c r="L4" s="26"/>
      <c r="M4" s="26"/>
      <c r="N4" s="26"/>
      <c r="O4" s="26"/>
      <c r="P4" s="26"/>
      <c r="Q4" s="26"/>
      <c r="R4" s="26"/>
      <c r="S4" s="26"/>
      <c r="T4" s="11">
        <f>G4/F4</f>
        <v>0.5</v>
      </c>
      <c r="U4" s="11">
        <f>(J4+(2*K4)+(3*L4)+(4*M4))/F4</f>
        <v>0.5</v>
      </c>
      <c r="V4" s="11">
        <f>(G4+N4+Q4)/F4</f>
        <v>0.5</v>
      </c>
      <c r="W4" s="12">
        <f>U4+V4</f>
        <v>1</v>
      </c>
    </row>
    <row r="5" spans="3:23" x14ac:dyDescent="0.35">
      <c r="C5" t="s">
        <v>13</v>
      </c>
      <c r="D5" s="26">
        <v>1</v>
      </c>
      <c r="E5" s="26">
        <v>2</v>
      </c>
      <c r="F5" s="26">
        <v>2</v>
      </c>
      <c r="G5" s="26">
        <v>0</v>
      </c>
      <c r="H5" s="26">
        <v>0</v>
      </c>
      <c r="I5" s="26">
        <v>1</v>
      </c>
      <c r="J5" s="26"/>
      <c r="K5" s="26"/>
      <c r="L5" s="26"/>
      <c r="M5" s="26"/>
      <c r="N5" s="26"/>
      <c r="O5" s="26"/>
      <c r="P5" s="26"/>
      <c r="Q5" s="26"/>
      <c r="R5" s="26">
        <v>1</v>
      </c>
      <c r="S5" s="26"/>
      <c r="T5" s="11">
        <f t="shared" ref="T5:T15" si="0">G5/F5</f>
        <v>0</v>
      </c>
      <c r="U5" s="11">
        <f t="shared" ref="U5:U15" si="1">(J5+(2*K5)+(3*L5)+(4*M5))/F5</f>
        <v>0</v>
      </c>
      <c r="V5" s="11">
        <f t="shared" ref="V5:V15" si="2">(G5+N5+Q5)/F5</f>
        <v>0</v>
      </c>
      <c r="W5" s="12">
        <f t="shared" ref="W5:W15" si="3">U5+V5</f>
        <v>0</v>
      </c>
    </row>
    <row r="6" spans="3:23" x14ac:dyDescent="0.35">
      <c r="C6" t="s">
        <v>12</v>
      </c>
      <c r="D6" s="26">
        <v>1</v>
      </c>
      <c r="E6" s="26">
        <v>3</v>
      </c>
      <c r="F6" s="26">
        <v>3</v>
      </c>
      <c r="G6" s="26">
        <v>1</v>
      </c>
      <c r="H6" s="26">
        <v>1</v>
      </c>
      <c r="I6" s="26">
        <v>2</v>
      </c>
      <c r="J6" s="26"/>
      <c r="K6" s="26"/>
      <c r="L6" s="26"/>
      <c r="M6" s="26">
        <v>1</v>
      </c>
      <c r="N6" s="26"/>
      <c r="O6" s="26"/>
      <c r="P6" s="26"/>
      <c r="Q6" s="26"/>
      <c r="R6" s="26"/>
      <c r="S6" s="26"/>
      <c r="T6" s="11">
        <f t="shared" si="0"/>
        <v>0.33333333333333331</v>
      </c>
      <c r="U6" s="11">
        <f t="shared" si="1"/>
        <v>1.3333333333333333</v>
      </c>
      <c r="V6" s="11">
        <f t="shared" si="2"/>
        <v>0.33333333333333331</v>
      </c>
      <c r="W6" s="12">
        <f t="shared" si="3"/>
        <v>1.6666666666666665</v>
      </c>
    </row>
    <row r="7" spans="3:23" x14ac:dyDescent="0.35">
      <c r="C7" t="s">
        <v>11</v>
      </c>
      <c r="D7" s="26">
        <v>1</v>
      </c>
      <c r="E7" s="26">
        <v>3</v>
      </c>
      <c r="F7" s="26">
        <v>3</v>
      </c>
      <c r="G7" s="26">
        <v>3</v>
      </c>
      <c r="H7" s="26">
        <v>1</v>
      </c>
      <c r="I7" s="26"/>
      <c r="J7" s="26">
        <v>3</v>
      </c>
      <c r="K7" s="26"/>
      <c r="L7" s="26"/>
      <c r="M7" s="26"/>
      <c r="N7" s="26"/>
      <c r="O7" s="26"/>
      <c r="P7" s="26"/>
      <c r="Q7" s="26"/>
      <c r="R7" s="26"/>
      <c r="S7" s="26"/>
      <c r="T7" s="11">
        <f t="shared" si="0"/>
        <v>1</v>
      </c>
      <c r="U7" s="11">
        <f t="shared" si="1"/>
        <v>1</v>
      </c>
      <c r="V7" s="11">
        <f t="shared" si="2"/>
        <v>1</v>
      </c>
      <c r="W7" s="12">
        <f t="shared" si="3"/>
        <v>2</v>
      </c>
    </row>
    <row r="8" spans="3:23" x14ac:dyDescent="0.35">
      <c r="C8" t="s">
        <v>10</v>
      </c>
      <c r="D8" s="26">
        <v>1</v>
      </c>
      <c r="E8" s="26">
        <v>3</v>
      </c>
      <c r="F8" s="26">
        <v>3</v>
      </c>
      <c r="G8" s="26">
        <v>0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11">
        <f t="shared" si="0"/>
        <v>0</v>
      </c>
      <c r="U8" s="11">
        <f t="shared" si="1"/>
        <v>0</v>
      </c>
      <c r="V8" s="11">
        <f t="shared" si="2"/>
        <v>0</v>
      </c>
      <c r="W8" s="12">
        <f t="shared" si="3"/>
        <v>0</v>
      </c>
    </row>
    <row r="9" spans="3:23" x14ac:dyDescent="0.35">
      <c r="C9" t="s">
        <v>9</v>
      </c>
      <c r="D9" s="26">
        <v>1</v>
      </c>
      <c r="E9" s="26">
        <v>2</v>
      </c>
      <c r="F9" s="26">
        <v>2</v>
      </c>
      <c r="G9" s="26">
        <v>2</v>
      </c>
      <c r="H9" s="26">
        <v>2</v>
      </c>
      <c r="I9" s="26"/>
      <c r="J9" s="26">
        <v>2</v>
      </c>
      <c r="K9" s="26"/>
      <c r="L9" s="26"/>
      <c r="M9" s="26"/>
      <c r="N9" s="26"/>
      <c r="O9" s="26"/>
      <c r="P9" s="26"/>
      <c r="Q9" s="26"/>
      <c r="R9" s="26"/>
      <c r="S9" s="26"/>
      <c r="T9" s="11">
        <f t="shared" si="0"/>
        <v>1</v>
      </c>
      <c r="U9" s="11">
        <f t="shared" si="1"/>
        <v>1</v>
      </c>
      <c r="V9" s="11">
        <f t="shared" si="2"/>
        <v>1</v>
      </c>
      <c r="W9" s="12">
        <f t="shared" si="3"/>
        <v>2</v>
      </c>
    </row>
    <row r="10" spans="3:23" x14ac:dyDescent="0.35">
      <c r="C10" t="s">
        <v>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1"/>
      <c r="U10" s="11"/>
      <c r="V10" s="11"/>
      <c r="W10" s="12"/>
    </row>
    <row r="11" spans="3:23" x14ac:dyDescent="0.35">
      <c r="C11" t="s">
        <v>7</v>
      </c>
      <c r="D11" s="26">
        <v>1</v>
      </c>
      <c r="E11" s="26">
        <v>2</v>
      </c>
      <c r="F11" s="26">
        <v>2</v>
      </c>
      <c r="G11" s="26">
        <v>1</v>
      </c>
      <c r="H11" s="26"/>
      <c r="I11" s="26">
        <v>1</v>
      </c>
      <c r="J11" s="26"/>
      <c r="K11" s="26">
        <v>1</v>
      </c>
      <c r="L11" s="26"/>
      <c r="M11" s="26"/>
      <c r="N11" s="26"/>
      <c r="O11" s="26"/>
      <c r="P11" s="26"/>
      <c r="Q11" s="26"/>
      <c r="R11" s="26"/>
      <c r="S11" s="26"/>
      <c r="T11" s="11">
        <f t="shared" si="0"/>
        <v>0.5</v>
      </c>
      <c r="U11" s="11">
        <f t="shared" si="1"/>
        <v>1</v>
      </c>
      <c r="V11" s="11">
        <f t="shared" si="2"/>
        <v>0.5</v>
      </c>
      <c r="W11" s="12">
        <f t="shared" si="3"/>
        <v>1.5</v>
      </c>
    </row>
    <row r="12" spans="3:23" x14ac:dyDescent="0.35">
      <c r="C12" t="s">
        <v>1</v>
      </c>
      <c r="D12" s="26">
        <v>1</v>
      </c>
      <c r="E12" s="26">
        <v>3</v>
      </c>
      <c r="F12" s="26">
        <v>3</v>
      </c>
      <c r="G12" s="26">
        <v>0</v>
      </c>
      <c r="H12" s="26"/>
      <c r="I12" s="26"/>
      <c r="J12" s="26"/>
      <c r="K12" s="26"/>
      <c r="L12" s="26"/>
      <c r="M12" s="26"/>
      <c r="N12" s="26"/>
      <c r="O12" s="26">
        <v>1</v>
      </c>
      <c r="P12" s="26"/>
      <c r="Q12" s="26"/>
      <c r="R12" s="26"/>
      <c r="S12" s="26"/>
      <c r="T12" s="11">
        <f t="shared" si="0"/>
        <v>0</v>
      </c>
      <c r="U12" s="11">
        <f t="shared" si="1"/>
        <v>0</v>
      </c>
      <c r="V12" s="11">
        <f t="shared" si="2"/>
        <v>0</v>
      </c>
      <c r="W12" s="12">
        <f t="shared" si="3"/>
        <v>0</v>
      </c>
    </row>
    <row r="13" spans="3:23" x14ac:dyDescent="0.35">
      <c r="C13" t="s">
        <v>6</v>
      </c>
      <c r="D13" s="26">
        <v>1</v>
      </c>
      <c r="E13" s="26">
        <v>2</v>
      </c>
      <c r="F13" s="26">
        <v>2</v>
      </c>
      <c r="G13" s="26">
        <v>2</v>
      </c>
      <c r="H13" s="26">
        <v>1</v>
      </c>
      <c r="I13" s="26">
        <v>1</v>
      </c>
      <c r="J13" s="26">
        <v>2</v>
      </c>
      <c r="K13" s="26"/>
      <c r="L13" s="26"/>
      <c r="M13" s="26"/>
      <c r="N13" s="26"/>
      <c r="O13" s="26"/>
      <c r="P13" s="26"/>
      <c r="Q13" s="26"/>
      <c r="R13" s="26"/>
      <c r="S13" s="26"/>
      <c r="T13" s="11">
        <f t="shared" si="0"/>
        <v>1</v>
      </c>
      <c r="U13" s="11">
        <f t="shared" si="1"/>
        <v>1</v>
      </c>
      <c r="V13" s="11">
        <f t="shared" si="2"/>
        <v>1</v>
      </c>
      <c r="W13" s="12">
        <f t="shared" si="3"/>
        <v>2</v>
      </c>
    </row>
    <row r="14" spans="3:23" x14ac:dyDescent="0.35">
      <c r="C14" t="s">
        <v>34</v>
      </c>
      <c r="D14" s="26">
        <v>1</v>
      </c>
      <c r="E14" s="26">
        <v>3</v>
      </c>
      <c r="F14" s="26">
        <v>3</v>
      </c>
      <c r="G14" s="26">
        <v>1</v>
      </c>
      <c r="H14" s="26"/>
      <c r="I14" s="26"/>
      <c r="J14" s="26">
        <v>1</v>
      </c>
      <c r="K14" s="26"/>
      <c r="L14" s="26"/>
      <c r="M14" s="26"/>
      <c r="N14" s="26"/>
      <c r="O14" s="26"/>
      <c r="P14" s="26"/>
      <c r="Q14" s="26"/>
      <c r="R14" s="26"/>
      <c r="S14" s="26"/>
      <c r="T14" s="11">
        <f t="shared" si="0"/>
        <v>0.33333333333333331</v>
      </c>
      <c r="U14" s="11">
        <f t="shared" si="1"/>
        <v>0.33333333333333331</v>
      </c>
      <c r="V14" s="11">
        <f t="shared" si="2"/>
        <v>0.33333333333333331</v>
      </c>
      <c r="W14" s="12">
        <f t="shared" si="3"/>
        <v>0.66666666666666663</v>
      </c>
    </row>
    <row r="15" spans="3:23" x14ac:dyDescent="0.35">
      <c r="C15" t="s">
        <v>42</v>
      </c>
      <c r="D15" s="26">
        <v>1</v>
      </c>
      <c r="E15" s="26">
        <v>3</v>
      </c>
      <c r="F15" s="26">
        <v>3</v>
      </c>
      <c r="G15" s="26">
        <v>1</v>
      </c>
      <c r="H15" s="26"/>
      <c r="I15" s="26">
        <v>1</v>
      </c>
      <c r="J15" s="26"/>
      <c r="K15" s="26">
        <v>1</v>
      </c>
      <c r="L15" s="26"/>
      <c r="M15" s="26"/>
      <c r="N15" s="26"/>
      <c r="O15" s="26">
        <v>1</v>
      </c>
      <c r="P15" s="26"/>
      <c r="Q15" s="26"/>
      <c r="R15" s="26"/>
      <c r="S15" s="26"/>
      <c r="T15" s="11">
        <f t="shared" si="0"/>
        <v>0.33333333333333331</v>
      </c>
      <c r="U15" s="11">
        <f t="shared" si="1"/>
        <v>0.66666666666666663</v>
      </c>
      <c r="V15" s="11">
        <f t="shared" si="2"/>
        <v>0.33333333333333331</v>
      </c>
      <c r="W15" s="12">
        <f t="shared" si="3"/>
        <v>1</v>
      </c>
    </row>
    <row r="16" spans="3:23" x14ac:dyDescent="0.35">
      <c r="C16" t="s">
        <v>48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11"/>
      <c r="U16" s="11"/>
      <c r="V16" s="11"/>
      <c r="W16" s="12"/>
    </row>
    <row r="17" spans="3:9" x14ac:dyDescent="0.35">
      <c r="C17" t="s">
        <v>5</v>
      </c>
      <c r="E17" t="s">
        <v>4</v>
      </c>
      <c r="F17" t="s">
        <v>3</v>
      </c>
      <c r="G17" t="s">
        <v>2</v>
      </c>
      <c r="H17" t="s">
        <v>39</v>
      </c>
      <c r="I17" t="s">
        <v>45</v>
      </c>
    </row>
    <row r="18" spans="3:9" x14ac:dyDescent="0.35">
      <c r="C18" t="s">
        <v>1</v>
      </c>
      <c r="D18" s="26">
        <v>1</v>
      </c>
      <c r="E18" s="28">
        <v>3.3330000000000002</v>
      </c>
      <c r="G18" s="26">
        <v>9</v>
      </c>
      <c r="H18" s="26">
        <v>5</v>
      </c>
      <c r="I18" s="10">
        <f>9*H18/E18</f>
        <v>13.501350135013501</v>
      </c>
    </row>
    <row r="19" spans="3:9" x14ac:dyDescent="0.35">
      <c r="C19" t="s">
        <v>0</v>
      </c>
      <c r="I19" s="10"/>
    </row>
    <row r="20" spans="3:9" x14ac:dyDescent="0.35">
      <c r="C20" t="s">
        <v>43</v>
      </c>
      <c r="D20">
        <v>1</v>
      </c>
      <c r="E20">
        <v>2.6659999999999999</v>
      </c>
      <c r="G20">
        <v>7</v>
      </c>
      <c r="H20">
        <v>4</v>
      </c>
      <c r="I20" s="10">
        <f>9*H20/E20</f>
        <v>13.50337584396099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8407-DC5D-4CC7-9080-D3EFC6B4C4D8}">
  <dimension ref="C2:W20"/>
  <sheetViews>
    <sheetView workbookViewId="0">
      <selection activeCell="M1" sqref="M1:M1048576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11"/>
      <c r="U4" s="11"/>
      <c r="V4" s="11"/>
      <c r="W4" s="12"/>
    </row>
    <row r="5" spans="3:23" x14ac:dyDescent="0.35">
      <c r="C5" t="s">
        <v>13</v>
      </c>
      <c r="D5" s="26">
        <v>1</v>
      </c>
      <c r="E5" s="26">
        <v>4</v>
      </c>
      <c r="F5" s="26">
        <v>3</v>
      </c>
      <c r="G5" s="26">
        <v>2</v>
      </c>
      <c r="H5" s="26">
        <v>2</v>
      </c>
      <c r="I5" s="26">
        <v>2</v>
      </c>
      <c r="J5" s="26">
        <v>1</v>
      </c>
      <c r="K5" s="26">
        <v>1</v>
      </c>
      <c r="L5" s="26"/>
      <c r="M5" s="26"/>
      <c r="N5" s="26"/>
      <c r="O5" s="26"/>
      <c r="P5" s="26"/>
      <c r="Q5" s="26"/>
      <c r="R5" s="26">
        <v>1</v>
      </c>
      <c r="S5" s="26"/>
      <c r="T5" s="11">
        <f t="shared" ref="T5:T16" si="0">G5/F5</f>
        <v>0.66666666666666663</v>
      </c>
      <c r="U5" s="11">
        <f t="shared" ref="U5:U16" si="1">(J5+(2*K5)+(3*L5)+(4*M5))/F5</f>
        <v>1</v>
      </c>
      <c r="V5" s="11">
        <f t="shared" ref="V5:V16" si="2">(G5+N5+Q5)/F5</f>
        <v>0.66666666666666663</v>
      </c>
      <c r="W5" s="12">
        <f t="shared" ref="W5:W16" si="3">U5+V5</f>
        <v>1.6666666666666665</v>
      </c>
    </row>
    <row r="6" spans="3:23" x14ac:dyDescent="0.35">
      <c r="C6" t="s">
        <v>12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1"/>
      <c r="U6" s="11"/>
      <c r="V6" s="11"/>
      <c r="W6" s="12"/>
    </row>
    <row r="7" spans="3:23" x14ac:dyDescent="0.35">
      <c r="C7" t="s">
        <v>11</v>
      </c>
      <c r="D7" s="26">
        <v>1</v>
      </c>
      <c r="E7" s="26">
        <v>4</v>
      </c>
      <c r="F7" s="26">
        <v>4</v>
      </c>
      <c r="G7" s="26">
        <v>4</v>
      </c>
      <c r="H7" s="26">
        <v>4</v>
      </c>
      <c r="I7" s="26">
        <v>3</v>
      </c>
      <c r="J7" s="26">
        <v>2</v>
      </c>
      <c r="K7" s="26">
        <v>1</v>
      </c>
      <c r="L7" s="26"/>
      <c r="M7" s="26">
        <v>1</v>
      </c>
      <c r="N7" s="26"/>
      <c r="O7" s="26"/>
      <c r="P7" s="26"/>
      <c r="Q7" s="26"/>
      <c r="R7" s="26"/>
      <c r="S7" s="26"/>
      <c r="T7" s="11">
        <f t="shared" si="0"/>
        <v>1</v>
      </c>
      <c r="U7" s="11">
        <f t="shared" si="1"/>
        <v>2</v>
      </c>
      <c r="V7" s="11">
        <f t="shared" si="2"/>
        <v>1</v>
      </c>
      <c r="W7" s="12">
        <f t="shared" si="3"/>
        <v>3</v>
      </c>
    </row>
    <row r="8" spans="3:23" x14ac:dyDescent="0.35">
      <c r="C8" t="s">
        <v>10</v>
      </c>
      <c r="D8" s="26">
        <v>1</v>
      </c>
      <c r="E8" s="26">
        <v>4</v>
      </c>
      <c r="F8" s="26">
        <v>4</v>
      </c>
      <c r="G8" s="26">
        <v>3</v>
      </c>
      <c r="H8" s="26">
        <v>3</v>
      </c>
      <c r="I8" s="26"/>
      <c r="J8" s="26">
        <v>3</v>
      </c>
      <c r="K8" s="26"/>
      <c r="L8" s="26"/>
      <c r="M8" s="26"/>
      <c r="N8" s="26"/>
      <c r="O8" s="26"/>
      <c r="P8" s="26"/>
      <c r="Q8" s="26"/>
      <c r="R8" s="26"/>
      <c r="S8" s="26"/>
      <c r="T8" s="11">
        <f t="shared" si="0"/>
        <v>0.75</v>
      </c>
      <c r="U8" s="11">
        <f t="shared" si="1"/>
        <v>0.75</v>
      </c>
      <c r="V8" s="11">
        <f t="shared" si="2"/>
        <v>0.75</v>
      </c>
      <c r="W8" s="12">
        <f t="shared" si="3"/>
        <v>1.5</v>
      </c>
    </row>
    <row r="9" spans="3:23" x14ac:dyDescent="0.35">
      <c r="C9" t="s">
        <v>9</v>
      </c>
      <c r="D9" s="26">
        <v>1</v>
      </c>
      <c r="E9" s="26">
        <v>4</v>
      </c>
      <c r="F9" s="26">
        <v>4</v>
      </c>
      <c r="G9" s="26">
        <v>3</v>
      </c>
      <c r="H9" s="26">
        <v>3</v>
      </c>
      <c r="I9" s="26">
        <v>6</v>
      </c>
      <c r="J9" s="26">
        <v>1</v>
      </c>
      <c r="K9" s="26">
        <v>1</v>
      </c>
      <c r="L9" s="26"/>
      <c r="M9" s="26">
        <v>1</v>
      </c>
      <c r="N9" s="26"/>
      <c r="O9" s="26"/>
      <c r="P9" s="26"/>
      <c r="Q9" s="26"/>
      <c r="R9" s="26"/>
      <c r="S9" s="26"/>
      <c r="T9" s="11">
        <f t="shared" si="0"/>
        <v>0.75</v>
      </c>
      <c r="U9" s="11">
        <f t="shared" si="1"/>
        <v>1.75</v>
      </c>
      <c r="V9" s="11">
        <f t="shared" si="2"/>
        <v>0.75</v>
      </c>
      <c r="W9" s="12">
        <f t="shared" si="3"/>
        <v>2.5</v>
      </c>
    </row>
    <row r="10" spans="3:23" x14ac:dyDescent="0.35">
      <c r="C10" t="s">
        <v>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1"/>
      <c r="U10" s="11"/>
      <c r="V10" s="11"/>
      <c r="W10" s="12"/>
    </row>
    <row r="11" spans="3:23" x14ac:dyDescent="0.35">
      <c r="C11" t="s">
        <v>7</v>
      </c>
      <c r="D11" s="26">
        <v>1</v>
      </c>
      <c r="E11" s="26">
        <v>5</v>
      </c>
      <c r="F11" s="26">
        <v>2</v>
      </c>
      <c r="G11" s="26">
        <v>2</v>
      </c>
      <c r="H11" s="26">
        <v>2</v>
      </c>
      <c r="I11" s="26">
        <v>5</v>
      </c>
      <c r="J11" s="26"/>
      <c r="K11" s="26"/>
      <c r="L11" s="26"/>
      <c r="M11" s="26">
        <v>2</v>
      </c>
      <c r="N11" s="26"/>
      <c r="O11" s="26"/>
      <c r="P11" s="26"/>
      <c r="Q11" s="26"/>
      <c r="R11" s="26"/>
      <c r="S11" s="26"/>
      <c r="T11" s="11">
        <f t="shared" si="0"/>
        <v>1</v>
      </c>
      <c r="U11" s="11">
        <f t="shared" si="1"/>
        <v>4</v>
      </c>
      <c r="V11" s="11">
        <f t="shared" si="2"/>
        <v>1</v>
      </c>
      <c r="W11" s="12">
        <f t="shared" si="3"/>
        <v>5</v>
      </c>
    </row>
    <row r="12" spans="3:23" x14ac:dyDescent="0.35">
      <c r="C12" t="s">
        <v>1</v>
      </c>
      <c r="D12" s="26">
        <v>1</v>
      </c>
      <c r="E12" s="26">
        <v>4</v>
      </c>
      <c r="F12" s="26">
        <v>3</v>
      </c>
      <c r="G12" s="26">
        <v>2</v>
      </c>
      <c r="H12" s="26">
        <v>1</v>
      </c>
      <c r="I12" s="26">
        <v>1</v>
      </c>
      <c r="J12" s="26">
        <v>1</v>
      </c>
      <c r="K12" s="26">
        <v>1</v>
      </c>
      <c r="L12" s="26"/>
      <c r="M12" s="26"/>
      <c r="N12" s="26">
        <v>1</v>
      </c>
      <c r="O12" s="26"/>
      <c r="P12" s="26"/>
      <c r="Q12" s="26"/>
      <c r="R12" s="26"/>
      <c r="S12" s="26"/>
      <c r="T12" s="11">
        <f t="shared" si="0"/>
        <v>0.66666666666666663</v>
      </c>
      <c r="U12" s="11">
        <f t="shared" si="1"/>
        <v>1</v>
      </c>
      <c r="V12" s="11">
        <f t="shared" si="2"/>
        <v>1</v>
      </c>
      <c r="W12" s="12">
        <f t="shared" si="3"/>
        <v>2</v>
      </c>
    </row>
    <row r="13" spans="3:23" x14ac:dyDescent="0.35">
      <c r="C13" t="s">
        <v>6</v>
      </c>
      <c r="D13" s="26">
        <v>1</v>
      </c>
      <c r="E13" s="26">
        <v>4</v>
      </c>
      <c r="F13" s="26">
        <v>4</v>
      </c>
      <c r="G13" s="26">
        <v>2</v>
      </c>
      <c r="H13" s="26">
        <v>2</v>
      </c>
      <c r="I13" s="26">
        <v>3</v>
      </c>
      <c r="J13" s="26">
        <v>2</v>
      </c>
      <c r="K13" s="26"/>
      <c r="L13" s="26"/>
      <c r="M13" s="26"/>
      <c r="N13" s="26"/>
      <c r="O13" s="26"/>
      <c r="P13" s="26"/>
      <c r="Q13" s="26"/>
      <c r="R13" s="26"/>
      <c r="S13" s="26"/>
      <c r="T13" s="11">
        <f t="shared" si="0"/>
        <v>0.5</v>
      </c>
      <c r="U13" s="11">
        <f t="shared" si="1"/>
        <v>0.5</v>
      </c>
      <c r="V13" s="11">
        <f t="shared" si="2"/>
        <v>0.5</v>
      </c>
      <c r="W13" s="12">
        <f t="shared" si="3"/>
        <v>1</v>
      </c>
    </row>
    <row r="14" spans="3:23" x14ac:dyDescent="0.35">
      <c r="C14" t="s">
        <v>34</v>
      </c>
      <c r="D14" s="26">
        <v>1</v>
      </c>
      <c r="E14" s="26">
        <v>4</v>
      </c>
      <c r="F14" s="26">
        <v>2</v>
      </c>
      <c r="G14" s="26">
        <v>1</v>
      </c>
      <c r="H14" s="26">
        <v>2</v>
      </c>
      <c r="I14" s="26">
        <v>2</v>
      </c>
      <c r="J14" s="26">
        <v>1</v>
      </c>
      <c r="K14" s="26"/>
      <c r="L14" s="26"/>
      <c r="M14" s="26"/>
      <c r="N14" s="26">
        <v>2</v>
      </c>
      <c r="O14" s="26"/>
      <c r="P14" s="26"/>
      <c r="Q14" s="26"/>
      <c r="R14" s="26"/>
      <c r="S14" s="26"/>
      <c r="T14" s="11">
        <f t="shared" si="0"/>
        <v>0.5</v>
      </c>
      <c r="U14" s="11">
        <f t="shared" si="1"/>
        <v>0.5</v>
      </c>
      <c r="V14" s="11">
        <f t="shared" si="2"/>
        <v>1.5</v>
      </c>
      <c r="W14" s="12">
        <f t="shared" si="3"/>
        <v>2</v>
      </c>
    </row>
    <row r="15" spans="3:23" x14ac:dyDescent="0.35">
      <c r="C15" t="s">
        <v>42</v>
      </c>
      <c r="D15" s="26">
        <v>1</v>
      </c>
      <c r="E15" s="26">
        <v>5</v>
      </c>
      <c r="F15" s="26">
        <v>3</v>
      </c>
      <c r="G15" s="26">
        <v>3</v>
      </c>
      <c r="H15" s="26">
        <v>4</v>
      </c>
      <c r="I15" s="26">
        <v>1</v>
      </c>
      <c r="J15" s="26">
        <v>3</v>
      </c>
      <c r="K15" s="26"/>
      <c r="L15" s="26"/>
      <c r="M15" s="26"/>
      <c r="N15" s="26">
        <v>2</v>
      </c>
      <c r="O15" s="26"/>
      <c r="P15" s="26"/>
      <c r="Q15" s="26"/>
      <c r="R15" s="26"/>
      <c r="S15" s="26"/>
      <c r="T15" s="11">
        <f t="shared" si="0"/>
        <v>1</v>
      </c>
      <c r="U15" s="11">
        <f t="shared" si="1"/>
        <v>1</v>
      </c>
      <c r="V15" s="11">
        <f t="shared" si="2"/>
        <v>1.6666666666666667</v>
      </c>
      <c r="W15" s="12">
        <f t="shared" si="3"/>
        <v>2.666666666666667</v>
      </c>
    </row>
    <row r="16" spans="3:23" x14ac:dyDescent="0.35">
      <c r="C16" t="s">
        <v>50</v>
      </c>
      <c r="D16" s="26">
        <v>1</v>
      </c>
      <c r="E16" s="26">
        <v>4</v>
      </c>
      <c r="F16" s="26">
        <v>3</v>
      </c>
      <c r="G16" s="26">
        <v>1</v>
      </c>
      <c r="H16" s="26">
        <v>2</v>
      </c>
      <c r="I16" s="26">
        <v>2</v>
      </c>
      <c r="J16" s="26">
        <v>1</v>
      </c>
      <c r="K16" s="26"/>
      <c r="L16" s="26"/>
      <c r="M16" s="26"/>
      <c r="N16" s="26">
        <v>1</v>
      </c>
      <c r="O16" s="26"/>
      <c r="P16" s="26"/>
      <c r="Q16" s="26"/>
      <c r="R16" s="26"/>
      <c r="S16" s="26"/>
      <c r="T16" s="11">
        <f t="shared" si="0"/>
        <v>0.33333333333333331</v>
      </c>
      <c r="U16" s="11">
        <f t="shared" si="1"/>
        <v>0.33333333333333331</v>
      </c>
      <c r="V16" s="11">
        <f t="shared" si="2"/>
        <v>0.66666666666666663</v>
      </c>
      <c r="W16" s="12">
        <f t="shared" si="3"/>
        <v>1</v>
      </c>
    </row>
    <row r="17" spans="3:9" x14ac:dyDescent="0.35">
      <c r="C17" t="s">
        <v>5</v>
      </c>
      <c r="E17" t="s">
        <v>4</v>
      </c>
      <c r="F17" t="s">
        <v>3</v>
      </c>
      <c r="G17" t="s">
        <v>2</v>
      </c>
      <c r="H17" t="s">
        <v>39</v>
      </c>
      <c r="I17" t="s">
        <v>45</v>
      </c>
    </row>
    <row r="18" spans="3:9" x14ac:dyDescent="0.35">
      <c r="C18" t="s">
        <v>1</v>
      </c>
      <c r="D18" s="26">
        <v>1</v>
      </c>
      <c r="E18" s="28">
        <v>6</v>
      </c>
      <c r="G18" s="26">
        <v>13</v>
      </c>
      <c r="H18" s="26">
        <v>9</v>
      </c>
      <c r="I18" s="10">
        <f>9*H18/E18</f>
        <v>13.5</v>
      </c>
    </row>
    <row r="19" spans="3:9" x14ac:dyDescent="0.35">
      <c r="C19" t="s">
        <v>0</v>
      </c>
      <c r="I19" s="10"/>
    </row>
    <row r="20" spans="3:9" x14ac:dyDescent="0.35">
      <c r="C20" t="s">
        <v>43</v>
      </c>
      <c r="D20">
        <v>1</v>
      </c>
      <c r="I20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D6E9-26BC-4AA3-8319-06029867E498}">
  <dimension ref="C2:W20"/>
  <sheetViews>
    <sheetView workbookViewId="0">
      <selection activeCell="M1" sqref="M1:M1048576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11"/>
      <c r="U4" s="11"/>
      <c r="V4" s="11"/>
      <c r="W4" s="12"/>
    </row>
    <row r="5" spans="3:23" x14ac:dyDescent="0.35">
      <c r="C5" t="s">
        <v>13</v>
      </c>
      <c r="D5" s="26">
        <v>1</v>
      </c>
      <c r="E5" s="26">
        <v>4</v>
      </c>
      <c r="F5" s="26">
        <v>4</v>
      </c>
      <c r="G5" s="26">
        <v>1</v>
      </c>
      <c r="H5" s="26"/>
      <c r="I5" s="26">
        <v>2</v>
      </c>
      <c r="J5" s="26">
        <v>1</v>
      </c>
      <c r="K5" s="26"/>
      <c r="L5" s="26"/>
      <c r="M5" s="26"/>
      <c r="N5" s="26"/>
      <c r="O5" s="26"/>
      <c r="P5" s="26"/>
      <c r="Q5" s="26"/>
      <c r="R5" s="26"/>
      <c r="S5" s="26"/>
      <c r="T5" s="11">
        <f t="shared" ref="T5:T16" si="0">G5/F5</f>
        <v>0.25</v>
      </c>
      <c r="U5" s="11">
        <f t="shared" ref="U5:U16" si="1">(J5+(2*K5)+(3*L5)+(4*M5))/F5</f>
        <v>0.25</v>
      </c>
      <c r="V5" s="11">
        <f t="shared" ref="V5:V16" si="2">(G5+N5+Q5)/F5</f>
        <v>0.25</v>
      </c>
      <c r="W5" s="12">
        <f t="shared" ref="W5:W16" si="3">U5+V5</f>
        <v>0.5</v>
      </c>
    </row>
    <row r="6" spans="3:23" x14ac:dyDescent="0.35">
      <c r="C6" t="s">
        <v>12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1"/>
      <c r="U6" s="11"/>
      <c r="V6" s="11"/>
      <c r="W6" s="12"/>
    </row>
    <row r="7" spans="3:23" x14ac:dyDescent="0.35">
      <c r="C7" t="s">
        <v>11</v>
      </c>
      <c r="D7" s="26">
        <v>1</v>
      </c>
      <c r="E7" s="26">
        <v>4</v>
      </c>
      <c r="F7" s="26">
        <v>4</v>
      </c>
      <c r="G7" s="26">
        <v>3</v>
      </c>
      <c r="H7" s="26">
        <v>3</v>
      </c>
      <c r="I7" s="26">
        <v>5</v>
      </c>
      <c r="J7" s="26">
        <v>1</v>
      </c>
      <c r="K7" s="26">
        <v>1</v>
      </c>
      <c r="L7" s="26"/>
      <c r="M7" s="26">
        <v>1</v>
      </c>
      <c r="N7" s="26"/>
      <c r="O7" s="26"/>
      <c r="P7" s="26"/>
      <c r="Q7" s="26"/>
      <c r="R7" s="26"/>
      <c r="S7" s="26"/>
      <c r="T7" s="11">
        <f t="shared" si="0"/>
        <v>0.75</v>
      </c>
      <c r="U7" s="11">
        <f t="shared" si="1"/>
        <v>1.75</v>
      </c>
      <c r="V7" s="11">
        <f t="shared" si="2"/>
        <v>0.75</v>
      </c>
      <c r="W7" s="12">
        <f t="shared" si="3"/>
        <v>2.5</v>
      </c>
    </row>
    <row r="8" spans="3:23" x14ac:dyDescent="0.35">
      <c r="C8" t="s">
        <v>10</v>
      </c>
      <c r="D8" s="26">
        <v>1</v>
      </c>
      <c r="E8" s="26">
        <v>4</v>
      </c>
      <c r="F8" s="26">
        <v>3</v>
      </c>
      <c r="G8" s="26">
        <v>1</v>
      </c>
      <c r="H8" s="26">
        <v>2</v>
      </c>
      <c r="I8" s="26"/>
      <c r="J8" s="26">
        <v>1</v>
      </c>
      <c r="K8" s="26"/>
      <c r="L8" s="26"/>
      <c r="M8" s="26"/>
      <c r="N8" s="26">
        <v>1</v>
      </c>
      <c r="O8" s="26"/>
      <c r="P8" s="26"/>
      <c r="Q8" s="26"/>
      <c r="R8" s="26"/>
      <c r="S8" s="26"/>
      <c r="T8" s="11">
        <f t="shared" si="0"/>
        <v>0.33333333333333331</v>
      </c>
      <c r="U8" s="11">
        <f t="shared" si="1"/>
        <v>0.33333333333333331</v>
      </c>
      <c r="V8" s="11">
        <f t="shared" si="2"/>
        <v>0.66666666666666663</v>
      </c>
      <c r="W8" s="12">
        <f t="shared" si="3"/>
        <v>1</v>
      </c>
    </row>
    <row r="9" spans="3:23" x14ac:dyDescent="0.35">
      <c r="C9" t="s">
        <v>9</v>
      </c>
      <c r="D9" s="26">
        <v>1</v>
      </c>
      <c r="E9" s="26">
        <v>3</v>
      </c>
      <c r="F9" s="26">
        <v>3</v>
      </c>
      <c r="G9" s="26">
        <v>0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1">
        <f t="shared" si="0"/>
        <v>0</v>
      </c>
      <c r="U9" s="11">
        <f t="shared" si="1"/>
        <v>0</v>
      </c>
      <c r="V9" s="11">
        <f t="shared" si="2"/>
        <v>0</v>
      </c>
      <c r="W9" s="12">
        <f t="shared" si="3"/>
        <v>0</v>
      </c>
    </row>
    <row r="10" spans="3:23" x14ac:dyDescent="0.35">
      <c r="C10" t="s">
        <v>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1"/>
      <c r="U10" s="11"/>
      <c r="V10" s="11"/>
      <c r="W10" s="12"/>
    </row>
    <row r="11" spans="3:23" x14ac:dyDescent="0.35">
      <c r="C11" t="s">
        <v>7</v>
      </c>
      <c r="D11" s="26">
        <v>1</v>
      </c>
      <c r="E11" s="26">
        <v>4</v>
      </c>
      <c r="F11" s="26">
        <v>4</v>
      </c>
      <c r="G11" s="26">
        <v>4</v>
      </c>
      <c r="H11" s="26">
        <v>4</v>
      </c>
      <c r="I11" s="26">
        <v>7</v>
      </c>
      <c r="J11" s="26">
        <v>2</v>
      </c>
      <c r="K11" s="26"/>
      <c r="L11" s="26"/>
      <c r="M11" s="26">
        <v>2</v>
      </c>
      <c r="N11" s="26"/>
      <c r="O11" s="26"/>
      <c r="P11" s="26"/>
      <c r="Q11" s="26"/>
      <c r="R11" s="26"/>
      <c r="S11" s="26"/>
      <c r="T11" s="11">
        <f t="shared" si="0"/>
        <v>1</v>
      </c>
      <c r="U11" s="11">
        <f t="shared" si="1"/>
        <v>2.5</v>
      </c>
      <c r="V11" s="11">
        <f t="shared" si="2"/>
        <v>1</v>
      </c>
      <c r="W11" s="12">
        <f t="shared" si="3"/>
        <v>3.5</v>
      </c>
    </row>
    <row r="12" spans="3:23" x14ac:dyDescent="0.35">
      <c r="C12" t="s">
        <v>1</v>
      </c>
      <c r="D12" s="26">
        <v>1</v>
      </c>
      <c r="E12" s="26">
        <v>3</v>
      </c>
      <c r="F12" s="26">
        <v>1</v>
      </c>
      <c r="G12" s="26"/>
      <c r="H12" s="26">
        <v>2</v>
      </c>
      <c r="I12" s="26"/>
      <c r="J12" s="26"/>
      <c r="K12" s="26"/>
      <c r="L12" s="26"/>
      <c r="M12" s="26"/>
      <c r="N12" s="26">
        <v>2</v>
      </c>
      <c r="O12" s="26"/>
      <c r="P12" s="26"/>
      <c r="Q12" s="26"/>
      <c r="R12" s="26"/>
      <c r="S12" s="26"/>
      <c r="T12" s="11">
        <f t="shared" si="0"/>
        <v>0</v>
      </c>
      <c r="U12" s="11">
        <f t="shared" si="1"/>
        <v>0</v>
      </c>
      <c r="V12" s="11">
        <f t="shared" si="2"/>
        <v>2</v>
      </c>
      <c r="W12" s="12">
        <f t="shared" si="3"/>
        <v>2</v>
      </c>
    </row>
    <row r="13" spans="3:23" x14ac:dyDescent="0.35">
      <c r="C13" t="s">
        <v>6</v>
      </c>
      <c r="D13" s="26">
        <v>1</v>
      </c>
      <c r="E13" s="26">
        <v>3</v>
      </c>
      <c r="F13" s="26">
        <v>3</v>
      </c>
      <c r="G13" s="26">
        <v>2</v>
      </c>
      <c r="H13" s="26">
        <v>2</v>
      </c>
      <c r="I13" s="26"/>
      <c r="J13" s="26">
        <v>2</v>
      </c>
      <c r="K13" s="26"/>
      <c r="L13" s="26"/>
      <c r="M13" s="26"/>
      <c r="N13" s="26"/>
      <c r="O13" s="26"/>
      <c r="P13" s="26"/>
      <c r="Q13" s="26"/>
      <c r="R13" s="26"/>
      <c r="S13" s="26"/>
      <c r="T13" s="11">
        <f t="shared" si="0"/>
        <v>0.66666666666666663</v>
      </c>
      <c r="U13" s="11">
        <f t="shared" si="1"/>
        <v>0.66666666666666663</v>
      </c>
      <c r="V13" s="11">
        <f t="shared" si="2"/>
        <v>0.66666666666666663</v>
      </c>
      <c r="W13" s="12">
        <f t="shared" si="3"/>
        <v>1.3333333333333333</v>
      </c>
    </row>
    <row r="14" spans="3:23" x14ac:dyDescent="0.35">
      <c r="C14" t="s">
        <v>34</v>
      </c>
      <c r="D14" s="26">
        <v>1</v>
      </c>
      <c r="E14" s="26">
        <v>4</v>
      </c>
      <c r="F14" s="26">
        <v>4</v>
      </c>
      <c r="G14" s="26">
        <v>3</v>
      </c>
      <c r="H14" s="26">
        <v>1</v>
      </c>
      <c r="I14" s="26">
        <v>1</v>
      </c>
      <c r="J14" s="26">
        <v>2</v>
      </c>
      <c r="K14" s="26"/>
      <c r="L14" s="26">
        <v>1</v>
      </c>
      <c r="M14" s="26"/>
      <c r="N14" s="26"/>
      <c r="O14" s="26"/>
      <c r="P14" s="26"/>
      <c r="Q14" s="26"/>
      <c r="R14" s="26"/>
      <c r="S14" s="26"/>
      <c r="T14" s="11">
        <f t="shared" si="0"/>
        <v>0.75</v>
      </c>
      <c r="U14" s="11">
        <f t="shared" si="1"/>
        <v>1.25</v>
      </c>
      <c r="V14" s="11">
        <f t="shared" si="2"/>
        <v>0.75</v>
      </c>
      <c r="W14" s="12">
        <f t="shared" si="3"/>
        <v>2</v>
      </c>
    </row>
    <row r="15" spans="3:23" x14ac:dyDescent="0.35">
      <c r="C15" t="s">
        <v>42</v>
      </c>
      <c r="D15" s="26">
        <v>1</v>
      </c>
      <c r="E15" s="26">
        <v>4</v>
      </c>
      <c r="F15" s="26">
        <v>2</v>
      </c>
      <c r="G15" s="26">
        <v>2</v>
      </c>
      <c r="H15" s="26">
        <v>4</v>
      </c>
      <c r="I15" s="26">
        <v>2</v>
      </c>
      <c r="J15" s="26">
        <v>1</v>
      </c>
      <c r="K15" s="26"/>
      <c r="L15" s="26">
        <v>1</v>
      </c>
      <c r="M15" s="26"/>
      <c r="N15" s="26">
        <v>2</v>
      </c>
      <c r="O15" s="26"/>
      <c r="P15" s="26"/>
      <c r="Q15" s="26"/>
      <c r="R15" s="26"/>
      <c r="S15" s="26"/>
      <c r="T15" s="11">
        <f t="shared" si="0"/>
        <v>1</v>
      </c>
      <c r="U15" s="11">
        <f t="shared" si="1"/>
        <v>2</v>
      </c>
      <c r="V15" s="11">
        <f t="shared" si="2"/>
        <v>2</v>
      </c>
      <c r="W15" s="12">
        <f t="shared" si="3"/>
        <v>4</v>
      </c>
    </row>
    <row r="16" spans="3:23" x14ac:dyDescent="0.35">
      <c r="C16" t="s">
        <v>50</v>
      </c>
      <c r="D16" s="26">
        <v>1</v>
      </c>
      <c r="E16" s="26">
        <v>3</v>
      </c>
      <c r="F16" s="26">
        <v>3</v>
      </c>
      <c r="G16" s="26">
        <v>1</v>
      </c>
      <c r="H16" s="26"/>
      <c r="I16" s="26">
        <v>1</v>
      </c>
      <c r="J16" s="26">
        <v>1</v>
      </c>
      <c r="K16" s="26"/>
      <c r="L16" s="26"/>
      <c r="M16" s="26"/>
      <c r="N16" s="26"/>
      <c r="O16" s="26"/>
      <c r="P16" s="26"/>
      <c r="Q16" s="26"/>
      <c r="R16" s="26"/>
      <c r="S16" s="26"/>
      <c r="T16" s="11">
        <f t="shared" si="0"/>
        <v>0.33333333333333331</v>
      </c>
      <c r="U16" s="11">
        <f t="shared" si="1"/>
        <v>0.33333333333333331</v>
      </c>
      <c r="V16" s="11">
        <f t="shared" si="2"/>
        <v>0.33333333333333331</v>
      </c>
      <c r="W16" s="12">
        <f t="shared" si="3"/>
        <v>0.66666666666666663</v>
      </c>
    </row>
    <row r="17" spans="3:9" x14ac:dyDescent="0.35">
      <c r="C17" t="s">
        <v>5</v>
      </c>
      <c r="E17" t="s">
        <v>4</v>
      </c>
      <c r="F17" t="s">
        <v>3</v>
      </c>
      <c r="G17" t="s">
        <v>2</v>
      </c>
      <c r="H17" t="s">
        <v>39</v>
      </c>
      <c r="I17" t="s">
        <v>45</v>
      </c>
    </row>
    <row r="18" spans="3:9" x14ac:dyDescent="0.35">
      <c r="C18" t="s">
        <v>1</v>
      </c>
      <c r="D18" s="26">
        <v>1</v>
      </c>
      <c r="E18" s="28">
        <v>6</v>
      </c>
      <c r="F18" s="26">
        <v>1</v>
      </c>
      <c r="G18" s="26">
        <v>15</v>
      </c>
      <c r="H18" s="26">
        <v>9</v>
      </c>
      <c r="I18" s="10">
        <f>9*H18/E18</f>
        <v>13.5</v>
      </c>
    </row>
    <row r="19" spans="3:9" x14ac:dyDescent="0.35">
      <c r="C19" t="s">
        <v>0</v>
      </c>
      <c r="I19" s="10"/>
    </row>
    <row r="20" spans="3:9" x14ac:dyDescent="0.35">
      <c r="C20" t="s">
        <v>43</v>
      </c>
      <c r="I20" s="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AAAB-9109-4B17-A7C8-AB7E698DFFBF}">
  <dimension ref="C2:W19"/>
  <sheetViews>
    <sheetView zoomScale="85" zoomScaleNormal="85" workbookViewId="0">
      <selection activeCell="M8" sqref="C8:M8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>
        <v>1</v>
      </c>
      <c r="E4" s="26">
        <v>4</v>
      </c>
      <c r="F4" s="26">
        <v>4</v>
      </c>
      <c r="G4" s="26">
        <v>1</v>
      </c>
      <c r="H4" s="26">
        <v>1</v>
      </c>
      <c r="I4" s="26"/>
      <c r="J4" s="26">
        <v>1</v>
      </c>
      <c r="K4" s="26"/>
      <c r="L4" s="26"/>
      <c r="M4" s="26"/>
      <c r="N4" s="26"/>
      <c r="O4" s="26"/>
      <c r="P4" s="26"/>
      <c r="Q4" s="26"/>
      <c r="R4" s="26"/>
      <c r="S4" s="26"/>
      <c r="T4" s="11">
        <f t="shared" ref="T4" si="0">G4/F4</f>
        <v>0.25</v>
      </c>
      <c r="U4" s="11">
        <f t="shared" ref="U4" si="1">(J4+(2*K4)+(3*L4)+(4*M4))/F4</f>
        <v>0.25</v>
      </c>
      <c r="V4" s="11">
        <f t="shared" ref="V4" si="2">(G4+N4+Q4)/F4</f>
        <v>0.25</v>
      </c>
      <c r="W4" s="12">
        <f t="shared" ref="W4" si="3">U4+V4</f>
        <v>0.5</v>
      </c>
    </row>
    <row r="5" spans="3:23" x14ac:dyDescent="0.35">
      <c r="C5" t="s">
        <v>13</v>
      </c>
      <c r="D5" s="26">
        <v>3</v>
      </c>
      <c r="E5" s="26">
        <v>3</v>
      </c>
      <c r="F5" s="26">
        <v>3</v>
      </c>
      <c r="G5" s="26">
        <v>3</v>
      </c>
      <c r="H5" s="26">
        <v>1</v>
      </c>
      <c r="I5" s="26">
        <v>1</v>
      </c>
      <c r="J5" s="26">
        <v>2</v>
      </c>
      <c r="K5" s="26">
        <v>1</v>
      </c>
      <c r="L5" s="26"/>
      <c r="M5" s="26"/>
      <c r="N5" s="26"/>
      <c r="O5" s="26"/>
      <c r="P5" s="26"/>
      <c r="Q5" s="26"/>
      <c r="R5" s="26"/>
      <c r="S5" s="26"/>
      <c r="T5" s="11">
        <f t="shared" ref="T5:T13" si="4">G5/F5</f>
        <v>1</v>
      </c>
      <c r="U5" s="11">
        <f t="shared" ref="U5:U13" si="5">(J5+(2*K5)+(3*L5)+(4*M5))/F5</f>
        <v>1.3333333333333333</v>
      </c>
      <c r="V5" s="11">
        <f t="shared" ref="V5:V13" si="6">(G5+N5+Q5)/F5</f>
        <v>1</v>
      </c>
      <c r="W5" s="12">
        <f t="shared" ref="W5:W13" si="7">U5+V5</f>
        <v>2.333333333333333</v>
      </c>
    </row>
    <row r="6" spans="3:23" x14ac:dyDescent="0.35">
      <c r="C6" t="s">
        <v>12</v>
      </c>
      <c r="D6" s="26">
        <v>1</v>
      </c>
      <c r="E6" s="26">
        <v>4</v>
      </c>
      <c r="F6" s="26">
        <v>4</v>
      </c>
      <c r="G6" s="26">
        <v>4</v>
      </c>
      <c r="H6" s="26">
        <v>3</v>
      </c>
      <c r="I6" s="26">
        <v>2</v>
      </c>
      <c r="J6" s="26">
        <v>2</v>
      </c>
      <c r="K6" s="26">
        <v>2</v>
      </c>
      <c r="L6" s="26"/>
      <c r="M6" s="26"/>
      <c r="N6" s="26"/>
      <c r="O6" s="26"/>
      <c r="P6" s="26"/>
      <c r="Q6" s="26"/>
      <c r="R6" s="26"/>
      <c r="S6" s="26"/>
      <c r="T6" s="11">
        <f t="shared" ref="T6" si="8">G6/F6</f>
        <v>1</v>
      </c>
      <c r="U6" s="11">
        <f t="shared" ref="U6" si="9">(J6+(2*K6)+(3*L6)+(4*M6))/F6</f>
        <v>1.5</v>
      </c>
      <c r="V6" s="11">
        <f t="shared" ref="V6" si="10">(G6+N6+Q6)/F6</f>
        <v>1</v>
      </c>
      <c r="W6" s="12">
        <f t="shared" ref="W6" si="11">U6+V6</f>
        <v>2.5</v>
      </c>
    </row>
    <row r="7" spans="3:23" x14ac:dyDescent="0.35">
      <c r="C7" t="s">
        <v>11</v>
      </c>
      <c r="D7" s="26">
        <v>1</v>
      </c>
      <c r="E7" s="26">
        <v>4</v>
      </c>
      <c r="F7" s="26">
        <v>4</v>
      </c>
      <c r="G7" s="26">
        <v>4</v>
      </c>
      <c r="H7" s="26">
        <v>3</v>
      </c>
      <c r="I7" s="26">
        <v>3</v>
      </c>
      <c r="J7" s="26">
        <v>2</v>
      </c>
      <c r="K7" s="26">
        <v>1</v>
      </c>
      <c r="L7" s="26">
        <v>1</v>
      </c>
      <c r="M7" s="26"/>
      <c r="N7" s="26"/>
      <c r="O7" s="26"/>
      <c r="P7" s="26"/>
      <c r="Q7" s="26"/>
      <c r="R7" s="26"/>
      <c r="S7" s="26"/>
      <c r="T7" s="11">
        <f t="shared" si="4"/>
        <v>1</v>
      </c>
      <c r="U7" s="11">
        <f t="shared" si="5"/>
        <v>1.75</v>
      </c>
      <c r="V7" s="11">
        <f t="shared" si="6"/>
        <v>1</v>
      </c>
      <c r="W7" s="12">
        <f t="shared" si="7"/>
        <v>2.75</v>
      </c>
    </row>
    <row r="8" spans="3:23" x14ac:dyDescent="0.35">
      <c r="C8" t="s">
        <v>10</v>
      </c>
      <c r="D8" s="26">
        <v>1</v>
      </c>
      <c r="E8" s="26">
        <v>4</v>
      </c>
      <c r="F8" s="26">
        <v>4</v>
      </c>
      <c r="G8" s="26">
        <v>2</v>
      </c>
      <c r="H8" s="26">
        <v>2</v>
      </c>
      <c r="I8" s="26">
        <v>2</v>
      </c>
      <c r="J8" s="26">
        <v>1</v>
      </c>
      <c r="K8" s="26"/>
      <c r="L8" s="26"/>
      <c r="M8" s="26">
        <v>1</v>
      </c>
      <c r="N8" s="26"/>
      <c r="O8" s="26"/>
      <c r="P8" s="26"/>
      <c r="Q8" s="26"/>
      <c r="R8" s="26"/>
      <c r="S8" s="26"/>
      <c r="T8" s="11">
        <f t="shared" si="4"/>
        <v>0.5</v>
      </c>
      <c r="U8" s="11">
        <f t="shared" si="5"/>
        <v>1.25</v>
      </c>
      <c r="V8" s="11">
        <f t="shared" si="6"/>
        <v>0.5</v>
      </c>
      <c r="W8" s="12">
        <f t="shared" si="7"/>
        <v>1.75</v>
      </c>
    </row>
    <row r="9" spans="3:23" x14ac:dyDescent="0.35">
      <c r="C9" t="s">
        <v>9</v>
      </c>
      <c r="D9" s="26">
        <v>1</v>
      </c>
      <c r="E9" s="26">
        <v>4</v>
      </c>
      <c r="F9" s="26">
        <v>4</v>
      </c>
      <c r="G9" s="26">
        <v>3</v>
      </c>
      <c r="H9" s="26">
        <v>2</v>
      </c>
      <c r="I9" s="26">
        <v>4</v>
      </c>
      <c r="J9" s="26">
        <v>2</v>
      </c>
      <c r="K9" s="26">
        <v>1</v>
      </c>
      <c r="L9" s="26"/>
      <c r="M9" s="26"/>
      <c r="N9" s="26"/>
      <c r="O9" s="26"/>
      <c r="P9" s="26"/>
      <c r="Q9" s="26"/>
      <c r="R9" s="26"/>
      <c r="S9" s="26"/>
      <c r="T9" s="11">
        <f t="shared" si="4"/>
        <v>0.75</v>
      </c>
      <c r="U9" s="11">
        <f t="shared" si="5"/>
        <v>1</v>
      </c>
      <c r="V9" s="11">
        <f t="shared" si="6"/>
        <v>0.75</v>
      </c>
      <c r="W9" s="12">
        <f t="shared" si="7"/>
        <v>1.75</v>
      </c>
    </row>
    <row r="10" spans="3:23" x14ac:dyDescent="0.35">
      <c r="C10" t="s">
        <v>8</v>
      </c>
      <c r="D10" s="26">
        <v>1</v>
      </c>
      <c r="E10" s="26">
        <v>3</v>
      </c>
      <c r="F10" s="26">
        <v>3</v>
      </c>
      <c r="G10" s="26">
        <v>2</v>
      </c>
      <c r="H10" s="26">
        <v>2</v>
      </c>
      <c r="I10" s="26">
        <v>3</v>
      </c>
      <c r="J10" s="26">
        <v>1</v>
      </c>
      <c r="K10" s="26"/>
      <c r="L10" s="26"/>
      <c r="M10" s="26">
        <v>1</v>
      </c>
      <c r="N10" s="26"/>
      <c r="O10" s="26"/>
      <c r="P10" s="26"/>
      <c r="Q10" s="26"/>
      <c r="R10" s="26"/>
      <c r="S10" s="26"/>
      <c r="T10" s="11">
        <f t="shared" ref="T10" si="12">G10/F10</f>
        <v>0.66666666666666663</v>
      </c>
      <c r="U10" s="11">
        <f t="shared" ref="U10" si="13">(J10+(2*K10)+(3*L10)+(4*M10))/F10</f>
        <v>1.6666666666666667</v>
      </c>
      <c r="V10" s="11">
        <f t="shared" ref="V10" si="14">(G10+N10+Q10)/F10</f>
        <v>0.66666666666666663</v>
      </c>
      <c r="W10" s="12">
        <f t="shared" ref="W10" si="15">U10+V10</f>
        <v>2.3333333333333335</v>
      </c>
    </row>
    <row r="11" spans="3:23" x14ac:dyDescent="0.35">
      <c r="C11" t="s">
        <v>7</v>
      </c>
      <c r="D11" s="26">
        <v>1</v>
      </c>
      <c r="E11" s="26">
        <v>3</v>
      </c>
      <c r="F11" s="26">
        <v>3</v>
      </c>
      <c r="G11" s="26">
        <v>2</v>
      </c>
      <c r="H11" s="26">
        <v>2</v>
      </c>
      <c r="I11" s="26"/>
      <c r="J11" s="26">
        <v>2</v>
      </c>
      <c r="K11" s="26"/>
      <c r="L11" s="26"/>
      <c r="M11" s="26"/>
      <c r="N11" s="26"/>
      <c r="O11" s="26"/>
      <c r="P11" s="26"/>
      <c r="Q11" s="26"/>
      <c r="R11" s="26"/>
      <c r="S11" s="26"/>
      <c r="T11" s="11">
        <f t="shared" si="4"/>
        <v>0.66666666666666663</v>
      </c>
      <c r="U11" s="11">
        <f t="shared" si="5"/>
        <v>0.66666666666666663</v>
      </c>
      <c r="V11" s="11">
        <f t="shared" si="6"/>
        <v>0.66666666666666663</v>
      </c>
      <c r="W11" s="12">
        <f t="shared" si="7"/>
        <v>1.3333333333333333</v>
      </c>
    </row>
    <row r="12" spans="3:23" x14ac:dyDescent="0.35">
      <c r="C12" t="s">
        <v>1</v>
      </c>
      <c r="D12" s="26">
        <v>1</v>
      </c>
      <c r="E12" s="26">
        <v>3</v>
      </c>
      <c r="F12" s="26">
        <v>3</v>
      </c>
      <c r="G12" s="26">
        <v>1</v>
      </c>
      <c r="H12" s="26">
        <v>1</v>
      </c>
      <c r="I12" s="26"/>
      <c r="J12" s="26">
        <v>1</v>
      </c>
      <c r="K12" s="26"/>
      <c r="L12" s="26"/>
      <c r="M12" s="26"/>
      <c r="N12" s="26"/>
      <c r="O12" s="26"/>
      <c r="P12" s="26"/>
      <c r="Q12" s="26"/>
      <c r="R12" s="26"/>
      <c r="S12" s="26"/>
      <c r="T12" s="11">
        <f t="shared" si="4"/>
        <v>0.33333333333333331</v>
      </c>
      <c r="U12" s="11">
        <f t="shared" si="5"/>
        <v>0.33333333333333331</v>
      </c>
      <c r="V12" s="11">
        <f t="shared" si="6"/>
        <v>0.33333333333333331</v>
      </c>
      <c r="W12" s="12">
        <f t="shared" si="7"/>
        <v>0.66666666666666663</v>
      </c>
    </row>
    <row r="13" spans="3:23" x14ac:dyDescent="0.35">
      <c r="C13" t="s">
        <v>6</v>
      </c>
      <c r="D13" s="26">
        <v>1</v>
      </c>
      <c r="E13" s="26">
        <v>3</v>
      </c>
      <c r="F13" s="26">
        <v>2</v>
      </c>
      <c r="G13" s="26">
        <v>2</v>
      </c>
      <c r="H13" s="26">
        <v>2</v>
      </c>
      <c r="I13" s="26">
        <v>4</v>
      </c>
      <c r="J13" s="26">
        <v>1</v>
      </c>
      <c r="K13" s="26"/>
      <c r="L13" s="26"/>
      <c r="M13" s="26">
        <v>1</v>
      </c>
      <c r="N13" s="26">
        <v>1</v>
      </c>
      <c r="O13" s="26"/>
      <c r="P13" s="26"/>
      <c r="Q13" s="26"/>
      <c r="R13" s="26"/>
      <c r="S13" s="26"/>
      <c r="T13" s="11">
        <f t="shared" si="4"/>
        <v>1</v>
      </c>
      <c r="U13" s="11">
        <f t="shared" si="5"/>
        <v>2.5</v>
      </c>
      <c r="V13" s="11">
        <f t="shared" si="6"/>
        <v>1.5</v>
      </c>
      <c r="W13" s="12">
        <f t="shared" si="7"/>
        <v>4</v>
      </c>
    </row>
    <row r="14" spans="3:23" x14ac:dyDescent="0.35">
      <c r="C14" t="s">
        <v>34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1"/>
      <c r="U14" s="11"/>
      <c r="V14" s="11"/>
      <c r="W14" s="12"/>
    </row>
    <row r="15" spans="3:23" x14ac:dyDescent="0.35">
      <c r="C15" t="s">
        <v>42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1"/>
      <c r="U15" s="11"/>
      <c r="V15" s="11"/>
      <c r="W15" s="12"/>
    </row>
    <row r="16" spans="3:23" x14ac:dyDescent="0.35">
      <c r="C16" t="s">
        <v>5</v>
      </c>
      <c r="E16" t="s">
        <v>4</v>
      </c>
      <c r="F16" t="s">
        <v>3</v>
      </c>
      <c r="G16" t="s">
        <v>2</v>
      </c>
      <c r="H16" t="s">
        <v>39</v>
      </c>
      <c r="I16" t="s">
        <v>45</v>
      </c>
    </row>
    <row r="17" spans="3:9" x14ac:dyDescent="0.35">
      <c r="C17" t="s">
        <v>1</v>
      </c>
      <c r="D17" s="26">
        <v>1</v>
      </c>
      <c r="E17" s="28">
        <v>3</v>
      </c>
      <c r="F17" s="26"/>
      <c r="G17" s="26">
        <v>6</v>
      </c>
      <c r="H17" s="26">
        <v>2</v>
      </c>
      <c r="I17" s="10">
        <f>9*H17/E17</f>
        <v>6</v>
      </c>
    </row>
    <row r="18" spans="3:9" x14ac:dyDescent="0.35">
      <c r="C18" t="s">
        <v>0</v>
      </c>
      <c r="I18" s="10"/>
    </row>
    <row r="19" spans="3:9" x14ac:dyDescent="0.35">
      <c r="C19" t="s">
        <v>43</v>
      </c>
      <c r="D19">
        <v>1</v>
      </c>
      <c r="E19">
        <v>2</v>
      </c>
      <c r="G19">
        <v>3</v>
      </c>
      <c r="H19">
        <v>3</v>
      </c>
      <c r="I19" s="10">
        <f>9*H19/E19</f>
        <v>13.5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6DA4-12D3-4A26-9450-C8F10E7642D1}">
  <dimension ref="C2:W19"/>
  <sheetViews>
    <sheetView workbookViewId="0">
      <selection activeCell="M8" sqref="C8:M8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>
        <v>1</v>
      </c>
      <c r="E4" s="26">
        <v>4</v>
      </c>
      <c r="F4" s="26">
        <v>3</v>
      </c>
      <c r="G4" s="26">
        <v>1</v>
      </c>
      <c r="H4" s="26">
        <v>1</v>
      </c>
      <c r="I4" s="26">
        <v>2</v>
      </c>
      <c r="J4" s="26"/>
      <c r="K4" s="26">
        <v>1</v>
      </c>
      <c r="L4" s="26"/>
      <c r="M4" s="26"/>
      <c r="N4" s="26"/>
      <c r="O4" s="26"/>
      <c r="P4" s="26"/>
      <c r="Q4" s="26"/>
      <c r="R4" s="26">
        <v>1</v>
      </c>
      <c r="S4" s="26"/>
      <c r="T4" s="11">
        <f t="shared" ref="T4" si="0">G4/F4</f>
        <v>0.33333333333333331</v>
      </c>
      <c r="U4" s="11">
        <f t="shared" ref="U4" si="1">(J4+(2*K4)+(3*L4)+(4*M4))/F4</f>
        <v>0.66666666666666663</v>
      </c>
      <c r="V4" s="11">
        <f t="shared" ref="V4" si="2">(G4+N4+Q4)/F4</f>
        <v>0.33333333333333331</v>
      </c>
      <c r="W4" s="12">
        <f t="shared" ref="W4" si="3">U4+V4</f>
        <v>1</v>
      </c>
    </row>
    <row r="5" spans="3:23" x14ac:dyDescent="0.35">
      <c r="C5" t="s">
        <v>13</v>
      </c>
      <c r="D5" s="26">
        <v>1</v>
      </c>
      <c r="E5" s="26">
        <v>4</v>
      </c>
      <c r="F5" s="26">
        <v>4</v>
      </c>
      <c r="G5" s="26">
        <v>1</v>
      </c>
      <c r="H5" s="26"/>
      <c r="I5" s="26"/>
      <c r="J5" s="26">
        <v>1</v>
      </c>
      <c r="K5" s="26"/>
      <c r="L5" s="26"/>
      <c r="M5" s="26"/>
      <c r="N5" s="26"/>
      <c r="O5" s="26"/>
      <c r="P5" s="26"/>
      <c r="Q5" s="26"/>
      <c r="R5" s="26"/>
      <c r="S5" s="26"/>
      <c r="T5" s="11">
        <f t="shared" ref="T5:T13" si="4">G5/F5</f>
        <v>0.25</v>
      </c>
      <c r="U5" s="11">
        <f t="shared" ref="U5:U13" si="5">(J5+(2*K5)+(3*L5)+(4*M5))/F5</f>
        <v>0.25</v>
      </c>
      <c r="V5" s="11">
        <f t="shared" ref="V5:V13" si="6">(G5+N5+Q5)/F5</f>
        <v>0.25</v>
      </c>
      <c r="W5" s="12">
        <f t="shared" ref="W5:W13" si="7">U5+V5</f>
        <v>0.5</v>
      </c>
    </row>
    <row r="6" spans="3:23" x14ac:dyDescent="0.35">
      <c r="C6" t="s">
        <v>12</v>
      </c>
      <c r="D6" s="26">
        <v>1</v>
      </c>
      <c r="E6" s="26">
        <v>4</v>
      </c>
      <c r="F6" s="26">
        <v>4</v>
      </c>
      <c r="G6" s="26">
        <v>4</v>
      </c>
      <c r="H6" s="26">
        <v>3</v>
      </c>
      <c r="I6" s="26">
        <v>3</v>
      </c>
      <c r="J6" s="26">
        <v>1</v>
      </c>
      <c r="K6" s="26">
        <v>1</v>
      </c>
      <c r="L6" s="26">
        <v>1</v>
      </c>
      <c r="M6" s="26"/>
      <c r="N6" s="26"/>
      <c r="O6" s="26"/>
      <c r="P6" s="26"/>
      <c r="Q6" s="26"/>
      <c r="R6" s="26"/>
      <c r="S6" s="26"/>
      <c r="T6" s="11">
        <f t="shared" ref="T6" si="8">G6/F6</f>
        <v>1</v>
      </c>
      <c r="U6" s="11">
        <f t="shared" ref="U6" si="9">(J6+(2*K6)+(3*L6)+(4*M6))/F6</f>
        <v>1.5</v>
      </c>
      <c r="V6" s="11">
        <f t="shared" ref="V6" si="10">(G6+N6+Q6)/F6</f>
        <v>1</v>
      </c>
      <c r="W6" s="12">
        <f t="shared" ref="W6" si="11">U6+V6</f>
        <v>2.5</v>
      </c>
    </row>
    <row r="7" spans="3:23" x14ac:dyDescent="0.35">
      <c r="C7" t="s">
        <v>11</v>
      </c>
      <c r="D7" s="26">
        <v>1</v>
      </c>
      <c r="E7" s="26">
        <v>4</v>
      </c>
      <c r="F7" s="26">
        <v>4</v>
      </c>
      <c r="G7" s="26">
        <v>4</v>
      </c>
      <c r="H7" s="26">
        <v>1</v>
      </c>
      <c r="I7" s="26">
        <v>2</v>
      </c>
      <c r="J7" s="26">
        <v>3</v>
      </c>
      <c r="K7" s="26"/>
      <c r="L7" s="26"/>
      <c r="M7" s="26">
        <v>1</v>
      </c>
      <c r="N7" s="26"/>
      <c r="O7" s="26"/>
      <c r="P7" s="26"/>
      <c r="Q7" s="26"/>
      <c r="R7" s="26"/>
      <c r="S7" s="26"/>
      <c r="T7" s="11">
        <f t="shared" si="4"/>
        <v>1</v>
      </c>
      <c r="U7" s="11">
        <f t="shared" si="5"/>
        <v>1.75</v>
      </c>
      <c r="V7" s="11">
        <f t="shared" si="6"/>
        <v>1</v>
      </c>
      <c r="W7" s="12">
        <f t="shared" si="7"/>
        <v>2.75</v>
      </c>
    </row>
    <row r="8" spans="3:23" x14ac:dyDescent="0.35">
      <c r="C8" t="s">
        <v>10</v>
      </c>
      <c r="D8" s="26">
        <v>1</v>
      </c>
      <c r="E8" s="26">
        <v>4</v>
      </c>
      <c r="F8" s="26">
        <v>4</v>
      </c>
      <c r="G8" s="26">
        <v>4</v>
      </c>
      <c r="H8" s="26">
        <v>4</v>
      </c>
      <c r="I8" s="26">
        <v>4</v>
      </c>
      <c r="J8" s="26">
        <v>1</v>
      </c>
      <c r="K8" s="26">
        <v>2</v>
      </c>
      <c r="L8" s="26"/>
      <c r="M8" s="26">
        <v>1</v>
      </c>
      <c r="N8" s="26"/>
      <c r="O8" s="26"/>
      <c r="P8" s="26"/>
      <c r="Q8" s="26"/>
      <c r="R8" s="26"/>
      <c r="S8" s="26"/>
      <c r="T8" s="11">
        <f t="shared" si="4"/>
        <v>1</v>
      </c>
      <c r="U8" s="11">
        <f t="shared" si="5"/>
        <v>2.25</v>
      </c>
      <c r="V8" s="11">
        <f t="shared" si="6"/>
        <v>1</v>
      </c>
      <c r="W8" s="12">
        <f t="shared" si="7"/>
        <v>3.25</v>
      </c>
    </row>
    <row r="9" spans="3:23" x14ac:dyDescent="0.35">
      <c r="C9" t="s">
        <v>9</v>
      </c>
      <c r="D9" s="26">
        <v>1</v>
      </c>
      <c r="E9" s="26">
        <v>4</v>
      </c>
      <c r="F9" s="26">
        <v>4</v>
      </c>
      <c r="G9" s="26">
        <v>1</v>
      </c>
      <c r="H9" s="26"/>
      <c r="I9" s="26">
        <v>1</v>
      </c>
      <c r="J9" s="26">
        <v>1</v>
      </c>
      <c r="K9" s="26"/>
      <c r="L9" s="26"/>
      <c r="M9" s="26"/>
      <c r="N9" s="26"/>
      <c r="O9" s="26"/>
      <c r="P9" s="26"/>
      <c r="Q9" s="26"/>
      <c r="R9" s="26"/>
      <c r="S9" s="26"/>
      <c r="T9" s="11">
        <f t="shared" si="4"/>
        <v>0.25</v>
      </c>
      <c r="U9" s="11">
        <f t="shared" si="5"/>
        <v>0.25</v>
      </c>
      <c r="V9" s="11">
        <f t="shared" si="6"/>
        <v>0.25</v>
      </c>
      <c r="W9" s="12">
        <f t="shared" si="7"/>
        <v>0.5</v>
      </c>
    </row>
    <row r="10" spans="3:23" x14ac:dyDescent="0.35">
      <c r="C10" t="s">
        <v>8</v>
      </c>
      <c r="D10" s="26">
        <v>1</v>
      </c>
      <c r="E10" s="26">
        <v>4</v>
      </c>
      <c r="F10" s="26">
        <v>4</v>
      </c>
      <c r="G10" s="26">
        <v>1</v>
      </c>
      <c r="H10" s="26">
        <v>1</v>
      </c>
      <c r="I10" s="26">
        <v>1</v>
      </c>
      <c r="J10" s="26">
        <v>1</v>
      </c>
      <c r="K10" s="26"/>
      <c r="L10" s="26"/>
      <c r="M10" s="26"/>
      <c r="N10" s="26"/>
      <c r="O10" s="26">
        <v>1</v>
      </c>
      <c r="P10" s="26"/>
      <c r="Q10" s="26"/>
      <c r="R10" s="26"/>
      <c r="S10" s="26"/>
      <c r="T10" s="11">
        <f t="shared" si="4"/>
        <v>0.25</v>
      </c>
      <c r="U10" s="11">
        <f t="shared" si="5"/>
        <v>0.25</v>
      </c>
      <c r="V10" s="11">
        <f t="shared" si="6"/>
        <v>0.25</v>
      </c>
      <c r="W10" s="12">
        <f t="shared" si="7"/>
        <v>0.5</v>
      </c>
    </row>
    <row r="11" spans="3:23" x14ac:dyDescent="0.35">
      <c r="C11" t="s">
        <v>7</v>
      </c>
      <c r="D11" s="26">
        <v>1</v>
      </c>
      <c r="E11" s="26">
        <v>3</v>
      </c>
      <c r="F11" s="26">
        <v>3</v>
      </c>
      <c r="G11" s="26">
        <v>2</v>
      </c>
      <c r="H11" s="26">
        <v>2</v>
      </c>
      <c r="I11" s="26">
        <v>2</v>
      </c>
      <c r="J11" s="26">
        <v>1</v>
      </c>
      <c r="K11" s="26"/>
      <c r="L11" s="26"/>
      <c r="M11" s="26">
        <v>1</v>
      </c>
      <c r="N11" s="26"/>
      <c r="O11" s="26">
        <v>1</v>
      </c>
      <c r="P11" s="26"/>
      <c r="Q11" s="26"/>
      <c r="R11" s="26"/>
      <c r="S11" s="26"/>
      <c r="T11" s="11">
        <f t="shared" si="4"/>
        <v>0.66666666666666663</v>
      </c>
      <c r="U11" s="11">
        <f t="shared" si="5"/>
        <v>1.6666666666666667</v>
      </c>
      <c r="V11" s="11">
        <f t="shared" si="6"/>
        <v>0.66666666666666663</v>
      </c>
      <c r="W11" s="12">
        <f t="shared" si="7"/>
        <v>2.3333333333333335</v>
      </c>
    </row>
    <row r="12" spans="3:23" x14ac:dyDescent="0.35">
      <c r="C12" t="s">
        <v>1</v>
      </c>
      <c r="D12" s="26">
        <v>1</v>
      </c>
      <c r="E12" s="26">
        <v>4</v>
      </c>
      <c r="F12" s="26">
        <v>4</v>
      </c>
      <c r="G12" s="26">
        <v>3</v>
      </c>
      <c r="H12" s="26">
        <v>1</v>
      </c>
      <c r="I12" s="26"/>
      <c r="J12" s="26">
        <v>3</v>
      </c>
      <c r="K12" s="26"/>
      <c r="L12" s="26"/>
      <c r="M12" s="26"/>
      <c r="N12" s="26"/>
      <c r="O12" s="26"/>
      <c r="P12" s="26"/>
      <c r="Q12" s="26"/>
      <c r="R12" s="26"/>
      <c r="S12" s="26"/>
      <c r="T12" s="11">
        <f t="shared" si="4"/>
        <v>0.75</v>
      </c>
      <c r="U12" s="11">
        <f t="shared" si="5"/>
        <v>0.75</v>
      </c>
      <c r="V12" s="11">
        <f t="shared" si="6"/>
        <v>0.75</v>
      </c>
      <c r="W12" s="12">
        <f t="shared" si="7"/>
        <v>1.5</v>
      </c>
    </row>
    <row r="13" spans="3:23" x14ac:dyDescent="0.35">
      <c r="C13" t="s">
        <v>6</v>
      </c>
      <c r="D13" s="26">
        <v>1</v>
      </c>
      <c r="E13" s="26">
        <v>4</v>
      </c>
      <c r="F13" s="26">
        <v>4</v>
      </c>
      <c r="G13" s="26">
        <v>4</v>
      </c>
      <c r="H13" s="26">
        <v>2</v>
      </c>
      <c r="I13" s="26"/>
      <c r="J13" s="26">
        <v>3</v>
      </c>
      <c r="K13" s="26">
        <v>1</v>
      </c>
      <c r="L13" s="26"/>
      <c r="M13" s="26"/>
      <c r="N13" s="26"/>
      <c r="O13" s="26"/>
      <c r="P13" s="26"/>
      <c r="Q13" s="26"/>
      <c r="R13" s="26"/>
      <c r="S13" s="26"/>
      <c r="T13" s="11">
        <f t="shared" si="4"/>
        <v>1</v>
      </c>
      <c r="U13" s="11">
        <f t="shared" si="5"/>
        <v>1.25</v>
      </c>
      <c r="V13" s="11">
        <f t="shared" si="6"/>
        <v>1</v>
      </c>
      <c r="W13" s="12">
        <f t="shared" si="7"/>
        <v>2.25</v>
      </c>
    </row>
    <row r="14" spans="3:23" x14ac:dyDescent="0.35">
      <c r="C14" t="s">
        <v>34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1"/>
      <c r="U14" s="11"/>
      <c r="V14" s="11"/>
      <c r="W14" s="12"/>
    </row>
    <row r="15" spans="3:23" x14ac:dyDescent="0.35">
      <c r="C15" t="s">
        <v>42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1"/>
      <c r="U15" s="11"/>
      <c r="V15" s="11"/>
      <c r="W15" s="12"/>
    </row>
    <row r="16" spans="3:23" x14ac:dyDescent="0.35">
      <c r="C16" t="s">
        <v>5</v>
      </c>
      <c r="E16" t="s">
        <v>4</v>
      </c>
      <c r="F16" t="s">
        <v>3</v>
      </c>
      <c r="G16" t="s">
        <v>2</v>
      </c>
      <c r="H16" t="s">
        <v>39</v>
      </c>
      <c r="I16" t="s">
        <v>45</v>
      </c>
    </row>
    <row r="17" spans="3:9" x14ac:dyDescent="0.35">
      <c r="C17" t="s">
        <v>1</v>
      </c>
      <c r="D17" s="26"/>
      <c r="E17" s="28"/>
      <c r="F17" s="26"/>
      <c r="G17" s="26"/>
      <c r="H17" s="26"/>
      <c r="I17" s="10"/>
    </row>
    <row r="18" spans="3:9" x14ac:dyDescent="0.35">
      <c r="C18" t="s">
        <v>0</v>
      </c>
      <c r="I18" s="10"/>
    </row>
    <row r="19" spans="3:9" x14ac:dyDescent="0.35">
      <c r="C19" t="s">
        <v>43</v>
      </c>
      <c r="D19">
        <v>1</v>
      </c>
      <c r="E19">
        <v>5</v>
      </c>
      <c r="F19">
        <v>1</v>
      </c>
      <c r="G19">
        <v>12</v>
      </c>
      <c r="H19">
        <v>8</v>
      </c>
      <c r="I19" s="10">
        <f>9*H19/E19</f>
        <v>14.4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ED13-DE9E-4368-8F4C-8BBF1C384CA9}">
  <dimension ref="C2:W20"/>
  <sheetViews>
    <sheetView zoomScale="85" zoomScaleNormal="85" workbookViewId="0">
      <selection activeCell="A8" sqref="A8:XFD8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11"/>
      <c r="U4" s="11"/>
      <c r="V4" s="11"/>
      <c r="W4" s="12"/>
    </row>
    <row r="5" spans="3:23" x14ac:dyDescent="0.35">
      <c r="C5" t="s">
        <v>13</v>
      </c>
      <c r="D5" s="26">
        <v>1</v>
      </c>
      <c r="E5" s="26">
        <v>3</v>
      </c>
      <c r="F5" s="26">
        <v>3</v>
      </c>
      <c r="G5" s="26">
        <v>2</v>
      </c>
      <c r="H5" s="26"/>
      <c r="I5" s="26"/>
      <c r="J5" s="26">
        <v>1</v>
      </c>
      <c r="K5" s="26">
        <v>1</v>
      </c>
      <c r="L5" s="26"/>
      <c r="M5" s="26"/>
      <c r="N5" s="26"/>
      <c r="O5" s="26">
        <v>1</v>
      </c>
      <c r="P5" s="26"/>
      <c r="Q5" s="26"/>
      <c r="R5" s="26"/>
      <c r="S5" s="26"/>
      <c r="T5" s="11">
        <f t="shared" ref="T5:T13" si="0">G5/F5</f>
        <v>0.66666666666666663</v>
      </c>
      <c r="U5" s="11">
        <f t="shared" ref="U5:U13" si="1">(J5+(2*K5)+(3*L5)+(4*M5))/F5</f>
        <v>1</v>
      </c>
      <c r="V5" s="11">
        <f t="shared" ref="V5:V13" si="2">(G5+N5+Q5)/F5</f>
        <v>0.66666666666666663</v>
      </c>
      <c r="W5" s="12">
        <f t="shared" ref="W5:W13" si="3">U5+V5</f>
        <v>1.6666666666666665</v>
      </c>
    </row>
    <row r="6" spans="3:23" x14ac:dyDescent="0.35">
      <c r="C6" t="s">
        <v>12</v>
      </c>
      <c r="D6" s="26">
        <v>1</v>
      </c>
      <c r="E6" s="26">
        <v>3</v>
      </c>
      <c r="F6" s="26">
        <v>3</v>
      </c>
      <c r="G6" s="26">
        <v>2</v>
      </c>
      <c r="H6" s="26">
        <v>1</v>
      </c>
      <c r="I6" s="26">
        <v>1</v>
      </c>
      <c r="J6" s="26">
        <v>1</v>
      </c>
      <c r="K6" s="26">
        <v>1</v>
      </c>
      <c r="L6" s="26"/>
      <c r="M6" s="26"/>
      <c r="N6" s="26"/>
      <c r="O6" s="26"/>
      <c r="P6" s="26"/>
      <c r="Q6" s="26"/>
      <c r="R6" s="26"/>
      <c r="S6" s="26"/>
      <c r="T6" s="11">
        <f t="shared" si="0"/>
        <v>0.66666666666666663</v>
      </c>
      <c r="U6" s="11">
        <f t="shared" si="1"/>
        <v>1</v>
      </c>
      <c r="V6" s="11">
        <f t="shared" si="2"/>
        <v>0.66666666666666663</v>
      </c>
      <c r="W6" s="12">
        <f t="shared" si="3"/>
        <v>1.6666666666666665</v>
      </c>
    </row>
    <row r="7" spans="3:23" x14ac:dyDescent="0.35">
      <c r="C7" t="s">
        <v>11</v>
      </c>
      <c r="D7" s="26">
        <v>1</v>
      </c>
      <c r="E7" s="26">
        <v>3</v>
      </c>
      <c r="F7" s="26">
        <v>3</v>
      </c>
      <c r="G7" s="26">
        <v>2</v>
      </c>
      <c r="H7" s="26">
        <v>1</v>
      </c>
      <c r="I7" s="26">
        <v>4</v>
      </c>
      <c r="J7" s="26">
        <v>1</v>
      </c>
      <c r="K7" s="26"/>
      <c r="L7" s="26"/>
      <c r="M7" s="26">
        <v>1</v>
      </c>
      <c r="N7" s="26"/>
      <c r="O7" s="26"/>
      <c r="P7" s="26"/>
      <c r="Q7" s="26"/>
      <c r="R7" s="26"/>
      <c r="S7" s="26"/>
      <c r="T7" s="11">
        <f t="shared" si="0"/>
        <v>0.66666666666666663</v>
      </c>
      <c r="U7" s="11">
        <f t="shared" si="1"/>
        <v>1.6666666666666667</v>
      </c>
      <c r="V7" s="11">
        <f t="shared" si="2"/>
        <v>0.66666666666666663</v>
      </c>
      <c r="W7" s="12">
        <f t="shared" si="3"/>
        <v>2.3333333333333335</v>
      </c>
    </row>
    <row r="8" spans="3:23" x14ac:dyDescent="0.35">
      <c r="C8" t="s">
        <v>10</v>
      </c>
      <c r="D8" s="26">
        <v>1</v>
      </c>
      <c r="E8" s="26">
        <v>3</v>
      </c>
      <c r="F8" s="26">
        <v>3</v>
      </c>
      <c r="G8" s="26">
        <v>0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11">
        <f t="shared" si="0"/>
        <v>0</v>
      </c>
      <c r="U8" s="11">
        <f t="shared" si="1"/>
        <v>0</v>
      </c>
      <c r="V8" s="11">
        <f t="shared" si="2"/>
        <v>0</v>
      </c>
      <c r="W8" s="12">
        <f t="shared" si="3"/>
        <v>0</v>
      </c>
    </row>
    <row r="9" spans="3:23" x14ac:dyDescent="0.35">
      <c r="C9" t="s">
        <v>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1"/>
      <c r="U9" s="11"/>
      <c r="V9" s="11"/>
      <c r="W9" s="12"/>
    </row>
    <row r="10" spans="3:23" x14ac:dyDescent="0.35">
      <c r="C10" t="s">
        <v>8</v>
      </c>
      <c r="D10" s="26">
        <v>1</v>
      </c>
      <c r="E10" s="26">
        <v>2</v>
      </c>
      <c r="F10" s="26">
        <v>2</v>
      </c>
      <c r="G10" s="26">
        <v>1</v>
      </c>
      <c r="H10" s="26">
        <v>1</v>
      </c>
      <c r="I10" s="26"/>
      <c r="J10" s="26">
        <v>1</v>
      </c>
      <c r="K10" s="26"/>
      <c r="L10" s="26"/>
      <c r="M10" s="26"/>
      <c r="N10" s="26"/>
      <c r="O10" s="26"/>
      <c r="P10" s="26"/>
      <c r="Q10" s="26"/>
      <c r="R10" s="26"/>
      <c r="S10" s="26"/>
      <c r="T10" s="11">
        <f t="shared" si="0"/>
        <v>0.5</v>
      </c>
      <c r="U10" s="11">
        <f t="shared" si="1"/>
        <v>0.5</v>
      </c>
      <c r="V10" s="11">
        <f t="shared" si="2"/>
        <v>0.5</v>
      </c>
      <c r="W10" s="12">
        <f t="shared" si="3"/>
        <v>1</v>
      </c>
    </row>
    <row r="11" spans="3:23" x14ac:dyDescent="0.35">
      <c r="C11" t="s">
        <v>7</v>
      </c>
      <c r="D11" s="26">
        <v>1</v>
      </c>
      <c r="E11" s="26">
        <v>3</v>
      </c>
      <c r="F11" s="26">
        <v>3</v>
      </c>
      <c r="G11" s="26">
        <v>1</v>
      </c>
      <c r="H11" s="26"/>
      <c r="I11" s="26">
        <v>1</v>
      </c>
      <c r="J11" s="26">
        <v>1</v>
      </c>
      <c r="K11" s="26"/>
      <c r="L11" s="26"/>
      <c r="M11" s="26"/>
      <c r="N11" s="26"/>
      <c r="O11" s="26"/>
      <c r="P11" s="26"/>
      <c r="Q11" s="26"/>
      <c r="R11" s="26"/>
      <c r="S11" s="26"/>
      <c r="T11" s="11">
        <f t="shared" si="0"/>
        <v>0.33333333333333331</v>
      </c>
      <c r="U11" s="11">
        <f t="shared" si="1"/>
        <v>0.33333333333333331</v>
      </c>
      <c r="V11" s="11">
        <f t="shared" si="2"/>
        <v>0.33333333333333331</v>
      </c>
      <c r="W11" s="12">
        <f t="shared" si="3"/>
        <v>0.66666666666666663</v>
      </c>
    </row>
    <row r="12" spans="3:23" x14ac:dyDescent="0.35">
      <c r="C12" t="s">
        <v>1</v>
      </c>
      <c r="D12" s="26">
        <v>1</v>
      </c>
      <c r="E12" s="26">
        <v>3</v>
      </c>
      <c r="F12" s="26">
        <v>3</v>
      </c>
      <c r="G12" s="26">
        <v>1</v>
      </c>
      <c r="H12" s="26">
        <v>1</v>
      </c>
      <c r="I12" s="26"/>
      <c r="J12" s="26"/>
      <c r="K12" s="26">
        <v>1</v>
      </c>
      <c r="L12" s="26"/>
      <c r="M12" s="26"/>
      <c r="N12" s="26"/>
      <c r="O12" s="26"/>
      <c r="P12" s="26"/>
      <c r="Q12" s="26"/>
      <c r="R12" s="26"/>
      <c r="S12" s="26"/>
      <c r="T12" s="11">
        <f t="shared" si="0"/>
        <v>0.33333333333333331</v>
      </c>
      <c r="U12" s="11">
        <f t="shared" si="1"/>
        <v>0.66666666666666663</v>
      </c>
      <c r="V12" s="11">
        <f t="shared" si="2"/>
        <v>0.33333333333333331</v>
      </c>
      <c r="W12" s="12">
        <f t="shared" si="3"/>
        <v>1</v>
      </c>
    </row>
    <row r="13" spans="3:23" x14ac:dyDescent="0.35">
      <c r="C13" t="s">
        <v>6</v>
      </c>
      <c r="D13" s="26">
        <v>1</v>
      </c>
      <c r="E13" s="26">
        <v>3</v>
      </c>
      <c r="F13" s="26">
        <v>2</v>
      </c>
      <c r="G13" s="26">
        <v>0</v>
      </c>
      <c r="H13" s="26">
        <v>1</v>
      </c>
      <c r="I13" s="26"/>
      <c r="J13" s="26"/>
      <c r="K13" s="26"/>
      <c r="L13" s="26"/>
      <c r="M13" s="26"/>
      <c r="N13" s="26">
        <v>1</v>
      </c>
      <c r="O13" s="26"/>
      <c r="P13" s="26"/>
      <c r="Q13" s="26"/>
      <c r="R13" s="26"/>
      <c r="S13" s="26"/>
      <c r="T13" s="11">
        <f t="shared" si="0"/>
        <v>0</v>
      </c>
      <c r="U13" s="11">
        <f t="shared" si="1"/>
        <v>0</v>
      </c>
      <c r="V13" s="11">
        <f t="shared" si="2"/>
        <v>0.5</v>
      </c>
      <c r="W13" s="12">
        <f t="shared" si="3"/>
        <v>0.5</v>
      </c>
    </row>
    <row r="14" spans="3:23" x14ac:dyDescent="0.35">
      <c r="C14" t="s">
        <v>34</v>
      </c>
      <c r="D14" s="26">
        <v>1</v>
      </c>
      <c r="E14" s="26">
        <v>3</v>
      </c>
      <c r="F14" s="26">
        <v>3</v>
      </c>
      <c r="G14" s="26">
        <v>2</v>
      </c>
      <c r="H14" s="26">
        <v>2</v>
      </c>
      <c r="I14" s="26"/>
      <c r="J14" s="26">
        <v>2</v>
      </c>
      <c r="K14" s="26"/>
      <c r="L14" s="26"/>
      <c r="M14" s="26"/>
      <c r="N14" s="26"/>
      <c r="O14" s="26"/>
      <c r="P14" s="26"/>
      <c r="Q14" s="26"/>
      <c r="R14" s="26"/>
      <c r="S14" s="26"/>
      <c r="T14" s="11">
        <f t="shared" ref="T14:T16" si="4">G14/F14</f>
        <v>0.66666666666666663</v>
      </c>
      <c r="U14" s="11">
        <f t="shared" ref="U14:U16" si="5">(J14+(2*K14)+(3*L14)+(4*M14))/F14</f>
        <v>0.66666666666666663</v>
      </c>
      <c r="V14" s="11">
        <f t="shared" ref="V14:V16" si="6">(G14+N14+Q14)/F14</f>
        <v>0.66666666666666663</v>
      </c>
      <c r="W14" s="12">
        <f t="shared" ref="W14:W16" si="7">U14+V14</f>
        <v>1.3333333333333333</v>
      </c>
    </row>
    <row r="15" spans="3:23" x14ac:dyDescent="0.35">
      <c r="C15" t="s">
        <v>42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1"/>
      <c r="U15" s="11"/>
      <c r="V15" s="11"/>
      <c r="W15" s="12"/>
    </row>
    <row r="16" spans="3:23" x14ac:dyDescent="0.35">
      <c r="C16" t="s">
        <v>51</v>
      </c>
      <c r="D16" s="26">
        <v>1</v>
      </c>
      <c r="E16" s="26">
        <v>3</v>
      </c>
      <c r="F16" s="26">
        <v>2</v>
      </c>
      <c r="G16" s="26">
        <v>1</v>
      </c>
      <c r="H16" s="26">
        <v>1</v>
      </c>
      <c r="I16" s="26">
        <v>2</v>
      </c>
      <c r="J16" s="26"/>
      <c r="K16" s="26"/>
      <c r="L16" s="26"/>
      <c r="M16" s="26">
        <v>1</v>
      </c>
      <c r="N16" s="26">
        <v>1</v>
      </c>
      <c r="O16" s="26"/>
      <c r="P16" s="26"/>
      <c r="Q16" s="26"/>
      <c r="R16" s="26"/>
      <c r="S16" s="26"/>
      <c r="T16" s="11">
        <f t="shared" si="4"/>
        <v>0.5</v>
      </c>
      <c r="U16" s="11">
        <f t="shared" si="5"/>
        <v>2</v>
      </c>
      <c r="V16" s="11">
        <f t="shared" si="6"/>
        <v>1</v>
      </c>
      <c r="W16" s="12">
        <f t="shared" si="7"/>
        <v>3</v>
      </c>
    </row>
    <row r="17" spans="3:9" x14ac:dyDescent="0.35">
      <c r="C17" t="s">
        <v>5</v>
      </c>
      <c r="E17" t="s">
        <v>4</v>
      </c>
      <c r="F17" t="s">
        <v>3</v>
      </c>
      <c r="G17" t="s">
        <v>2</v>
      </c>
      <c r="H17" t="s">
        <v>39</v>
      </c>
      <c r="I17" t="s">
        <v>45</v>
      </c>
    </row>
    <row r="18" spans="3:9" x14ac:dyDescent="0.35">
      <c r="C18" t="s">
        <v>1</v>
      </c>
      <c r="D18" s="26">
        <v>1</v>
      </c>
      <c r="E18" s="26">
        <v>1</v>
      </c>
      <c r="F18" s="26"/>
      <c r="G18" s="26">
        <v>2</v>
      </c>
      <c r="H18" s="26">
        <v>1</v>
      </c>
      <c r="I18" s="10">
        <f>9*H18/E18</f>
        <v>9</v>
      </c>
    </row>
    <row r="19" spans="3:9" x14ac:dyDescent="0.35">
      <c r="C19" t="s">
        <v>0</v>
      </c>
      <c r="I19" s="10"/>
    </row>
    <row r="20" spans="3:9" x14ac:dyDescent="0.35">
      <c r="C20" t="s">
        <v>43</v>
      </c>
      <c r="D20">
        <v>1</v>
      </c>
      <c r="E20">
        <v>4</v>
      </c>
      <c r="G20">
        <v>17</v>
      </c>
      <c r="H20">
        <v>13</v>
      </c>
      <c r="I20" s="10">
        <f>9*H20/E20</f>
        <v>29.25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3C10-C461-4066-9492-3E0095E06BE0}">
  <dimension ref="C2:W49"/>
  <sheetViews>
    <sheetView topLeftCell="C1" workbookViewId="0">
      <selection activeCell="C8" sqref="A8:XFD8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11"/>
      <c r="U4" s="11"/>
      <c r="V4" s="11"/>
      <c r="W4" s="12"/>
    </row>
    <row r="5" spans="3:23" x14ac:dyDescent="0.35">
      <c r="C5" t="s">
        <v>13</v>
      </c>
      <c r="D5" s="26">
        <v>1</v>
      </c>
      <c r="E5" s="26">
        <v>3</v>
      </c>
      <c r="F5" s="26">
        <v>3</v>
      </c>
      <c r="G5" s="26">
        <v>2</v>
      </c>
      <c r="H5" s="26">
        <v>1</v>
      </c>
      <c r="I5" s="26"/>
      <c r="J5" s="26">
        <v>2</v>
      </c>
      <c r="K5" s="26"/>
      <c r="L5" s="26"/>
      <c r="M5" s="26"/>
      <c r="N5" s="26"/>
      <c r="O5" s="26"/>
      <c r="P5" s="26"/>
      <c r="Q5" s="26"/>
      <c r="R5" s="26"/>
      <c r="S5" s="26"/>
      <c r="T5" s="11">
        <f t="shared" ref="T5:T14" si="0">G5/F5</f>
        <v>0.66666666666666663</v>
      </c>
      <c r="U5" s="11">
        <f t="shared" ref="U5:U14" si="1">(J5+(2*K5)+(3*L5)+(4*M5))/F5</f>
        <v>0.66666666666666663</v>
      </c>
      <c r="V5" s="11">
        <f t="shared" ref="V5:V14" si="2">(G5+N5+Q5)/F5</f>
        <v>0.66666666666666663</v>
      </c>
      <c r="W5" s="12">
        <f t="shared" ref="W5:W14" si="3">U5+V5</f>
        <v>1.3333333333333333</v>
      </c>
    </row>
    <row r="6" spans="3:23" x14ac:dyDescent="0.35">
      <c r="C6" t="s">
        <v>12</v>
      </c>
      <c r="D6" s="26">
        <v>1</v>
      </c>
      <c r="E6" s="26">
        <v>4</v>
      </c>
      <c r="F6" s="26">
        <v>4</v>
      </c>
      <c r="G6" s="26">
        <v>3</v>
      </c>
      <c r="H6" s="26">
        <v>1</v>
      </c>
      <c r="I6" s="26">
        <v>2</v>
      </c>
      <c r="J6" s="26">
        <v>2</v>
      </c>
      <c r="K6" s="26"/>
      <c r="L6" s="26"/>
      <c r="M6" s="26">
        <v>1</v>
      </c>
      <c r="N6" s="26"/>
      <c r="O6" s="26"/>
      <c r="P6" s="26"/>
      <c r="Q6" s="26"/>
      <c r="R6" s="26"/>
      <c r="S6" s="26"/>
      <c r="T6" s="11">
        <f t="shared" si="0"/>
        <v>0.75</v>
      </c>
      <c r="U6" s="11">
        <f t="shared" si="1"/>
        <v>1.5</v>
      </c>
      <c r="V6" s="11">
        <f t="shared" si="2"/>
        <v>0.75</v>
      </c>
      <c r="W6" s="12">
        <f t="shared" si="3"/>
        <v>2.25</v>
      </c>
    </row>
    <row r="7" spans="3:23" x14ac:dyDescent="0.35">
      <c r="C7" t="s">
        <v>11</v>
      </c>
      <c r="D7" s="26">
        <v>1</v>
      </c>
      <c r="E7" s="26">
        <v>4</v>
      </c>
      <c r="F7" s="26">
        <v>4</v>
      </c>
      <c r="G7" s="26">
        <v>0</v>
      </c>
      <c r="H7" s="26">
        <v>0</v>
      </c>
      <c r="I7" s="26"/>
      <c r="J7" s="26"/>
      <c r="K7" s="26"/>
      <c r="L7" s="26"/>
      <c r="M7" s="26"/>
      <c r="N7" s="26"/>
      <c r="O7" s="26"/>
      <c r="P7" s="26">
        <v>1</v>
      </c>
      <c r="Q7" s="26"/>
      <c r="R7" s="26"/>
      <c r="S7" s="26"/>
      <c r="T7" s="11">
        <f t="shared" si="0"/>
        <v>0</v>
      </c>
      <c r="U7" s="11">
        <f t="shared" si="1"/>
        <v>0</v>
      </c>
      <c r="V7" s="11">
        <f t="shared" si="2"/>
        <v>0</v>
      </c>
      <c r="W7" s="12">
        <f t="shared" si="3"/>
        <v>0</v>
      </c>
    </row>
    <row r="8" spans="3:23" x14ac:dyDescent="0.35">
      <c r="C8" t="s">
        <v>10</v>
      </c>
      <c r="D8" s="26">
        <v>1</v>
      </c>
      <c r="E8" s="26">
        <v>4</v>
      </c>
      <c r="F8" s="26">
        <v>4</v>
      </c>
      <c r="G8" s="26">
        <v>1</v>
      </c>
      <c r="H8" s="26"/>
      <c r="I8" s="26"/>
      <c r="J8" s="26">
        <v>1</v>
      </c>
      <c r="K8" s="26"/>
      <c r="L8" s="26"/>
      <c r="M8" s="26"/>
      <c r="N8" s="26"/>
      <c r="O8" s="26"/>
      <c r="P8" s="26"/>
      <c r="Q8" s="26"/>
      <c r="R8" s="26"/>
      <c r="S8" s="26"/>
      <c r="T8" s="11">
        <f t="shared" si="0"/>
        <v>0.25</v>
      </c>
      <c r="U8" s="11">
        <f t="shared" si="1"/>
        <v>0.25</v>
      </c>
      <c r="V8" s="11">
        <f t="shared" si="2"/>
        <v>0.25</v>
      </c>
      <c r="W8" s="12">
        <f t="shared" si="3"/>
        <v>0.5</v>
      </c>
    </row>
    <row r="9" spans="3:23" x14ac:dyDescent="0.35">
      <c r="C9" t="s">
        <v>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1"/>
      <c r="U9" s="11"/>
      <c r="V9" s="11"/>
      <c r="W9" s="12"/>
    </row>
    <row r="10" spans="3:23" x14ac:dyDescent="0.35">
      <c r="C10" t="s">
        <v>8</v>
      </c>
      <c r="D10" s="26">
        <v>1</v>
      </c>
      <c r="E10" s="26">
        <v>3</v>
      </c>
      <c r="F10" s="26">
        <v>3</v>
      </c>
      <c r="G10" s="26">
        <v>2</v>
      </c>
      <c r="H10" s="26">
        <v>1</v>
      </c>
      <c r="I10" s="26">
        <v>1</v>
      </c>
      <c r="J10" s="26">
        <v>1</v>
      </c>
      <c r="K10" s="26"/>
      <c r="L10" s="26"/>
      <c r="M10" s="26">
        <v>1</v>
      </c>
      <c r="N10" s="26"/>
      <c r="O10" s="26"/>
      <c r="P10" s="26"/>
      <c r="Q10" s="26"/>
      <c r="R10" s="26"/>
      <c r="S10" s="26"/>
      <c r="T10" s="11">
        <f t="shared" si="0"/>
        <v>0.66666666666666663</v>
      </c>
      <c r="U10" s="11">
        <f t="shared" si="1"/>
        <v>1.6666666666666667</v>
      </c>
      <c r="V10" s="11">
        <f t="shared" si="2"/>
        <v>0.66666666666666663</v>
      </c>
      <c r="W10" s="12">
        <f t="shared" si="3"/>
        <v>2.3333333333333335</v>
      </c>
    </row>
    <row r="11" spans="3:23" x14ac:dyDescent="0.35">
      <c r="C11" t="s">
        <v>7</v>
      </c>
      <c r="D11" s="26">
        <v>1</v>
      </c>
      <c r="E11" s="26">
        <v>3</v>
      </c>
      <c r="F11" s="26">
        <v>3</v>
      </c>
      <c r="G11" s="26">
        <v>2</v>
      </c>
      <c r="H11" s="26">
        <v>2</v>
      </c>
      <c r="I11" s="26">
        <v>4</v>
      </c>
      <c r="J11" s="26"/>
      <c r="K11" s="26">
        <v>1</v>
      </c>
      <c r="L11" s="26"/>
      <c r="M11" s="26">
        <v>1</v>
      </c>
      <c r="N11" s="26"/>
      <c r="O11" s="26"/>
      <c r="P11" s="26"/>
      <c r="Q11" s="26"/>
      <c r="R11" s="26"/>
      <c r="S11" s="26"/>
      <c r="T11" s="11">
        <f t="shared" si="0"/>
        <v>0.66666666666666663</v>
      </c>
      <c r="U11" s="11">
        <f t="shared" si="1"/>
        <v>2</v>
      </c>
      <c r="V11" s="11">
        <f t="shared" si="2"/>
        <v>0.66666666666666663</v>
      </c>
      <c r="W11" s="12">
        <f t="shared" si="3"/>
        <v>2.6666666666666665</v>
      </c>
    </row>
    <row r="12" spans="3:23" x14ac:dyDescent="0.35">
      <c r="C12" t="s">
        <v>1</v>
      </c>
      <c r="D12" s="26">
        <v>1</v>
      </c>
      <c r="E12" s="26">
        <v>3</v>
      </c>
      <c r="F12" s="26">
        <v>3</v>
      </c>
      <c r="G12" s="26">
        <v>2</v>
      </c>
      <c r="H12" s="26">
        <v>1</v>
      </c>
      <c r="I12" s="26"/>
      <c r="J12" s="26">
        <v>2</v>
      </c>
      <c r="K12" s="26"/>
      <c r="L12" s="26"/>
      <c r="M12" s="26"/>
      <c r="N12" s="26"/>
      <c r="O12" s="26"/>
      <c r="P12" s="26"/>
      <c r="Q12" s="26"/>
      <c r="R12" s="26"/>
      <c r="S12" s="26"/>
      <c r="T12" s="11">
        <f t="shared" si="0"/>
        <v>0.66666666666666663</v>
      </c>
      <c r="U12" s="11">
        <f t="shared" si="1"/>
        <v>0.66666666666666663</v>
      </c>
      <c r="V12" s="11">
        <f t="shared" si="2"/>
        <v>0.66666666666666663</v>
      </c>
      <c r="W12" s="12">
        <f t="shared" si="3"/>
        <v>1.3333333333333333</v>
      </c>
    </row>
    <row r="13" spans="3:23" x14ac:dyDescent="0.35">
      <c r="C13" t="s">
        <v>6</v>
      </c>
      <c r="D13" s="26">
        <v>1</v>
      </c>
      <c r="E13" s="26">
        <v>4</v>
      </c>
      <c r="F13" s="26">
        <v>4</v>
      </c>
      <c r="G13" s="26">
        <v>2</v>
      </c>
      <c r="H13" s="26"/>
      <c r="I13" s="26"/>
      <c r="J13" s="26">
        <v>2</v>
      </c>
      <c r="K13" s="26"/>
      <c r="L13" s="26"/>
      <c r="M13" s="26"/>
      <c r="N13" s="26"/>
      <c r="O13" s="26"/>
      <c r="P13" s="26"/>
      <c r="Q13" s="26"/>
      <c r="R13" s="26"/>
      <c r="S13" s="26"/>
      <c r="T13" s="11">
        <f t="shared" si="0"/>
        <v>0.5</v>
      </c>
      <c r="U13" s="11">
        <f t="shared" si="1"/>
        <v>0.5</v>
      </c>
      <c r="V13" s="11">
        <f t="shared" si="2"/>
        <v>0.5</v>
      </c>
      <c r="W13" s="12">
        <f t="shared" si="3"/>
        <v>1</v>
      </c>
    </row>
    <row r="14" spans="3:23" x14ac:dyDescent="0.35">
      <c r="C14" t="s">
        <v>34</v>
      </c>
      <c r="D14" s="26">
        <v>1</v>
      </c>
      <c r="E14" s="26">
        <v>4</v>
      </c>
      <c r="F14" s="26">
        <v>4</v>
      </c>
      <c r="G14" s="26">
        <v>0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1">
        <f t="shared" si="0"/>
        <v>0</v>
      </c>
      <c r="U14" s="11">
        <f t="shared" si="1"/>
        <v>0</v>
      </c>
      <c r="V14" s="11">
        <f t="shared" si="2"/>
        <v>0</v>
      </c>
      <c r="W14" s="12">
        <f t="shared" si="3"/>
        <v>0</v>
      </c>
    </row>
    <row r="15" spans="3:23" x14ac:dyDescent="0.35">
      <c r="C15" t="s">
        <v>42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1"/>
      <c r="U15" s="11"/>
      <c r="V15" s="11"/>
      <c r="W15" s="12"/>
    </row>
    <row r="16" spans="3:23" x14ac:dyDescent="0.35">
      <c r="C16" t="s">
        <v>51</v>
      </c>
      <c r="D16" s="26">
        <v>1</v>
      </c>
      <c r="E16" s="26">
        <v>4</v>
      </c>
      <c r="F16" s="26">
        <v>4</v>
      </c>
      <c r="G16" s="26">
        <v>3</v>
      </c>
      <c r="H16" s="26">
        <v>2</v>
      </c>
      <c r="I16" s="26"/>
      <c r="J16" s="26">
        <v>3</v>
      </c>
      <c r="K16" s="26"/>
      <c r="L16" s="26"/>
      <c r="M16" s="26"/>
      <c r="N16" s="26"/>
      <c r="O16" s="26"/>
      <c r="P16" s="26"/>
      <c r="Q16" s="26"/>
      <c r="R16" s="26"/>
      <c r="S16" s="26">
        <v>1</v>
      </c>
      <c r="T16" s="11">
        <f t="shared" ref="T16" si="4">G16/F16</f>
        <v>0.75</v>
      </c>
      <c r="U16" s="11">
        <f t="shared" ref="U16" si="5">(J16+(2*K16)+(3*L16)+(4*M16))/F16</f>
        <v>0.75</v>
      </c>
      <c r="V16" s="11">
        <f t="shared" ref="V16" si="6">(G16+N16+Q16)/F16</f>
        <v>0.75</v>
      </c>
      <c r="W16" s="12">
        <f t="shared" ref="W16" si="7">U16+V16</f>
        <v>1.5</v>
      </c>
    </row>
    <row r="17" spans="3:9" x14ac:dyDescent="0.35">
      <c r="C17" t="s">
        <v>5</v>
      </c>
      <c r="E17" t="s">
        <v>4</v>
      </c>
      <c r="F17" t="s">
        <v>3</v>
      </c>
      <c r="G17" t="s">
        <v>2</v>
      </c>
      <c r="H17" t="s">
        <v>39</v>
      </c>
      <c r="I17" t="s">
        <v>45</v>
      </c>
    </row>
    <row r="18" spans="3:9" x14ac:dyDescent="0.35">
      <c r="C18" t="s">
        <v>1</v>
      </c>
      <c r="D18" s="26">
        <v>1</v>
      </c>
      <c r="E18" s="26">
        <v>6</v>
      </c>
      <c r="F18" s="26"/>
      <c r="G18" s="26">
        <v>17</v>
      </c>
      <c r="H18" s="26">
        <v>11</v>
      </c>
      <c r="I18" s="10">
        <f>9*H18/E18</f>
        <v>16.5</v>
      </c>
    </row>
    <row r="19" spans="3:9" x14ac:dyDescent="0.35">
      <c r="C19" t="s">
        <v>0</v>
      </c>
      <c r="I19" s="10"/>
    </row>
    <row r="20" spans="3:9" x14ac:dyDescent="0.35">
      <c r="C20" t="s">
        <v>43</v>
      </c>
      <c r="I20" s="10"/>
    </row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44" customFormat="1" x14ac:dyDescent="0.35"/>
    <row r="45" customFormat="1" x14ac:dyDescent="0.35"/>
    <row r="46" customFormat="1" x14ac:dyDescent="0.35"/>
    <row r="47" customFormat="1" x14ac:dyDescent="0.35"/>
    <row r="48" customFormat="1" x14ac:dyDescent="0.35"/>
    <row r="49" customFormat="1" x14ac:dyDescent="0.3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AF0C-5312-4025-BE0C-4C267B3BFFFA}">
  <dimension ref="C2:W21"/>
  <sheetViews>
    <sheetView zoomScale="85" zoomScaleNormal="85" workbookViewId="0">
      <selection activeCell="E17" sqref="E17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>
        <v>1</v>
      </c>
      <c r="E4" s="26">
        <v>2</v>
      </c>
      <c r="F4" s="26">
        <v>2</v>
      </c>
      <c r="G4" s="26">
        <v>1</v>
      </c>
      <c r="H4" s="26"/>
      <c r="I4" s="26"/>
      <c r="J4" s="26">
        <v>1</v>
      </c>
      <c r="K4" s="26"/>
      <c r="L4" s="26"/>
      <c r="M4" s="26"/>
      <c r="N4" s="26"/>
      <c r="O4" s="26"/>
      <c r="P4" s="26"/>
      <c r="Q4" s="26"/>
      <c r="R4" s="26"/>
      <c r="S4" s="26"/>
      <c r="T4" s="11">
        <f t="shared" ref="T4" si="0">G4/F4</f>
        <v>0.5</v>
      </c>
      <c r="U4" s="11">
        <f t="shared" ref="U4" si="1">(J4+(2*K4)+(3*L4)+(4*M4))/F4</f>
        <v>0.5</v>
      </c>
      <c r="V4" s="11">
        <f t="shared" ref="V4" si="2">(G4+N4+Q4)/F4</f>
        <v>0.5</v>
      </c>
      <c r="W4" s="12">
        <f t="shared" ref="W4" si="3">U4+V4</f>
        <v>1</v>
      </c>
    </row>
    <row r="5" spans="3:23" x14ac:dyDescent="0.35">
      <c r="C5" t="s">
        <v>13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1" t="e">
        <f t="shared" ref="T5:T15" si="4">G5/F5</f>
        <v>#DIV/0!</v>
      </c>
      <c r="U5" s="11" t="e">
        <f t="shared" ref="U5:U15" si="5">(J5+(2*K5)+(3*L5)+(4*M5))/F5</f>
        <v>#DIV/0!</v>
      </c>
      <c r="V5" s="11" t="e">
        <f t="shared" ref="V5:V15" si="6">(G5+N5+Q5)/F5</f>
        <v>#DIV/0!</v>
      </c>
      <c r="W5" s="12" t="e">
        <f t="shared" ref="W5:W15" si="7">U5+V5</f>
        <v>#DIV/0!</v>
      </c>
    </row>
    <row r="6" spans="3:23" x14ac:dyDescent="0.35">
      <c r="C6" t="s">
        <v>12</v>
      </c>
      <c r="D6" s="26">
        <v>1</v>
      </c>
      <c r="E6" s="26">
        <v>2</v>
      </c>
      <c r="F6" s="26">
        <v>2</v>
      </c>
      <c r="G6" s="26">
        <v>1</v>
      </c>
      <c r="H6" s="26"/>
      <c r="I6" s="26">
        <v>1</v>
      </c>
      <c r="J6" s="26"/>
      <c r="K6" s="26">
        <v>1</v>
      </c>
      <c r="L6" s="26"/>
      <c r="M6" s="26"/>
      <c r="N6" s="26"/>
      <c r="O6" s="26"/>
      <c r="P6" s="26"/>
      <c r="Q6" s="26"/>
      <c r="R6" s="26"/>
      <c r="S6" s="26"/>
      <c r="T6" s="11">
        <f t="shared" si="4"/>
        <v>0.5</v>
      </c>
      <c r="U6" s="11">
        <f t="shared" si="5"/>
        <v>1</v>
      </c>
      <c r="V6" s="11">
        <f t="shared" si="6"/>
        <v>0.5</v>
      </c>
      <c r="W6" s="12">
        <f t="shared" si="7"/>
        <v>1.5</v>
      </c>
    </row>
    <row r="7" spans="3:23" x14ac:dyDescent="0.35">
      <c r="C7" t="s">
        <v>11</v>
      </c>
      <c r="D7" s="26">
        <v>1</v>
      </c>
      <c r="E7" s="26">
        <v>2</v>
      </c>
      <c r="F7" s="26">
        <v>2</v>
      </c>
      <c r="G7" s="26"/>
      <c r="H7" s="26">
        <v>1</v>
      </c>
      <c r="I7" s="26">
        <v>1</v>
      </c>
      <c r="J7" s="26"/>
      <c r="K7" s="26"/>
      <c r="L7" s="26"/>
      <c r="M7" s="26"/>
      <c r="N7" s="26"/>
      <c r="O7" s="26">
        <v>1</v>
      </c>
      <c r="P7" s="26"/>
      <c r="Q7" s="26"/>
      <c r="R7" s="26"/>
      <c r="S7" s="26"/>
      <c r="T7" s="11">
        <f t="shared" si="4"/>
        <v>0</v>
      </c>
      <c r="U7" s="11">
        <f t="shared" si="5"/>
        <v>0</v>
      </c>
      <c r="V7" s="11">
        <f t="shared" si="6"/>
        <v>0</v>
      </c>
      <c r="W7" s="12">
        <f t="shared" si="7"/>
        <v>0</v>
      </c>
    </row>
    <row r="8" spans="3:23" x14ac:dyDescent="0.35">
      <c r="C8" t="s">
        <v>10</v>
      </c>
      <c r="D8" s="26">
        <v>1</v>
      </c>
      <c r="E8" s="26">
        <v>2</v>
      </c>
      <c r="F8" s="26">
        <v>2</v>
      </c>
      <c r="G8" s="26">
        <v>1</v>
      </c>
      <c r="H8" s="26"/>
      <c r="I8" s="26"/>
      <c r="J8" s="26">
        <v>1</v>
      </c>
      <c r="K8" s="26"/>
      <c r="L8" s="26"/>
      <c r="M8" s="26"/>
      <c r="N8" s="26"/>
      <c r="O8" s="26"/>
      <c r="P8" s="26"/>
      <c r="Q8" s="26"/>
      <c r="R8" s="26"/>
      <c r="S8" s="26"/>
      <c r="T8" s="11">
        <f t="shared" si="4"/>
        <v>0.5</v>
      </c>
      <c r="U8" s="11">
        <f t="shared" si="5"/>
        <v>0.5</v>
      </c>
      <c r="V8" s="11">
        <f t="shared" si="6"/>
        <v>0.5</v>
      </c>
      <c r="W8" s="12">
        <f t="shared" si="7"/>
        <v>1</v>
      </c>
    </row>
    <row r="9" spans="3:23" x14ac:dyDescent="0.35">
      <c r="C9" t="s">
        <v>9</v>
      </c>
      <c r="D9" s="26">
        <v>1</v>
      </c>
      <c r="E9" s="26">
        <v>2</v>
      </c>
      <c r="F9" s="26">
        <v>2</v>
      </c>
      <c r="G9" s="26">
        <v>1</v>
      </c>
      <c r="H9" s="26"/>
      <c r="I9" s="26"/>
      <c r="J9" s="26"/>
      <c r="K9" s="26">
        <v>1</v>
      </c>
      <c r="L9" s="26"/>
      <c r="M9" s="26"/>
      <c r="N9" s="26"/>
      <c r="O9" s="26"/>
      <c r="P9" s="26"/>
      <c r="Q9" s="26"/>
      <c r="R9" s="26"/>
      <c r="S9" s="26"/>
      <c r="T9" s="11">
        <f t="shared" si="4"/>
        <v>0.5</v>
      </c>
      <c r="U9" s="11"/>
      <c r="V9" s="11">
        <f t="shared" si="6"/>
        <v>0.5</v>
      </c>
      <c r="W9" s="12"/>
    </row>
    <row r="10" spans="3:23" x14ac:dyDescent="0.35">
      <c r="C10" t="s">
        <v>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1" t="e">
        <f t="shared" si="4"/>
        <v>#DIV/0!</v>
      </c>
      <c r="U10" s="11" t="e">
        <f t="shared" si="5"/>
        <v>#DIV/0!</v>
      </c>
      <c r="V10" s="11" t="e">
        <f t="shared" si="6"/>
        <v>#DIV/0!</v>
      </c>
      <c r="W10" s="12" t="e">
        <f t="shared" si="7"/>
        <v>#DIV/0!</v>
      </c>
    </row>
    <row r="11" spans="3:23" x14ac:dyDescent="0.35">
      <c r="C11" t="s">
        <v>7</v>
      </c>
      <c r="D11" s="26">
        <v>1</v>
      </c>
      <c r="E11" s="26">
        <v>2</v>
      </c>
      <c r="F11" s="26">
        <v>2</v>
      </c>
      <c r="G11" s="26">
        <v>1</v>
      </c>
      <c r="H11" s="26">
        <v>1</v>
      </c>
      <c r="I11" s="26">
        <v>1</v>
      </c>
      <c r="J11" s="26"/>
      <c r="K11" s="26"/>
      <c r="L11" s="26"/>
      <c r="M11" s="26">
        <v>1</v>
      </c>
      <c r="N11" s="26"/>
      <c r="O11" s="26"/>
      <c r="P11" s="26"/>
      <c r="Q11" s="26"/>
      <c r="R11" s="26"/>
      <c r="S11" s="26"/>
      <c r="T11" s="11">
        <f t="shared" si="4"/>
        <v>0.5</v>
      </c>
      <c r="U11" s="11">
        <f t="shared" si="5"/>
        <v>2</v>
      </c>
      <c r="V11" s="11">
        <f t="shared" si="6"/>
        <v>0.5</v>
      </c>
      <c r="W11" s="12">
        <f t="shared" si="7"/>
        <v>2.5</v>
      </c>
    </row>
    <row r="12" spans="3:23" x14ac:dyDescent="0.35">
      <c r="C12" t="s">
        <v>1</v>
      </c>
      <c r="D12" s="26">
        <v>1</v>
      </c>
      <c r="E12" s="26">
        <v>2</v>
      </c>
      <c r="F12" s="26">
        <v>2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1">
        <f t="shared" si="4"/>
        <v>0</v>
      </c>
      <c r="U12" s="11">
        <f t="shared" si="5"/>
        <v>0</v>
      </c>
      <c r="V12" s="11">
        <f t="shared" si="6"/>
        <v>0</v>
      </c>
      <c r="W12" s="12">
        <f t="shared" si="7"/>
        <v>0</v>
      </c>
    </row>
    <row r="13" spans="3:23" x14ac:dyDescent="0.35">
      <c r="C13" t="s">
        <v>6</v>
      </c>
      <c r="D13" s="26">
        <v>1</v>
      </c>
      <c r="E13" s="26">
        <v>2</v>
      </c>
      <c r="F13" s="26"/>
      <c r="G13" s="26"/>
      <c r="H13" s="26"/>
      <c r="I13" s="26"/>
      <c r="J13" s="26"/>
      <c r="K13" s="26"/>
      <c r="L13" s="26"/>
      <c r="M13" s="26"/>
      <c r="N13" s="26">
        <v>2</v>
      </c>
      <c r="O13" s="26"/>
      <c r="P13" s="26"/>
      <c r="Q13" s="26"/>
      <c r="R13" s="26"/>
      <c r="S13" s="26"/>
      <c r="T13" s="11"/>
      <c r="U13" s="11"/>
      <c r="V13" s="11">
        <v>1</v>
      </c>
      <c r="W13" s="12">
        <v>1</v>
      </c>
    </row>
    <row r="14" spans="3:23" x14ac:dyDescent="0.35">
      <c r="C14" t="s">
        <v>34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1" t="e">
        <f t="shared" si="4"/>
        <v>#DIV/0!</v>
      </c>
      <c r="U14" s="11" t="e">
        <f t="shared" si="5"/>
        <v>#DIV/0!</v>
      </c>
      <c r="V14" s="11" t="e">
        <f t="shared" si="6"/>
        <v>#DIV/0!</v>
      </c>
      <c r="W14" s="12" t="e">
        <f t="shared" si="7"/>
        <v>#DIV/0!</v>
      </c>
    </row>
    <row r="15" spans="3:23" x14ac:dyDescent="0.35">
      <c r="C15" t="s">
        <v>42</v>
      </c>
      <c r="D15" s="26">
        <v>1</v>
      </c>
      <c r="E15" s="26">
        <v>3</v>
      </c>
      <c r="F15" s="26">
        <v>3</v>
      </c>
      <c r="G15" s="26">
        <v>1</v>
      </c>
      <c r="H15" s="26">
        <v>1</v>
      </c>
      <c r="I15" s="26"/>
      <c r="J15" s="26">
        <v>1</v>
      </c>
      <c r="K15" s="26"/>
      <c r="L15" s="26"/>
      <c r="M15" s="26"/>
      <c r="N15" s="26"/>
      <c r="O15" s="26"/>
      <c r="P15" s="26"/>
      <c r="Q15" s="26"/>
      <c r="R15" s="26"/>
      <c r="S15" s="26"/>
      <c r="T15" s="11">
        <f t="shared" si="4"/>
        <v>0.33333333333333331</v>
      </c>
      <c r="U15" s="11">
        <f t="shared" si="5"/>
        <v>0.33333333333333331</v>
      </c>
      <c r="V15" s="11">
        <f t="shared" si="6"/>
        <v>0.33333333333333331</v>
      </c>
      <c r="W15" s="12">
        <f t="shared" si="7"/>
        <v>0.66666666666666663</v>
      </c>
    </row>
    <row r="16" spans="3:23" x14ac:dyDescent="0.35">
      <c r="C16" t="s">
        <v>51</v>
      </c>
      <c r="D16" s="26">
        <v>1</v>
      </c>
      <c r="E16" s="26">
        <v>2</v>
      </c>
      <c r="F16" s="26">
        <v>2</v>
      </c>
      <c r="G16" s="26">
        <v>1</v>
      </c>
      <c r="H16" s="26">
        <v>1</v>
      </c>
      <c r="I16" s="26">
        <v>1</v>
      </c>
      <c r="J16" s="26"/>
      <c r="K16" s="26"/>
      <c r="L16" s="26"/>
      <c r="M16" s="26">
        <v>1</v>
      </c>
      <c r="N16" s="26"/>
      <c r="O16" s="26"/>
      <c r="P16" s="26"/>
      <c r="Q16" s="26"/>
      <c r="R16" s="26"/>
      <c r="S16" s="26"/>
      <c r="T16" s="11">
        <f t="shared" ref="T16" si="8">G16/F16</f>
        <v>0.5</v>
      </c>
      <c r="U16" s="11">
        <f t="shared" ref="U16" si="9">(J16+(2*K16)+(3*L16)+(4*M16))/F16</f>
        <v>2</v>
      </c>
      <c r="V16" s="11">
        <f t="shared" ref="V16" si="10">(G16+N16+Q16)/F16</f>
        <v>0.5</v>
      </c>
      <c r="W16" s="12">
        <f t="shared" ref="W16" si="11">U16+V16</f>
        <v>2.5</v>
      </c>
    </row>
    <row r="17" spans="3:23" x14ac:dyDescent="0.35">
      <c r="C17" t="s">
        <v>52</v>
      </c>
      <c r="D17" s="26">
        <v>1</v>
      </c>
      <c r="E17" s="26">
        <v>2</v>
      </c>
      <c r="F17" s="26">
        <v>2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1">
        <f t="shared" ref="T17" si="12">G17/F17</f>
        <v>0</v>
      </c>
      <c r="U17" s="11">
        <f t="shared" ref="U17" si="13">(J17+(2*K17)+(3*L17)+(4*M17))/F17</f>
        <v>0</v>
      </c>
      <c r="V17" s="11">
        <f t="shared" ref="V17" si="14">(G17+N17+Q17)/F17</f>
        <v>0</v>
      </c>
      <c r="W17" s="12">
        <f t="shared" ref="W17" si="15">U17+V17</f>
        <v>0</v>
      </c>
    </row>
    <row r="18" spans="3:23" x14ac:dyDescent="0.35">
      <c r="C18" t="s">
        <v>5</v>
      </c>
      <c r="E18" t="s">
        <v>4</v>
      </c>
      <c r="F18" t="s">
        <v>3</v>
      </c>
      <c r="G18" t="s">
        <v>2</v>
      </c>
      <c r="H18" t="s">
        <v>39</v>
      </c>
      <c r="I18" t="s">
        <v>45</v>
      </c>
    </row>
    <row r="19" spans="3:23" x14ac:dyDescent="0.35">
      <c r="C19" t="s">
        <v>1</v>
      </c>
      <c r="D19" s="26">
        <v>1</v>
      </c>
      <c r="E19" s="26">
        <v>3</v>
      </c>
      <c r="F19" s="26"/>
      <c r="G19" s="26">
        <v>12</v>
      </c>
      <c r="H19" s="26">
        <v>8</v>
      </c>
      <c r="I19" s="10">
        <f>9*H19/E19</f>
        <v>24</v>
      </c>
    </row>
    <row r="20" spans="3:23" x14ac:dyDescent="0.35">
      <c r="C20" t="s">
        <v>0</v>
      </c>
      <c r="I20" s="10"/>
    </row>
    <row r="21" spans="3:23" x14ac:dyDescent="0.35">
      <c r="C21" t="s">
        <v>43</v>
      </c>
      <c r="D21" s="26">
        <v>1</v>
      </c>
      <c r="E21" s="26">
        <v>3</v>
      </c>
      <c r="G21">
        <v>3</v>
      </c>
      <c r="H21">
        <v>3</v>
      </c>
      <c r="I21" s="10">
        <f>9*H21/E21</f>
        <v>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4DB0-1E4B-4BF5-AFB7-6BB1F4D3536F}">
  <dimension ref="C2:W21"/>
  <sheetViews>
    <sheetView zoomScale="70" zoomScaleNormal="70" workbookViewId="0">
      <selection sqref="A1:XFD1048576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>
        <v>1</v>
      </c>
      <c r="E4" s="26">
        <v>2</v>
      </c>
      <c r="F4" s="26">
        <v>2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11">
        <f t="shared" ref="T4:T17" si="0">G4/F4</f>
        <v>0</v>
      </c>
      <c r="U4" s="11">
        <f t="shared" ref="U4:U17" si="1">(J4+(2*K4)+(3*L4)+(4*M4))/F4</f>
        <v>0</v>
      </c>
      <c r="V4" s="11">
        <f t="shared" ref="V4:V17" si="2">(G4+N4+Q4)/F4</f>
        <v>0</v>
      </c>
      <c r="W4" s="12">
        <f t="shared" ref="W4:W17" si="3">U4+V4</f>
        <v>0</v>
      </c>
    </row>
    <row r="5" spans="3:23" x14ac:dyDescent="0.35">
      <c r="C5" t="s">
        <v>13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1" t="e">
        <f t="shared" si="0"/>
        <v>#DIV/0!</v>
      </c>
      <c r="U5" s="11" t="e">
        <f t="shared" si="1"/>
        <v>#DIV/0!</v>
      </c>
      <c r="V5" s="11" t="e">
        <f t="shared" si="2"/>
        <v>#DIV/0!</v>
      </c>
      <c r="W5" s="12" t="e">
        <f t="shared" si="3"/>
        <v>#DIV/0!</v>
      </c>
    </row>
    <row r="6" spans="3:23" x14ac:dyDescent="0.35">
      <c r="C6" t="s">
        <v>12</v>
      </c>
      <c r="D6" s="26">
        <v>1</v>
      </c>
      <c r="E6" s="26">
        <v>3</v>
      </c>
      <c r="F6" s="26">
        <v>3</v>
      </c>
      <c r="G6" s="26">
        <v>1</v>
      </c>
      <c r="H6" s="26">
        <v>1</v>
      </c>
      <c r="I6" s="26">
        <v>1</v>
      </c>
      <c r="J6" s="26"/>
      <c r="K6" s="26">
        <v>1</v>
      </c>
      <c r="L6" s="26"/>
      <c r="M6" s="26"/>
      <c r="N6" s="26"/>
      <c r="O6" s="26">
        <v>1</v>
      </c>
      <c r="P6" s="26"/>
      <c r="Q6" s="26"/>
      <c r="R6" s="26"/>
      <c r="S6" s="26"/>
      <c r="T6" s="11">
        <f t="shared" si="0"/>
        <v>0.33333333333333331</v>
      </c>
      <c r="U6" s="11">
        <f t="shared" si="1"/>
        <v>0.66666666666666663</v>
      </c>
      <c r="V6" s="11">
        <f t="shared" si="2"/>
        <v>0.33333333333333331</v>
      </c>
      <c r="W6" s="12">
        <f t="shared" si="3"/>
        <v>1</v>
      </c>
    </row>
    <row r="7" spans="3:23" x14ac:dyDescent="0.35">
      <c r="C7" t="s">
        <v>11</v>
      </c>
      <c r="D7" s="26">
        <v>1</v>
      </c>
      <c r="E7" s="26">
        <v>3</v>
      </c>
      <c r="F7" s="26">
        <v>3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11">
        <f t="shared" si="0"/>
        <v>0</v>
      </c>
      <c r="U7" s="11">
        <f t="shared" si="1"/>
        <v>0</v>
      </c>
      <c r="V7" s="11">
        <f t="shared" si="2"/>
        <v>0</v>
      </c>
      <c r="W7" s="12">
        <f t="shared" si="3"/>
        <v>0</v>
      </c>
    </row>
    <row r="8" spans="3:23" x14ac:dyDescent="0.35">
      <c r="C8" t="s">
        <v>10</v>
      </c>
      <c r="D8" s="26">
        <v>1</v>
      </c>
      <c r="E8" s="26">
        <v>3</v>
      </c>
      <c r="F8" s="26">
        <v>3</v>
      </c>
      <c r="G8" s="26">
        <v>2</v>
      </c>
      <c r="H8" s="26"/>
      <c r="I8" s="26"/>
      <c r="J8" s="26">
        <v>2</v>
      </c>
      <c r="K8" s="26"/>
      <c r="L8" s="26"/>
      <c r="M8" s="26"/>
      <c r="N8" s="26"/>
      <c r="O8" s="26"/>
      <c r="P8" s="26"/>
      <c r="Q8" s="26"/>
      <c r="R8" s="26"/>
      <c r="S8" s="26"/>
      <c r="T8" s="11">
        <f t="shared" si="0"/>
        <v>0.66666666666666663</v>
      </c>
      <c r="U8" s="11">
        <f t="shared" si="1"/>
        <v>0.66666666666666663</v>
      </c>
      <c r="V8" s="11">
        <f t="shared" si="2"/>
        <v>0.66666666666666663</v>
      </c>
      <c r="W8" s="12">
        <f t="shared" si="3"/>
        <v>1.3333333333333333</v>
      </c>
    </row>
    <row r="9" spans="3:23" x14ac:dyDescent="0.35">
      <c r="C9" t="s">
        <v>9</v>
      </c>
      <c r="D9" s="26">
        <v>1</v>
      </c>
      <c r="E9" s="26">
        <v>2</v>
      </c>
      <c r="F9" s="26">
        <v>2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1">
        <f t="shared" si="0"/>
        <v>0</v>
      </c>
      <c r="U9" s="11"/>
      <c r="V9" s="11">
        <f t="shared" si="2"/>
        <v>0</v>
      </c>
      <c r="W9" s="12"/>
    </row>
    <row r="10" spans="3:23" x14ac:dyDescent="0.35">
      <c r="C10" t="s">
        <v>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1" t="e">
        <f t="shared" si="0"/>
        <v>#DIV/0!</v>
      </c>
      <c r="U10" s="11" t="e">
        <f t="shared" si="1"/>
        <v>#DIV/0!</v>
      </c>
      <c r="V10" s="11" t="e">
        <f t="shared" si="2"/>
        <v>#DIV/0!</v>
      </c>
      <c r="W10" s="12" t="e">
        <f t="shared" si="3"/>
        <v>#DIV/0!</v>
      </c>
    </row>
    <row r="11" spans="3:23" x14ac:dyDescent="0.35">
      <c r="C11" t="s">
        <v>7</v>
      </c>
      <c r="D11" s="26">
        <v>1</v>
      </c>
      <c r="E11" s="26">
        <v>2</v>
      </c>
      <c r="F11" s="26">
        <v>2</v>
      </c>
      <c r="G11" s="26">
        <v>1</v>
      </c>
      <c r="H11" s="26"/>
      <c r="I11" s="26">
        <v>1</v>
      </c>
      <c r="J11" s="26">
        <v>1</v>
      </c>
      <c r="K11" s="26"/>
      <c r="L11" s="26"/>
      <c r="M11" s="26"/>
      <c r="N11" s="26"/>
      <c r="O11" s="26"/>
      <c r="P11" s="26"/>
      <c r="Q11" s="26"/>
      <c r="R11" s="26"/>
      <c r="S11" s="26"/>
      <c r="T11" s="11">
        <f t="shared" si="0"/>
        <v>0.5</v>
      </c>
      <c r="U11" s="11">
        <f t="shared" si="1"/>
        <v>0.5</v>
      </c>
      <c r="V11" s="11">
        <f t="shared" si="2"/>
        <v>0.5</v>
      </c>
      <c r="W11" s="12">
        <f t="shared" si="3"/>
        <v>1</v>
      </c>
    </row>
    <row r="12" spans="3:23" x14ac:dyDescent="0.35">
      <c r="C12" t="s">
        <v>1</v>
      </c>
      <c r="D12" s="26">
        <v>1</v>
      </c>
      <c r="E12" s="26">
        <v>2</v>
      </c>
      <c r="F12" s="26">
        <v>2</v>
      </c>
      <c r="G12" s="26"/>
      <c r="H12" s="26">
        <v>1</v>
      </c>
      <c r="I12" s="26"/>
      <c r="J12" s="26"/>
      <c r="K12" s="26"/>
      <c r="L12" s="26"/>
      <c r="M12" s="26"/>
      <c r="N12" s="26"/>
      <c r="O12" s="26"/>
      <c r="P12" s="26"/>
      <c r="Q12" s="26">
        <v>1</v>
      </c>
      <c r="R12" s="26"/>
      <c r="S12" s="26"/>
      <c r="T12" s="11">
        <f t="shared" si="0"/>
        <v>0</v>
      </c>
      <c r="U12" s="11">
        <f t="shared" si="1"/>
        <v>0</v>
      </c>
      <c r="V12" s="11">
        <f t="shared" si="2"/>
        <v>0.5</v>
      </c>
      <c r="W12" s="12">
        <f t="shared" si="3"/>
        <v>0.5</v>
      </c>
    </row>
    <row r="13" spans="3:23" x14ac:dyDescent="0.35">
      <c r="C13" t="s">
        <v>6</v>
      </c>
      <c r="D13" s="26">
        <v>1</v>
      </c>
      <c r="E13" s="26">
        <v>3</v>
      </c>
      <c r="F13" s="26">
        <v>3</v>
      </c>
      <c r="G13" s="26">
        <v>2</v>
      </c>
      <c r="H13" s="26">
        <v>1</v>
      </c>
      <c r="I13" s="26"/>
      <c r="J13" s="26">
        <v>2</v>
      </c>
      <c r="K13" s="26"/>
      <c r="L13" s="26"/>
      <c r="M13" s="26"/>
      <c r="N13" s="26"/>
      <c r="O13" s="26"/>
      <c r="P13" s="26"/>
      <c r="Q13" s="26"/>
      <c r="R13" s="26"/>
      <c r="S13" s="26"/>
      <c r="T13" s="11">
        <f t="shared" si="0"/>
        <v>0.66666666666666663</v>
      </c>
      <c r="U13" s="11">
        <f t="shared" si="1"/>
        <v>0.66666666666666663</v>
      </c>
      <c r="V13" s="11">
        <v>1</v>
      </c>
      <c r="W13" s="12">
        <v>1</v>
      </c>
    </row>
    <row r="14" spans="3:23" x14ac:dyDescent="0.35">
      <c r="C14" t="s">
        <v>34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35">
      <c r="C15" t="s">
        <v>42</v>
      </c>
      <c r="D15" s="26">
        <v>1</v>
      </c>
      <c r="E15" s="26">
        <v>3</v>
      </c>
      <c r="F15" s="26">
        <v>3</v>
      </c>
      <c r="G15" s="26">
        <v>2</v>
      </c>
      <c r="H15" s="26">
        <v>1</v>
      </c>
      <c r="I15" s="26">
        <v>1</v>
      </c>
      <c r="J15" s="26">
        <v>2</v>
      </c>
      <c r="K15" s="26"/>
      <c r="L15" s="26"/>
      <c r="M15" s="26"/>
      <c r="N15" s="26"/>
      <c r="O15" s="26"/>
      <c r="P15" s="26"/>
      <c r="Q15" s="26"/>
      <c r="R15" s="26"/>
      <c r="S15" s="26"/>
      <c r="T15" s="11">
        <f t="shared" si="0"/>
        <v>0.66666666666666663</v>
      </c>
      <c r="U15" s="11">
        <f t="shared" si="1"/>
        <v>0.66666666666666663</v>
      </c>
      <c r="V15" s="11">
        <f t="shared" si="2"/>
        <v>0.66666666666666663</v>
      </c>
      <c r="W15" s="12">
        <f t="shared" si="3"/>
        <v>1.3333333333333333</v>
      </c>
    </row>
    <row r="16" spans="3:23" x14ac:dyDescent="0.35">
      <c r="C16" t="s">
        <v>51</v>
      </c>
      <c r="D16" s="26">
        <v>1</v>
      </c>
      <c r="E16" s="26">
        <v>2</v>
      </c>
      <c r="F16" s="26">
        <v>2</v>
      </c>
      <c r="G16" s="26">
        <v>1</v>
      </c>
      <c r="H16" s="26"/>
      <c r="I16" s="26">
        <v>2</v>
      </c>
      <c r="J16" s="26">
        <v>1</v>
      </c>
      <c r="K16" s="26"/>
      <c r="L16" s="26"/>
      <c r="M16" s="26"/>
      <c r="N16" s="26"/>
      <c r="O16" s="26"/>
      <c r="P16" s="26"/>
      <c r="Q16" s="26"/>
      <c r="R16" s="26"/>
      <c r="S16" s="26"/>
      <c r="T16" s="11">
        <f t="shared" si="0"/>
        <v>0.5</v>
      </c>
      <c r="U16" s="11">
        <f t="shared" si="1"/>
        <v>0.5</v>
      </c>
      <c r="V16" s="11">
        <f t="shared" si="2"/>
        <v>0.5</v>
      </c>
      <c r="W16" s="12">
        <f t="shared" si="3"/>
        <v>1</v>
      </c>
    </row>
    <row r="17" spans="3:23" x14ac:dyDescent="0.35">
      <c r="C17" t="s">
        <v>52</v>
      </c>
      <c r="D17" s="26">
        <v>1</v>
      </c>
      <c r="E17" s="26">
        <v>2</v>
      </c>
      <c r="F17" s="26">
        <v>2</v>
      </c>
      <c r="G17" s="26">
        <v>1</v>
      </c>
      <c r="H17" s="26">
        <v>1</v>
      </c>
      <c r="I17" s="26"/>
      <c r="J17" s="26">
        <v>1</v>
      </c>
      <c r="K17" s="26"/>
      <c r="L17" s="26"/>
      <c r="M17" s="26"/>
      <c r="N17" s="26"/>
      <c r="O17" s="26"/>
      <c r="P17" s="26"/>
      <c r="Q17" s="26"/>
      <c r="R17" s="26"/>
      <c r="S17" s="26"/>
      <c r="T17" s="11">
        <f t="shared" si="0"/>
        <v>0.5</v>
      </c>
      <c r="U17" s="11">
        <f t="shared" si="1"/>
        <v>0.5</v>
      </c>
      <c r="V17" s="11">
        <f t="shared" si="2"/>
        <v>0.5</v>
      </c>
      <c r="W17" s="12">
        <f t="shared" si="3"/>
        <v>1</v>
      </c>
    </row>
    <row r="18" spans="3:23" x14ac:dyDescent="0.35">
      <c r="C18" t="s">
        <v>5</v>
      </c>
      <c r="E18" t="s">
        <v>4</v>
      </c>
      <c r="F18" t="s">
        <v>3</v>
      </c>
      <c r="G18" t="s">
        <v>2</v>
      </c>
      <c r="H18" t="s">
        <v>39</v>
      </c>
      <c r="I18" t="s">
        <v>45</v>
      </c>
    </row>
    <row r="19" spans="3:23" x14ac:dyDescent="0.35">
      <c r="C19" t="s">
        <v>1</v>
      </c>
      <c r="D19" s="26"/>
      <c r="E19" s="26"/>
      <c r="F19" s="26"/>
      <c r="G19" s="26"/>
      <c r="H19" s="26"/>
      <c r="I19" s="10"/>
    </row>
    <row r="20" spans="3:23" x14ac:dyDescent="0.35">
      <c r="C20" t="s">
        <v>0</v>
      </c>
      <c r="I20" s="10"/>
    </row>
    <row r="21" spans="3:23" x14ac:dyDescent="0.35">
      <c r="C21" t="s">
        <v>43</v>
      </c>
      <c r="D21" s="26">
        <v>1</v>
      </c>
      <c r="E21" s="26">
        <v>5</v>
      </c>
      <c r="F21">
        <v>1</v>
      </c>
      <c r="G21">
        <v>13</v>
      </c>
      <c r="H21">
        <v>7</v>
      </c>
      <c r="I21" s="10">
        <f>9*H21/E21</f>
        <v>12.6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3536-87A8-49E1-BED5-7DB706161775}">
  <dimension ref="C2:W22"/>
  <sheetViews>
    <sheetView topLeftCell="A7" workbookViewId="0">
      <selection activeCell="C4" sqref="C4:W18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>
        <v>1</v>
      </c>
      <c r="E4" s="26">
        <v>5</v>
      </c>
      <c r="F4" s="26">
        <v>5</v>
      </c>
      <c r="G4" s="26">
        <v>4</v>
      </c>
      <c r="H4" s="26">
        <v>3</v>
      </c>
      <c r="I4" s="26">
        <v>1</v>
      </c>
      <c r="J4" s="26">
        <v>3</v>
      </c>
      <c r="K4" s="26">
        <v>1</v>
      </c>
      <c r="L4" s="26"/>
      <c r="M4" s="26"/>
      <c r="N4" s="26"/>
      <c r="O4" s="26"/>
      <c r="P4" s="26"/>
      <c r="Q4" s="26"/>
      <c r="R4" s="26"/>
      <c r="S4" s="26"/>
      <c r="T4" s="11">
        <f t="shared" ref="T4:T18" si="0">G4/F4</f>
        <v>0.8</v>
      </c>
      <c r="U4" s="11">
        <f t="shared" ref="U4:U18" si="1">(J4+(2*K4)+(3*L4)+(4*M4))/F4</f>
        <v>1</v>
      </c>
      <c r="V4" s="11">
        <f t="shared" ref="V4:V18" si="2">(G4+N4+Q4)/F4</f>
        <v>0.8</v>
      </c>
      <c r="W4" s="12">
        <f t="shared" ref="W4:W18" si="3">U4+V4</f>
        <v>1.8</v>
      </c>
    </row>
    <row r="5" spans="3:23" x14ac:dyDescent="0.35">
      <c r="C5" t="s">
        <v>13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1" t="e">
        <f t="shared" si="0"/>
        <v>#DIV/0!</v>
      </c>
      <c r="U5" s="11" t="e">
        <f t="shared" si="1"/>
        <v>#DIV/0!</v>
      </c>
      <c r="V5" s="11" t="e">
        <f t="shared" si="2"/>
        <v>#DIV/0!</v>
      </c>
      <c r="W5" s="12" t="e">
        <f t="shared" si="3"/>
        <v>#DIV/0!</v>
      </c>
    </row>
    <row r="6" spans="3:23" x14ac:dyDescent="0.35">
      <c r="C6" t="s">
        <v>12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35">
      <c r="C7" t="s">
        <v>11</v>
      </c>
      <c r="D7" s="26">
        <v>1</v>
      </c>
      <c r="E7" s="26">
        <v>4</v>
      </c>
      <c r="F7" s="26">
        <v>4</v>
      </c>
      <c r="G7" s="26">
        <v>4</v>
      </c>
      <c r="H7" s="26">
        <v>4</v>
      </c>
      <c r="I7" s="26">
        <v>7</v>
      </c>
      <c r="J7" s="26"/>
      <c r="K7" s="26">
        <v>1</v>
      </c>
      <c r="L7" s="26">
        <v>1</v>
      </c>
      <c r="M7" s="26">
        <v>2</v>
      </c>
      <c r="N7" s="26"/>
      <c r="O7" s="26"/>
      <c r="P7" s="26"/>
      <c r="Q7" s="26"/>
      <c r="R7" s="26"/>
      <c r="S7" s="26"/>
      <c r="T7" s="11">
        <f t="shared" si="0"/>
        <v>1</v>
      </c>
      <c r="U7" s="11">
        <f t="shared" si="1"/>
        <v>3.25</v>
      </c>
      <c r="V7" s="11">
        <f t="shared" si="2"/>
        <v>1</v>
      </c>
      <c r="W7" s="12">
        <f t="shared" si="3"/>
        <v>4.25</v>
      </c>
    </row>
    <row r="8" spans="3:23" x14ac:dyDescent="0.35">
      <c r="C8" t="s">
        <v>10</v>
      </c>
      <c r="D8" s="26">
        <v>1</v>
      </c>
      <c r="E8" s="26">
        <v>5</v>
      </c>
      <c r="F8" s="26">
        <v>5</v>
      </c>
      <c r="G8" s="26">
        <v>3</v>
      </c>
      <c r="H8" s="26">
        <v>3</v>
      </c>
      <c r="I8" s="26">
        <v>2</v>
      </c>
      <c r="J8" s="26">
        <v>2</v>
      </c>
      <c r="K8" s="26">
        <v>1</v>
      </c>
      <c r="L8" s="26"/>
      <c r="M8" s="26"/>
      <c r="N8" s="26"/>
      <c r="O8" s="26"/>
      <c r="P8" s="26"/>
      <c r="Q8" s="26"/>
      <c r="R8" s="26"/>
      <c r="S8" s="26"/>
      <c r="T8" s="11">
        <f t="shared" si="0"/>
        <v>0.6</v>
      </c>
      <c r="U8" s="11">
        <f t="shared" si="1"/>
        <v>0.8</v>
      </c>
      <c r="V8" s="11">
        <f t="shared" si="2"/>
        <v>0.6</v>
      </c>
      <c r="W8" s="12">
        <f t="shared" si="3"/>
        <v>1.4</v>
      </c>
    </row>
    <row r="9" spans="3:23" x14ac:dyDescent="0.35">
      <c r="C9" t="s">
        <v>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1" t="e">
        <f t="shared" si="0"/>
        <v>#DIV/0!</v>
      </c>
      <c r="U9" s="11"/>
      <c r="V9" s="11" t="e">
        <f t="shared" si="2"/>
        <v>#DIV/0!</v>
      </c>
      <c r="W9" s="12"/>
    </row>
    <row r="10" spans="3:23" x14ac:dyDescent="0.35">
      <c r="C10" t="s">
        <v>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1" t="e">
        <f t="shared" si="0"/>
        <v>#DIV/0!</v>
      </c>
      <c r="U10" s="11" t="e">
        <f t="shared" si="1"/>
        <v>#DIV/0!</v>
      </c>
      <c r="V10" s="11" t="e">
        <f t="shared" si="2"/>
        <v>#DIV/0!</v>
      </c>
      <c r="W10" s="12" t="e">
        <f t="shared" si="3"/>
        <v>#DIV/0!</v>
      </c>
    </row>
    <row r="11" spans="3:23" x14ac:dyDescent="0.35">
      <c r="C11" t="s">
        <v>7</v>
      </c>
      <c r="D11" s="26">
        <v>1</v>
      </c>
      <c r="E11" s="26">
        <v>5</v>
      </c>
      <c r="F11" s="26">
        <v>5</v>
      </c>
      <c r="G11" s="26">
        <v>4</v>
      </c>
      <c r="H11" s="26">
        <v>4</v>
      </c>
      <c r="I11" s="26">
        <v>6</v>
      </c>
      <c r="J11" s="26">
        <v>2</v>
      </c>
      <c r="K11" s="26"/>
      <c r="L11" s="26">
        <v>1</v>
      </c>
      <c r="M11" s="26">
        <v>1</v>
      </c>
      <c r="N11" s="26"/>
      <c r="O11" s="26">
        <v>1</v>
      </c>
      <c r="P11" s="26"/>
      <c r="Q11" s="26"/>
      <c r="R11" s="26"/>
      <c r="S11" s="26"/>
      <c r="T11" s="11">
        <f t="shared" si="0"/>
        <v>0.8</v>
      </c>
      <c r="U11" s="11">
        <f t="shared" si="1"/>
        <v>1.8</v>
      </c>
      <c r="V11" s="11">
        <f t="shared" si="2"/>
        <v>0.8</v>
      </c>
      <c r="W11" s="12">
        <f t="shared" si="3"/>
        <v>2.6</v>
      </c>
    </row>
    <row r="12" spans="3:23" x14ac:dyDescent="0.35">
      <c r="C12" t="s">
        <v>1</v>
      </c>
      <c r="D12" s="26">
        <v>1</v>
      </c>
      <c r="E12" s="26">
        <v>4</v>
      </c>
      <c r="F12" s="26">
        <v>3</v>
      </c>
      <c r="G12" s="26">
        <v>2</v>
      </c>
      <c r="H12" s="26">
        <v>1</v>
      </c>
      <c r="I12" s="26">
        <v>2</v>
      </c>
      <c r="J12" s="26">
        <v>2</v>
      </c>
      <c r="K12" s="26"/>
      <c r="L12" s="26"/>
      <c r="M12" s="26"/>
      <c r="N12" s="26"/>
      <c r="O12" s="26"/>
      <c r="P12" s="26"/>
      <c r="Q12" s="26"/>
      <c r="R12" s="26">
        <v>1</v>
      </c>
      <c r="S12" s="26"/>
      <c r="T12" s="11">
        <f t="shared" si="0"/>
        <v>0.66666666666666663</v>
      </c>
      <c r="U12" s="11">
        <f t="shared" si="1"/>
        <v>0.66666666666666663</v>
      </c>
      <c r="V12" s="11">
        <f t="shared" si="2"/>
        <v>0.66666666666666663</v>
      </c>
      <c r="W12" s="12">
        <f t="shared" si="3"/>
        <v>1.3333333333333333</v>
      </c>
    </row>
    <row r="13" spans="3:23" x14ac:dyDescent="0.35">
      <c r="C13" t="s">
        <v>6</v>
      </c>
      <c r="D13" s="26">
        <v>1</v>
      </c>
      <c r="E13" s="26">
        <v>5</v>
      </c>
      <c r="F13" s="26">
        <v>4</v>
      </c>
      <c r="G13" s="26">
        <v>3</v>
      </c>
      <c r="H13" s="26">
        <v>2</v>
      </c>
      <c r="I13" s="26">
        <v>3</v>
      </c>
      <c r="J13" s="26">
        <v>3</v>
      </c>
      <c r="K13" s="26"/>
      <c r="L13" s="26"/>
      <c r="M13" s="26"/>
      <c r="N13" s="26">
        <v>1</v>
      </c>
      <c r="O13" s="26"/>
      <c r="P13" s="26"/>
      <c r="Q13" s="26"/>
      <c r="R13" s="26"/>
      <c r="S13" s="26"/>
      <c r="T13" s="11">
        <f t="shared" si="0"/>
        <v>0.75</v>
      </c>
      <c r="U13" s="11">
        <f t="shared" si="1"/>
        <v>0.75</v>
      </c>
      <c r="V13" s="11">
        <v>1</v>
      </c>
      <c r="W13" s="12">
        <v>1</v>
      </c>
    </row>
    <row r="14" spans="3:23" x14ac:dyDescent="0.35">
      <c r="C14" t="s">
        <v>34</v>
      </c>
      <c r="D14" s="26">
        <v>1</v>
      </c>
      <c r="E14" s="26">
        <v>5</v>
      </c>
      <c r="F14" s="26">
        <v>5</v>
      </c>
      <c r="G14" s="26">
        <v>4</v>
      </c>
      <c r="H14" s="26">
        <v>3</v>
      </c>
      <c r="I14" s="26">
        <v>4</v>
      </c>
      <c r="J14" s="26">
        <v>2</v>
      </c>
      <c r="K14" s="26">
        <v>2</v>
      </c>
      <c r="L14" s="26"/>
      <c r="M14" s="26"/>
      <c r="N14" s="26"/>
      <c r="O14" s="26"/>
      <c r="P14" s="26"/>
      <c r="Q14" s="26"/>
      <c r="R14" s="26"/>
      <c r="S14" s="26"/>
      <c r="T14" s="11">
        <f t="shared" si="0"/>
        <v>0.8</v>
      </c>
      <c r="U14" s="11">
        <f t="shared" si="1"/>
        <v>1.2</v>
      </c>
      <c r="V14" s="11">
        <f t="shared" si="2"/>
        <v>0.8</v>
      </c>
      <c r="W14" s="12">
        <f t="shared" si="3"/>
        <v>2</v>
      </c>
    </row>
    <row r="15" spans="3:23" x14ac:dyDescent="0.35">
      <c r="C15" t="s">
        <v>42</v>
      </c>
      <c r="D15" s="26">
        <v>1</v>
      </c>
      <c r="E15" s="26">
        <v>5</v>
      </c>
      <c r="F15" s="26">
        <v>5</v>
      </c>
      <c r="G15" s="26">
        <v>4</v>
      </c>
      <c r="H15" s="26">
        <v>4</v>
      </c>
      <c r="I15" s="26">
        <v>3</v>
      </c>
      <c r="J15" s="26">
        <v>3</v>
      </c>
      <c r="K15" s="26"/>
      <c r="L15" s="26">
        <v>1</v>
      </c>
      <c r="M15" s="26"/>
      <c r="N15" s="26"/>
      <c r="O15" s="26"/>
      <c r="P15" s="26"/>
      <c r="Q15" s="26"/>
      <c r="R15" s="26"/>
      <c r="S15" s="26"/>
      <c r="T15" s="11">
        <f t="shared" si="0"/>
        <v>0.8</v>
      </c>
      <c r="U15" s="11">
        <f t="shared" si="1"/>
        <v>1.2</v>
      </c>
      <c r="V15" s="11">
        <f t="shared" si="2"/>
        <v>0.8</v>
      </c>
      <c r="W15" s="12">
        <f t="shared" si="3"/>
        <v>2</v>
      </c>
    </row>
    <row r="16" spans="3:23" x14ac:dyDescent="0.35">
      <c r="C16" t="s">
        <v>51</v>
      </c>
      <c r="D16" s="26">
        <v>1</v>
      </c>
      <c r="E16" s="26">
        <v>4</v>
      </c>
      <c r="F16" s="26">
        <v>4</v>
      </c>
      <c r="G16" s="26">
        <v>4</v>
      </c>
      <c r="H16" s="26">
        <v>3</v>
      </c>
      <c r="I16" s="26">
        <v>4</v>
      </c>
      <c r="J16" s="26">
        <v>2</v>
      </c>
      <c r="K16" s="26"/>
      <c r="L16" s="26">
        <v>1</v>
      </c>
      <c r="M16" s="26">
        <v>1</v>
      </c>
      <c r="N16" s="26"/>
      <c r="O16" s="26"/>
      <c r="P16" s="26"/>
      <c r="Q16" s="26"/>
      <c r="R16" s="26"/>
      <c r="S16" s="26"/>
      <c r="T16" s="11">
        <f t="shared" si="0"/>
        <v>1</v>
      </c>
      <c r="U16" s="11">
        <f t="shared" si="1"/>
        <v>2.25</v>
      </c>
      <c r="V16" s="11">
        <f t="shared" si="2"/>
        <v>1</v>
      </c>
      <c r="W16" s="12">
        <f t="shared" si="3"/>
        <v>3.25</v>
      </c>
    </row>
    <row r="17" spans="3:23" x14ac:dyDescent="0.35">
      <c r="C17" t="s">
        <v>54</v>
      </c>
      <c r="D17" s="26">
        <v>1</v>
      </c>
      <c r="E17" s="26">
        <v>4</v>
      </c>
      <c r="F17" s="26">
        <v>4</v>
      </c>
      <c r="G17" s="26">
        <v>4</v>
      </c>
      <c r="H17" s="26">
        <v>2</v>
      </c>
      <c r="I17" s="26"/>
      <c r="J17" s="26">
        <v>4</v>
      </c>
      <c r="K17" s="26"/>
      <c r="L17" s="26"/>
      <c r="M17" s="26"/>
      <c r="N17" s="26"/>
      <c r="O17" s="26"/>
      <c r="P17" s="26"/>
      <c r="Q17" s="26"/>
      <c r="R17" s="26"/>
      <c r="S17" s="26"/>
      <c r="T17" s="11">
        <f t="shared" si="0"/>
        <v>1</v>
      </c>
      <c r="U17" s="11">
        <f t="shared" si="1"/>
        <v>1</v>
      </c>
      <c r="V17" s="11">
        <f t="shared" si="2"/>
        <v>1</v>
      </c>
      <c r="W17" s="12">
        <f t="shared" si="3"/>
        <v>2</v>
      </c>
    </row>
    <row r="18" spans="3:23" x14ac:dyDescent="0.35">
      <c r="C18" t="s">
        <v>55</v>
      </c>
      <c r="D18" s="26">
        <v>1</v>
      </c>
      <c r="E18" s="26">
        <v>4</v>
      </c>
      <c r="F18" s="26">
        <v>4</v>
      </c>
      <c r="G18" s="26">
        <v>3</v>
      </c>
      <c r="H18" s="26">
        <v>4</v>
      </c>
      <c r="I18" s="26">
        <v>1</v>
      </c>
      <c r="J18" s="26">
        <v>3</v>
      </c>
      <c r="K18" s="26"/>
      <c r="L18" s="26"/>
      <c r="M18" s="26"/>
      <c r="N18" s="26"/>
      <c r="O18" s="26">
        <v>1</v>
      </c>
      <c r="P18" s="26"/>
      <c r="Q18" s="26"/>
      <c r="R18" s="26"/>
      <c r="S18" s="26"/>
      <c r="T18" s="42">
        <f t="shared" si="0"/>
        <v>0.75</v>
      </c>
      <c r="U18" s="42">
        <f t="shared" si="1"/>
        <v>0.75</v>
      </c>
      <c r="V18" s="42">
        <f t="shared" si="2"/>
        <v>0.75</v>
      </c>
      <c r="W18" s="42">
        <f t="shared" si="3"/>
        <v>1.5</v>
      </c>
    </row>
    <row r="19" spans="3:23" x14ac:dyDescent="0.35">
      <c r="C19" t="s">
        <v>5</v>
      </c>
      <c r="E19" t="s">
        <v>4</v>
      </c>
      <c r="F19" t="s">
        <v>3</v>
      </c>
      <c r="G19" t="s">
        <v>2</v>
      </c>
      <c r="H19" t="s">
        <v>39</v>
      </c>
      <c r="I19" t="s">
        <v>45</v>
      </c>
    </row>
    <row r="20" spans="3:23" x14ac:dyDescent="0.35">
      <c r="C20" t="s">
        <v>1</v>
      </c>
      <c r="D20" s="26">
        <v>1</v>
      </c>
      <c r="E20" s="26">
        <v>2</v>
      </c>
      <c r="F20" s="26"/>
      <c r="G20" s="26">
        <v>7</v>
      </c>
      <c r="H20" s="26">
        <v>4</v>
      </c>
      <c r="I20" s="10">
        <f>9*H20/E20</f>
        <v>18</v>
      </c>
    </row>
    <row r="21" spans="3:23" x14ac:dyDescent="0.35">
      <c r="C21" t="s">
        <v>0</v>
      </c>
      <c r="I21" s="10"/>
    </row>
    <row r="22" spans="3:23" x14ac:dyDescent="0.35">
      <c r="C22" t="s">
        <v>43</v>
      </c>
      <c r="D22" s="26">
        <v>1</v>
      </c>
      <c r="E22" s="26">
        <v>3</v>
      </c>
      <c r="G22" s="26">
        <v>4</v>
      </c>
      <c r="H22" s="44">
        <v>2</v>
      </c>
      <c r="I22" s="10">
        <f>9*H22/E22</f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B3F8-E02E-43EA-880F-0D19512E80AA}">
  <sheetPr>
    <pageSetUpPr fitToPage="1"/>
  </sheetPr>
  <dimension ref="A2:AS52"/>
  <sheetViews>
    <sheetView tabSelected="1" zoomScale="70" zoomScaleNormal="70" workbookViewId="0">
      <selection activeCell="Z13" sqref="Z13"/>
    </sheetView>
  </sheetViews>
  <sheetFormatPr defaultRowHeight="14.5" x14ac:dyDescent="0.35"/>
  <cols>
    <col min="3" max="3" width="9.54296875" bestFit="1" customWidth="1"/>
    <col min="8" max="8" width="11.26953125" bestFit="1" customWidth="1"/>
    <col min="20" max="23" width="10.36328125" bestFit="1" customWidth="1"/>
  </cols>
  <sheetData>
    <row r="2" spans="2:23" ht="15" thickBot="1" x14ac:dyDescent="0.4"/>
    <row r="3" spans="2:23" ht="14.5" customHeight="1" x14ac:dyDescent="0.35">
      <c r="B3" s="36" t="s">
        <v>57</v>
      </c>
      <c r="C3" s="6" t="s">
        <v>33</v>
      </c>
      <c r="D3" s="8" t="s">
        <v>32</v>
      </c>
      <c r="E3" s="8" t="s">
        <v>31</v>
      </c>
      <c r="F3" s="8" t="s">
        <v>30</v>
      </c>
      <c r="G3" s="8" t="s">
        <v>46</v>
      </c>
      <c r="H3" s="8" t="s">
        <v>47</v>
      </c>
      <c r="I3" s="8" t="s">
        <v>27</v>
      </c>
      <c r="J3" s="8" t="s">
        <v>26</v>
      </c>
      <c r="K3" s="8" t="s">
        <v>25</v>
      </c>
      <c r="L3" s="8" t="s">
        <v>24</v>
      </c>
      <c r="M3" s="8" t="s">
        <v>23</v>
      </c>
      <c r="N3" s="8" t="s">
        <v>22</v>
      </c>
      <c r="O3" s="8" t="s">
        <v>21</v>
      </c>
      <c r="P3" s="8" t="s">
        <v>40</v>
      </c>
      <c r="Q3" s="8" t="s">
        <v>41</v>
      </c>
      <c r="R3" s="8" t="s">
        <v>20</v>
      </c>
      <c r="S3" s="8" t="s">
        <v>19</v>
      </c>
      <c r="T3" s="8" t="s">
        <v>18</v>
      </c>
      <c r="U3" s="8" t="s">
        <v>17</v>
      </c>
      <c r="V3" s="8" t="s">
        <v>16</v>
      </c>
      <c r="W3" s="9" t="s">
        <v>15</v>
      </c>
    </row>
    <row r="4" spans="2:23" x14ac:dyDescent="0.35">
      <c r="B4" s="37"/>
      <c r="C4" s="4" t="s">
        <v>14</v>
      </c>
      <c r="D4" s="29">
        <f>'Game 1 15-15'!D4+'Game 2 10-18'!D4+'Game 3 20-4'!D4+'Game 4 12-3'!D4+'Game 5 12-23'!D4+'Game 6 15-23'!D4+'Game 7 16-10'!D4+'Game 8 6-16'!D4+'Game 9 25-13'!D4+'Game 10 18-15'!D4+'Game 11 19-9'!D4+'Game 12 15-12'!D4+'Game 13 8-19'!D4+'Game 14 9-17'!D4+'Game 15 4-15'!D4+'Game 16 5-13'!D4+'Game 17 33-11'!D4+'Game 18 17-19'!D4</f>
        <v>12</v>
      </c>
      <c r="E4" s="29">
        <f>'Game 1 15-15'!E4+'Game 2 10-18'!E4+'Game 3 20-4'!E4+'Game 4 12-3'!E4+'Game 5 12-23'!E4+'Game 6 15-23'!E4+'Game 7 16-10'!E4+'Game 8 6-16'!E4+'Game 9 25-13'!E4+'Game 10 18-15'!E4+'Game 11 19-9'!E4+'Game 12 15-12'!E4+'Game 13 8-19'!E4+'Game 14 9-17'!E4+'Game 15 4-15'!E4+'Game 16 5-13'!E4+'Game 17 33-11'!E4+'Game 18 17-19'!E4</f>
        <v>41</v>
      </c>
      <c r="F4" s="29">
        <f>'Game 1 15-15'!F4+'Game 2 10-18'!F4+'Game 3 20-4'!F4+'Game 4 12-3'!F4+'Game 5 12-23'!F4+'Game 6 15-23'!F4+'Game 7 16-10'!F4+'Game 8 6-16'!F4+'Game 9 25-13'!F4+'Game 10 18-15'!F4+'Game 11 19-9'!F4+'Game 12 15-12'!F4+'Game 13 8-19'!F4+'Game 14 9-17'!F4+'Game 15 4-15'!F4+'Game 16 5-13'!F4+'Game 17 33-11'!F4+'Game 18 17-19'!F4</f>
        <v>39</v>
      </c>
      <c r="G4" s="29">
        <f>'Game 1 15-15'!G4+'Game 2 10-18'!G4+'Game 3 20-4'!G4+'Game 4 12-3'!G4+'Game 5 12-23'!G4+'Game 6 15-23'!G4+'Game 7 16-10'!G4+'Game 8 6-16'!G4+'Game 9 25-13'!G4+'Game 10 18-15'!G4+'Game 11 19-9'!G4+'Game 12 15-12'!G4+'Game 13 8-19'!G4+'Game 14 9-17'!G4+'Game 15 4-15'!G4+'Game 16 5-13'!G4+'Game 17 33-11'!G4+'Game 18 17-19'!G4</f>
        <v>21</v>
      </c>
      <c r="H4" s="29">
        <f>'Game 1 15-15'!H4+'Game 2 10-18'!H4+'Game 3 20-4'!H4+'Game 4 12-3'!H4+'Game 5 12-23'!H4+'Game 6 15-23'!H4+'Game 7 16-10'!H4+'Game 8 6-16'!H4+'Game 9 25-13'!H4+'Game 10 18-15'!H4+'Game 11 19-9'!H4+'Game 12 15-12'!H4+'Game 13 8-19'!H4+'Game 14 9-17'!H4+'Game 15 4-15'!H4+'Game 16 5-13'!H4+'Game 17 33-11'!H4+'Game 18 17-19'!H4</f>
        <v>18</v>
      </c>
      <c r="I4" s="29">
        <f>'Game 1 15-15'!I4+'Game 2 10-18'!I4+'Game 3 20-4'!I4+'Game 4 12-3'!I4+'Game 5 12-23'!I4+'Game 6 15-23'!I4+'Game 7 16-10'!I4+'Game 8 6-16'!I4+'Game 9 25-13'!I4+'Game 10 18-15'!I4+'Game 11 19-9'!I4+'Game 12 15-12'!I4+'Game 13 8-19'!I4+'Game 14 9-17'!I4+'Game 15 4-15'!I4+'Game 16 5-13'!I4+'Game 17 33-11'!I4+'Game 18 17-19'!I4</f>
        <v>10</v>
      </c>
      <c r="J4" s="29">
        <f>'Game 1 15-15'!J4+'Game 2 10-18'!J4+'Game 3 20-4'!J4+'Game 4 12-3'!J4+'Game 5 12-23'!J4+'Game 6 15-23'!J4+'Game 7 16-10'!J4+'Game 8 6-16'!J4+'Game 9 25-13'!J4+'Game 10 18-15'!J4+'Game 11 19-9'!J4+'Game 12 15-12'!J4+'Game 13 8-19'!J4+'Game 14 9-17'!J4+'Game 15 4-15'!J4+'Game 16 5-13'!J4+'Game 17 33-11'!J4+'Game 18 17-19'!J4</f>
        <v>17</v>
      </c>
      <c r="K4" s="29">
        <f>'Game 1 15-15'!K4+'Game 2 10-18'!K4+'Game 3 20-4'!K4+'Game 4 12-3'!K4+'Game 5 12-23'!K4+'Game 6 15-23'!K4+'Game 7 16-10'!K4+'Game 8 6-16'!K4+'Game 9 25-13'!K4+'Game 10 18-15'!K4+'Game 11 19-9'!K4+'Game 12 15-12'!K4+'Game 13 8-19'!K4+'Game 14 9-17'!K4+'Game 15 4-15'!K4+'Game 16 5-13'!K4+'Game 17 33-11'!K4+'Game 18 17-19'!K4</f>
        <v>4</v>
      </c>
      <c r="L4" s="29">
        <f>'Game 1 15-15'!L4+'Game 2 10-18'!L4+'Game 3 20-4'!L4+'Game 4 12-3'!L4+'Game 5 12-23'!L4+'Game 6 15-23'!L4+'Game 7 16-10'!L4+'Game 8 6-16'!L4+'Game 9 25-13'!L4+'Game 10 18-15'!L4+'Game 11 19-9'!L4+'Game 12 15-12'!L4+'Game 13 8-19'!L4+'Game 14 9-17'!L4+'Game 15 4-15'!L4+'Game 16 5-13'!L4+'Game 17 33-11'!L4+'Game 18 17-19'!L4</f>
        <v>0</v>
      </c>
      <c r="M4" s="29">
        <f>'Game 1 15-15'!M4+'Game 2 10-18'!M4+'Game 3 20-4'!M4+'Game 4 12-3'!M4+'Game 5 12-23'!M4+'Game 6 15-23'!M4+'Game 7 16-10'!M4+'Game 8 6-16'!M4+'Game 9 25-13'!M4+'Game 10 18-15'!M4+'Game 11 19-9'!M4+'Game 12 15-12'!M4+'Game 13 8-19'!M4+'Game 14 9-17'!M4+'Game 15 4-15'!M4+'Game 16 5-13'!M4+'Game 17 33-11'!M4+'Game 18 17-19'!M4</f>
        <v>0</v>
      </c>
      <c r="N4" s="29">
        <f>'Game 1 15-15'!N4+'Game 2 10-18'!N4+'Game 3 20-4'!N4+'Game 4 12-3'!N4+'Game 5 12-23'!N4+'Game 6 15-23'!N4+'Game 7 16-10'!N4+'Game 8 6-16'!N4+'Game 9 25-13'!N4+'Game 10 18-15'!N4+'Game 11 19-9'!N4+'Game 12 15-12'!N4+'Game 13 8-19'!N4+'Game 14 9-17'!N4+'Game 15 4-15'!N4+'Game 16 5-13'!N4+'Game 17 33-11'!N4+'Game 18 17-19'!N4</f>
        <v>0</v>
      </c>
      <c r="O4" s="29">
        <f>'Game 1 15-15'!O4+'Game 2 10-18'!O4+'Game 3 20-4'!O4+'Game 4 12-3'!O4+'Game 5 12-23'!O4+'Game 6 15-23'!O4+'Game 7 16-10'!O4+'Game 8 6-16'!O4+'Game 9 25-13'!O4+'Game 10 18-15'!O4+'Game 11 19-9'!O4+'Game 12 15-12'!O4+'Game 13 8-19'!O4+'Game 14 9-17'!O4+'Game 15 4-15'!O4+'Game 16 5-13'!O4+'Game 17 33-11'!O4+'Game 18 17-19'!O4</f>
        <v>0</v>
      </c>
      <c r="P4" s="29">
        <f>'Game 1 15-15'!P4+'Game 2 10-18'!P4+'Game 3 20-4'!P4+'Game 4 12-3'!P4+'Game 5 12-23'!P4+'Game 6 15-23'!P4+'Game 7 16-10'!P4+'Game 8 6-16'!P4+'Game 9 25-13'!P4+'Game 10 18-15'!P4+'Game 11 19-9'!P4+'Game 12 15-12'!P4+'Game 13 8-19'!P4+'Game 14 9-17'!P4+'Game 15 4-15'!P4+'Game 16 5-13'!P4+'Game 17 33-11'!P4+'Game 18 17-19'!P4</f>
        <v>0</v>
      </c>
      <c r="Q4" s="29">
        <f>'Game 1 15-15'!Q4+'Game 2 10-18'!Q4+'Game 3 20-4'!Q4+'Game 4 12-3'!Q4+'Game 5 12-23'!Q4+'Game 6 15-23'!Q4+'Game 7 16-10'!Q4+'Game 8 6-16'!Q4+'Game 9 25-13'!Q4+'Game 10 18-15'!Q4+'Game 11 19-9'!Q4+'Game 12 15-12'!Q4+'Game 13 8-19'!Q4+'Game 14 9-17'!Q4+'Game 15 4-15'!Q4+'Game 16 5-13'!Q4+'Game 17 33-11'!Q4+'Game 18 17-19'!Q4</f>
        <v>0</v>
      </c>
      <c r="R4" s="29">
        <f>'Game 1 15-15'!R4+'Game 2 10-18'!R4+'Game 3 20-4'!R4+'Game 4 12-3'!R4+'Game 5 12-23'!R4+'Game 6 15-23'!R4+'Game 7 16-10'!R4+'Game 8 6-16'!R4+'Game 9 25-13'!R4+'Game 10 18-15'!R4+'Game 11 19-9'!R4+'Game 12 15-12'!R4+'Game 13 8-19'!R4+'Game 14 9-17'!R4+'Game 15 4-15'!R4+'Game 16 5-13'!R4+'Game 17 33-11'!R4+'Game 18 17-19'!R4</f>
        <v>2</v>
      </c>
      <c r="S4" s="29">
        <f>'Game 1 15-15'!S4+'Game 2 10-18'!S4+'Game 3 20-4'!S4+'Game 4 12-3'!S4+'Game 5 12-23'!S4+'Game 6 15-23'!S4+'Game 7 16-10'!S4+'Game 8 6-16'!S4+'Game 9 25-13'!S4+'Game 10 18-15'!S4+'Game 11 19-9'!S4+'Game 12 15-12'!S4+'Game 13 8-19'!S4+'Game 14 9-17'!S4+'Game 15 4-15'!S4+'Game 16 5-13'!S4+'Game 17 33-11'!S4+'Game 18 17-19'!S4</f>
        <v>1</v>
      </c>
      <c r="T4" s="11">
        <f>G4/F4</f>
        <v>0.53846153846153844</v>
      </c>
      <c r="U4" s="11">
        <f>(J4+(2*K4)+(3*L4)+(4*M4))/F4</f>
        <v>0.64102564102564108</v>
      </c>
      <c r="V4" s="11">
        <f t="shared" ref="V4:V14" si="0">(G4+N4+Q4)/E4</f>
        <v>0.51219512195121952</v>
      </c>
      <c r="W4" s="12">
        <f>U4+V4</f>
        <v>1.1532207629768605</v>
      </c>
    </row>
    <row r="5" spans="2:23" x14ac:dyDescent="0.35">
      <c r="B5" s="37"/>
      <c r="C5" s="4" t="s">
        <v>13</v>
      </c>
      <c r="D5" s="29">
        <f>'Game 1 15-15'!D5+'Game 2 10-18'!D5+'Game 3 20-4'!D5+'Game 4 12-3'!D5+'Game 5 12-23'!D5+'Game 6 15-23'!D5+'Game 7 16-10'!D5+'Game 8 6-16'!D5+'Game 9 25-13'!D5+'Game 10 18-15'!D5+'Game 11 19-9'!D5+'Game 12 15-12'!D5+'Game 13 8-19'!D5+'Game 14 9-17'!D5+'Game 15 4-15'!D5+'Game 16 5-13'!D5+'Game 17 33-11'!D5+'Game 18 17-19'!D5</f>
        <v>16</v>
      </c>
      <c r="E5" s="29">
        <f>'Game 1 15-15'!E5+'Game 2 10-18'!E5+'Game 3 20-4'!E5+'Game 4 12-3'!E5+'Game 5 12-23'!E5+'Game 6 15-23'!E5+'Game 7 16-10'!E5+'Game 8 6-16'!E5+'Game 9 25-13'!E5+'Game 10 18-15'!E5+'Game 11 19-9'!E5+'Game 12 15-12'!E5+'Game 13 8-19'!E5+'Game 14 9-17'!E5+'Game 15 4-15'!E5+'Game 16 5-13'!E5+'Game 17 33-11'!E5+'Game 18 17-19'!E5</f>
        <v>51</v>
      </c>
      <c r="F5" s="29">
        <f>'Game 1 15-15'!F5+'Game 2 10-18'!F5+'Game 3 20-4'!F5+'Game 4 12-3'!F5+'Game 5 12-23'!F5+'Game 6 15-23'!F5+'Game 7 16-10'!F5+'Game 8 6-16'!F5+'Game 9 25-13'!F5+'Game 10 18-15'!F5+'Game 11 19-9'!F5+'Game 12 15-12'!F5+'Game 13 8-19'!F5+'Game 14 9-17'!F5+'Game 15 4-15'!F5+'Game 16 5-13'!F5+'Game 17 33-11'!F5+'Game 18 17-19'!F5</f>
        <v>49</v>
      </c>
      <c r="G5" s="29">
        <f>'Game 1 15-15'!G5+'Game 2 10-18'!G5+'Game 3 20-4'!G5+'Game 4 12-3'!G5+'Game 5 12-23'!G5+'Game 6 15-23'!G5+'Game 7 16-10'!G5+'Game 8 6-16'!G5+'Game 9 25-13'!G5+'Game 10 18-15'!G5+'Game 11 19-9'!G5+'Game 12 15-12'!G5+'Game 13 8-19'!G5+'Game 14 9-17'!G5+'Game 15 4-15'!G5+'Game 16 5-13'!G5+'Game 17 33-11'!G5+'Game 18 17-19'!G5</f>
        <v>24</v>
      </c>
      <c r="H5" s="29">
        <f>'Game 1 15-15'!H5+'Game 2 10-18'!H5+'Game 3 20-4'!H5+'Game 4 12-3'!H5+'Game 5 12-23'!H5+'Game 6 15-23'!H5+'Game 7 16-10'!H5+'Game 8 6-16'!H5+'Game 9 25-13'!H5+'Game 10 18-15'!H5+'Game 11 19-9'!H5+'Game 12 15-12'!H5+'Game 13 8-19'!H5+'Game 14 9-17'!H5+'Game 15 4-15'!H5+'Game 16 5-13'!H5+'Game 17 33-11'!H5+'Game 18 17-19'!H5</f>
        <v>12</v>
      </c>
      <c r="I5" s="29">
        <f>'Game 1 15-15'!I5+'Game 2 10-18'!I5+'Game 3 20-4'!I5+'Game 4 12-3'!I5+'Game 5 12-23'!I5+'Game 6 15-23'!I5+'Game 7 16-10'!I5+'Game 8 6-16'!I5+'Game 9 25-13'!I5+'Game 10 18-15'!I5+'Game 11 19-9'!I5+'Game 12 15-12'!I5+'Game 13 8-19'!I5+'Game 14 9-17'!I5+'Game 15 4-15'!I5+'Game 16 5-13'!I5+'Game 17 33-11'!I5+'Game 18 17-19'!I5</f>
        <v>19</v>
      </c>
      <c r="J5" s="29">
        <f>'Game 1 15-15'!J5+'Game 2 10-18'!J5+'Game 3 20-4'!J5+'Game 4 12-3'!J5+'Game 5 12-23'!J5+'Game 6 15-23'!J5+'Game 7 16-10'!J5+'Game 8 6-16'!J5+'Game 9 25-13'!J5+'Game 10 18-15'!J5+'Game 11 19-9'!J5+'Game 12 15-12'!J5+'Game 13 8-19'!J5+'Game 14 9-17'!J5+'Game 15 4-15'!J5+'Game 16 5-13'!J5+'Game 17 33-11'!J5+'Game 18 17-19'!J5</f>
        <v>17</v>
      </c>
      <c r="K5" s="29">
        <f>'Game 1 15-15'!K5+'Game 2 10-18'!K5+'Game 3 20-4'!K5+'Game 4 12-3'!K5+'Game 5 12-23'!K5+'Game 6 15-23'!K5+'Game 7 16-10'!K5+'Game 8 6-16'!K5+'Game 9 25-13'!K5+'Game 10 18-15'!K5+'Game 11 19-9'!K5+'Game 12 15-12'!K5+'Game 13 8-19'!K5+'Game 14 9-17'!K5+'Game 15 4-15'!K5+'Game 16 5-13'!K5+'Game 17 33-11'!K5+'Game 18 17-19'!K5</f>
        <v>7</v>
      </c>
      <c r="L5" s="29">
        <f>'Game 1 15-15'!L5+'Game 2 10-18'!L5+'Game 3 20-4'!L5+'Game 4 12-3'!L5+'Game 5 12-23'!L5+'Game 6 15-23'!L5+'Game 7 16-10'!L5+'Game 8 6-16'!L5+'Game 9 25-13'!L5+'Game 10 18-15'!L5+'Game 11 19-9'!L5+'Game 12 15-12'!L5+'Game 13 8-19'!L5+'Game 14 9-17'!L5+'Game 15 4-15'!L5+'Game 16 5-13'!L5+'Game 17 33-11'!L5+'Game 18 17-19'!L5</f>
        <v>0</v>
      </c>
      <c r="M5" s="29">
        <f>'Game 1 15-15'!M5+'Game 2 10-18'!M5+'Game 3 20-4'!M5+'Game 4 12-3'!M5+'Game 5 12-23'!M5+'Game 6 15-23'!M5+'Game 7 16-10'!M5+'Game 8 6-16'!M5+'Game 9 25-13'!M5+'Game 10 18-15'!M5+'Game 11 19-9'!M5+'Game 12 15-12'!M5+'Game 13 8-19'!M5+'Game 14 9-17'!M5+'Game 15 4-15'!M5+'Game 16 5-13'!M5+'Game 17 33-11'!M5+'Game 18 17-19'!M5</f>
        <v>0</v>
      </c>
      <c r="N5" s="29">
        <f>'Game 1 15-15'!N5+'Game 2 10-18'!N5+'Game 3 20-4'!N5+'Game 4 12-3'!N5+'Game 5 12-23'!N5+'Game 6 15-23'!N5+'Game 7 16-10'!N5+'Game 8 6-16'!N5+'Game 9 25-13'!N5+'Game 10 18-15'!N5+'Game 11 19-9'!N5+'Game 12 15-12'!N5+'Game 13 8-19'!N5+'Game 14 9-17'!N5+'Game 15 4-15'!N5+'Game 16 5-13'!N5+'Game 17 33-11'!N5+'Game 18 17-19'!N5</f>
        <v>0</v>
      </c>
      <c r="O5" s="29">
        <f>'Game 1 15-15'!O5+'Game 2 10-18'!O5+'Game 3 20-4'!O5+'Game 4 12-3'!O5+'Game 5 12-23'!O5+'Game 6 15-23'!O5+'Game 7 16-10'!O5+'Game 8 6-16'!O5+'Game 9 25-13'!O5+'Game 10 18-15'!O5+'Game 11 19-9'!O5+'Game 12 15-12'!O5+'Game 13 8-19'!O5+'Game 14 9-17'!O5+'Game 15 4-15'!O5+'Game 16 5-13'!O5+'Game 17 33-11'!O5+'Game 18 17-19'!O5</f>
        <v>3</v>
      </c>
      <c r="P5" s="29">
        <f>'Game 1 15-15'!P5+'Game 2 10-18'!P5+'Game 3 20-4'!P5+'Game 4 12-3'!P5+'Game 5 12-23'!P5+'Game 6 15-23'!P5+'Game 7 16-10'!P5+'Game 8 6-16'!P5+'Game 9 25-13'!P5+'Game 10 18-15'!P5+'Game 11 19-9'!P5+'Game 12 15-12'!P5+'Game 13 8-19'!P5+'Game 14 9-17'!P5+'Game 15 4-15'!P5+'Game 16 5-13'!P5+'Game 17 33-11'!P5+'Game 18 17-19'!P5</f>
        <v>0</v>
      </c>
      <c r="Q5" s="29">
        <f>'Game 1 15-15'!Q5+'Game 2 10-18'!Q5+'Game 3 20-4'!Q5+'Game 4 12-3'!Q5+'Game 5 12-23'!Q5+'Game 6 15-23'!Q5+'Game 7 16-10'!Q5+'Game 8 6-16'!Q5+'Game 9 25-13'!Q5+'Game 10 18-15'!Q5+'Game 11 19-9'!Q5+'Game 12 15-12'!Q5+'Game 13 8-19'!Q5+'Game 14 9-17'!Q5+'Game 15 4-15'!Q5+'Game 16 5-13'!Q5+'Game 17 33-11'!Q5+'Game 18 17-19'!Q5</f>
        <v>0</v>
      </c>
      <c r="R5" s="56">
        <f>'Game 1 15-15'!R5+'Game 2 10-18'!R5+'Game 3 20-4'!R5+'Game 4 12-3'!R5+'Game 5 12-23'!R5+'Game 6 15-23'!R5+'Game 7 16-10'!R5+'Game 8 6-16'!R5+'Game 9 25-13'!R5+'Game 10 18-15'!R5+'Game 11 19-9'!R5+'Game 12 15-12'!R5+'Game 13 8-19'!R5+'Game 14 9-17'!R5+'Game 15 4-15'!R5+'Game 16 5-13'!R5+'Game 17 33-11'!R5+'Game 18 17-19'!R5</f>
        <v>3</v>
      </c>
      <c r="S5" s="29">
        <f>'Game 1 15-15'!S5+'Game 2 10-18'!S5+'Game 3 20-4'!S5+'Game 4 12-3'!S5+'Game 5 12-23'!S5+'Game 6 15-23'!S5+'Game 7 16-10'!S5+'Game 8 6-16'!S5+'Game 9 25-13'!S5+'Game 10 18-15'!S5+'Game 11 19-9'!S5+'Game 12 15-12'!S5+'Game 13 8-19'!S5+'Game 14 9-17'!S5+'Game 15 4-15'!S5+'Game 16 5-13'!S5+'Game 17 33-11'!S5+'Game 18 17-19'!S5</f>
        <v>0</v>
      </c>
      <c r="T5" s="11">
        <f t="shared" ref="T5:T15" si="1">G5/F5</f>
        <v>0.48979591836734693</v>
      </c>
      <c r="U5" s="11">
        <f t="shared" ref="U5:U14" si="2">(J5+(2*K5)+(3*L5)+(4*M5))/F5</f>
        <v>0.63265306122448983</v>
      </c>
      <c r="V5" s="11">
        <f t="shared" si="0"/>
        <v>0.47058823529411764</v>
      </c>
      <c r="W5" s="12">
        <f t="shared" ref="W5:W14" si="3">U5+V5</f>
        <v>1.1032412965186076</v>
      </c>
    </row>
    <row r="6" spans="2:23" x14ac:dyDescent="0.35">
      <c r="B6" s="37"/>
      <c r="C6" s="4" t="s">
        <v>12</v>
      </c>
      <c r="D6" s="29">
        <f>'Game 1 15-15'!D6+'Game 2 10-18'!D6+'Game 3 20-4'!D6+'Game 4 12-3'!D6+'Game 5 12-23'!D6+'Game 6 15-23'!D6+'Game 7 16-10'!D6+'Game 8 6-16'!D6+'Game 9 25-13'!D6+'Game 10 18-15'!D6+'Game 11 19-9'!D6+'Game 12 15-12'!D6+'Game 13 8-19'!D6+'Game 14 9-17'!D6+'Game 15 4-15'!D6+'Game 16 5-13'!D6+'Game 17 33-11'!D6+'Game 18 17-19'!D6</f>
        <v>12</v>
      </c>
      <c r="E6" s="29">
        <f>'Game 1 15-15'!E6+'Game 2 10-18'!E6+'Game 3 20-4'!E6+'Game 4 12-3'!E6+'Game 5 12-23'!E6+'Game 6 15-23'!E6+'Game 7 16-10'!E6+'Game 8 6-16'!E6+'Game 9 25-13'!E6+'Game 10 18-15'!E6+'Game 11 19-9'!E6+'Game 12 15-12'!E6+'Game 13 8-19'!E6+'Game 14 9-17'!E6+'Game 15 4-15'!E6+'Game 16 5-13'!E6+'Game 17 33-11'!E6+'Game 18 17-19'!E6</f>
        <v>42</v>
      </c>
      <c r="F6" s="29">
        <f>'Game 1 15-15'!F6+'Game 2 10-18'!F6+'Game 3 20-4'!F6+'Game 4 12-3'!F6+'Game 5 12-23'!F6+'Game 6 15-23'!F6+'Game 7 16-10'!F6+'Game 8 6-16'!F6+'Game 9 25-13'!F6+'Game 10 18-15'!F6+'Game 11 19-9'!F6+'Game 12 15-12'!F6+'Game 13 8-19'!F6+'Game 14 9-17'!F6+'Game 15 4-15'!F6+'Game 16 5-13'!F6+'Game 17 33-11'!F6+'Game 18 17-19'!F6</f>
        <v>41</v>
      </c>
      <c r="G6" s="29">
        <f>'Game 1 15-15'!G6+'Game 2 10-18'!G6+'Game 3 20-4'!G6+'Game 4 12-3'!G6+'Game 5 12-23'!G6+'Game 6 15-23'!G6+'Game 7 16-10'!G6+'Game 8 6-16'!G6+'Game 9 25-13'!G6+'Game 10 18-15'!G6+'Game 11 19-9'!G6+'Game 12 15-12'!G6+'Game 13 8-19'!G6+'Game 14 9-17'!G6+'Game 15 4-15'!G6+'Game 16 5-13'!G6+'Game 17 33-11'!G6+'Game 18 17-19'!G6</f>
        <v>31</v>
      </c>
      <c r="H6" s="29">
        <f>'Game 1 15-15'!H6+'Game 2 10-18'!H6+'Game 3 20-4'!H6+'Game 4 12-3'!H6+'Game 5 12-23'!H6+'Game 6 15-23'!H6+'Game 7 16-10'!H6+'Game 8 6-16'!H6+'Game 9 25-13'!H6+'Game 10 18-15'!H6+'Game 11 19-9'!H6+'Game 12 15-12'!H6+'Game 13 8-19'!H6+'Game 14 9-17'!H6+'Game 15 4-15'!H6+'Game 16 5-13'!H6+'Game 17 33-11'!H6+'Game 18 17-19'!H6</f>
        <v>21</v>
      </c>
      <c r="I6" s="29">
        <f>'Game 1 15-15'!I6+'Game 2 10-18'!I6+'Game 3 20-4'!I6+'Game 4 12-3'!I6+'Game 5 12-23'!I6+'Game 6 15-23'!I6+'Game 7 16-10'!I6+'Game 8 6-16'!I6+'Game 9 25-13'!I6+'Game 10 18-15'!I6+'Game 11 19-9'!I6+'Game 12 15-12'!I6+'Game 13 8-19'!I6+'Game 14 9-17'!I6+'Game 15 4-15'!I6+'Game 16 5-13'!I6+'Game 17 33-11'!I6+'Game 18 17-19'!I6</f>
        <v>24</v>
      </c>
      <c r="J6" s="29">
        <f>'Game 1 15-15'!J6+'Game 2 10-18'!J6+'Game 3 20-4'!J6+'Game 4 12-3'!J6+'Game 5 12-23'!J6+'Game 6 15-23'!J6+'Game 7 16-10'!J6+'Game 8 6-16'!J6+'Game 9 25-13'!J6+'Game 10 18-15'!J6+'Game 11 19-9'!J6+'Game 12 15-12'!J6+'Game 13 8-19'!J6+'Game 14 9-17'!J6+'Game 15 4-15'!J6+'Game 16 5-13'!J6+'Game 17 33-11'!J6+'Game 18 17-19'!J6</f>
        <v>19</v>
      </c>
      <c r="K6" s="29">
        <f>'Game 1 15-15'!K6+'Game 2 10-18'!K6+'Game 3 20-4'!K6+'Game 4 12-3'!K6+'Game 5 12-23'!K6+'Game 6 15-23'!K6+'Game 7 16-10'!K6+'Game 8 6-16'!K6+'Game 9 25-13'!K6+'Game 10 18-15'!K6+'Game 11 19-9'!K6+'Game 12 15-12'!K6+'Game 13 8-19'!K6+'Game 14 9-17'!K6+'Game 15 4-15'!K6+'Game 16 5-13'!K6+'Game 17 33-11'!K6+'Game 18 17-19'!K6</f>
        <v>7</v>
      </c>
      <c r="L6" s="29">
        <f>'Game 1 15-15'!L6+'Game 2 10-18'!L6+'Game 3 20-4'!L6+'Game 4 12-3'!L6+'Game 5 12-23'!L6+'Game 6 15-23'!L6+'Game 7 16-10'!L6+'Game 8 6-16'!L6+'Game 9 25-13'!L6+'Game 10 18-15'!L6+'Game 11 19-9'!L6+'Game 12 15-12'!L6+'Game 13 8-19'!L6+'Game 14 9-17'!L6+'Game 15 4-15'!L6+'Game 16 5-13'!L6+'Game 17 33-11'!L6+'Game 18 17-19'!L6</f>
        <v>1</v>
      </c>
      <c r="M6" s="29">
        <f>'Game 1 15-15'!M6+'Game 2 10-18'!M6+'Game 3 20-4'!M6+'Game 4 12-3'!M6+'Game 5 12-23'!M6+'Game 6 15-23'!M6+'Game 7 16-10'!M6+'Game 8 6-16'!M6+'Game 9 25-13'!M6+'Game 10 18-15'!M6+'Game 11 19-9'!M6+'Game 12 15-12'!M6+'Game 13 8-19'!M6+'Game 14 9-17'!M6+'Game 15 4-15'!M6+'Game 16 5-13'!M6+'Game 17 33-11'!M6+'Game 18 17-19'!M6</f>
        <v>3</v>
      </c>
      <c r="N6" s="29">
        <f>'Game 1 15-15'!N6+'Game 2 10-18'!N6+'Game 3 20-4'!N6+'Game 4 12-3'!N6+'Game 5 12-23'!N6+'Game 6 15-23'!N6+'Game 7 16-10'!N6+'Game 8 6-16'!N6+'Game 9 25-13'!N6+'Game 10 18-15'!N6+'Game 11 19-9'!N6+'Game 12 15-12'!N6+'Game 13 8-19'!N6+'Game 14 9-17'!N6+'Game 15 4-15'!N6+'Game 16 5-13'!N6+'Game 17 33-11'!N6+'Game 18 17-19'!N6</f>
        <v>0</v>
      </c>
      <c r="O6" s="29">
        <f>'Game 1 15-15'!O6+'Game 2 10-18'!O6+'Game 3 20-4'!O6+'Game 4 12-3'!O6+'Game 5 12-23'!O6+'Game 6 15-23'!O6+'Game 7 16-10'!O6+'Game 8 6-16'!O6+'Game 9 25-13'!O6+'Game 10 18-15'!O6+'Game 11 19-9'!O6+'Game 12 15-12'!O6+'Game 13 8-19'!O6+'Game 14 9-17'!O6+'Game 15 4-15'!O6+'Game 16 5-13'!O6+'Game 17 33-11'!O6+'Game 18 17-19'!O6</f>
        <v>1</v>
      </c>
      <c r="P6" s="29">
        <f>'Game 1 15-15'!P6+'Game 2 10-18'!P6+'Game 3 20-4'!P6+'Game 4 12-3'!P6+'Game 5 12-23'!P6+'Game 6 15-23'!P6+'Game 7 16-10'!P6+'Game 8 6-16'!P6+'Game 9 25-13'!P6+'Game 10 18-15'!P6+'Game 11 19-9'!P6+'Game 12 15-12'!P6+'Game 13 8-19'!P6+'Game 14 9-17'!P6+'Game 15 4-15'!P6+'Game 16 5-13'!P6+'Game 17 33-11'!P6+'Game 18 17-19'!P6</f>
        <v>0</v>
      </c>
      <c r="Q6" s="29">
        <f>'Game 1 15-15'!Q6+'Game 2 10-18'!Q6+'Game 3 20-4'!Q6+'Game 4 12-3'!Q6+'Game 5 12-23'!Q6+'Game 6 15-23'!Q6+'Game 7 16-10'!Q6+'Game 8 6-16'!Q6+'Game 9 25-13'!Q6+'Game 10 18-15'!Q6+'Game 11 19-9'!Q6+'Game 12 15-12'!Q6+'Game 13 8-19'!Q6+'Game 14 9-17'!Q6+'Game 15 4-15'!Q6+'Game 16 5-13'!Q6+'Game 17 33-11'!Q6+'Game 18 17-19'!Q6</f>
        <v>1</v>
      </c>
      <c r="R6" s="29">
        <f>'Game 1 15-15'!R6+'Game 2 10-18'!R6+'Game 3 20-4'!R6+'Game 4 12-3'!R6+'Game 5 12-23'!R6+'Game 6 15-23'!R6+'Game 7 16-10'!R6+'Game 8 6-16'!R6+'Game 9 25-13'!R6+'Game 10 18-15'!R6+'Game 11 19-9'!R6+'Game 12 15-12'!R6+'Game 13 8-19'!R6+'Game 14 9-17'!R6+'Game 15 4-15'!R6+'Game 16 5-13'!R6+'Game 17 33-11'!R6+'Game 18 17-19'!R6</f>
        <v>0</v>
      </c>
      <c r="S6" s="29">
        <f>'Game 1 15-15'!S6+'Game 2 10-18'!S6+'Game 3 20-4'!S6+'Game 4 12-3'!S6+'Game 5 12-23'!S6+'Game 6 15-23'!S6+'Game 7 16-10'!S6+'Game 8 6-16'!S6+'Game 9 25-13'!S6+'Game 10 18-15'!S6+'Game 11 19-9'!S6+'Game 12 15-12'!S6+'Game 13 8-19'!S6+'Game 14 9-17'!S6+'Game 15 4-15'!S6+'Game 16 5-13'!S6+'Game 17 33-11'!S6+'Game 18 17-19'!S6</f>
        <v>0</v>
      </c>
      <c r="T6" s="57">
        <f t="shared" si="1"/>
        <v>0.75609756097560976</v>
      </c>
      <c r="U6" s="11">
        <f t="shared" si="2"/>
        <v>1.1707317073170731</v>
      </c>
      <c r="V6" s="57">
        <f t="shared" si="0"/>
        <v>0.76190476190476186</v>
      </c>
      <c r="W6" s="12">
        <f t="shared" si="3"/>
        <v>1.932636469221835</v>
      </c>
    </row>
    <row r="7" spans="2:23" x14ac:dyDescent="0.35">
      <c r="B7" s="37"/>
      <c r="C7" s="4" t="s">
        <v>11</v>
      </c>
      <c r="D7" s="29">
        <f>'Game 1 15-15'!D7+'Game 2 10-18'!D7+'Game 3 20-4'!D7+'Game 4 12-3'!D7+'Game 5 12-23'!D7+'Game 6 15-23'!D7+'Game 7 16-10'!D7+'Game 8 6-16'!D7+'Game 9 25-13'!D7+'Game 10 18-15'!D7+'Game 11 19-9'!D7+'Game 12 15-12'!D7+'Game 13 8-19'!D7+'Game 14 9-17'!D7+'Game 15 4-15'!D7+'Game 16 5-13'!D7+'Game 17 33-11'!D7+'Game 18 17-19'!D7</f>
        <v>18</v>
      </c>
      <c r="E7" s="29">
        <f>'Game 1 15-15'!E7+'Game 2 10-18'!E7+'Game 3 20-4'!E7+'Game 4 12-3'!E7+'Game 5 12-23'!E7+'Game 6 15-23'!E7+'Game 7 16-10'!E7+'Game 8 6-16'!E7+'Game 9 25-13'!E7+'Game 10 18-15'!E7+'Game 11 19-9'!E7+'Game 12 15-12'!E7+'Game 13 8-19'!E7+'Game 14 9-17'!E7+'Game 15 4-15'!E7+'Game 16 5-13'!E7+'Game 17 33-11'!E7+'Game 18 17-19'!E7</f>
        <v>65</v>
      </c>
      <c r="F7" s="56">
        <f>'Game 1 15-15'!F7+'Game 2 10-18'!F7+'Game 3 20-4'!F7+'Game 4 12-3'!F7+'Game 5 12-23'!F7+'Game 6 15-23'!F7+'Game 7 16-10'!F7+'Game 8 6-16'!F7+'Game 9 25-13'!F7+'Game 10 18-15'!F7+'Game 11 19-9'!F7+'Game 12 15-12'!F7+'Game 13 8-19'!F7+'Game 14 9-17'!F7+'Game 15 4-15'!F7+'Game 16 5-13'!F7+'Game 17 33-11'!F7+'Game 18 17-19'!F7</f>
        <v>65</v>
      </c>
      <c r="G7" s="56">
        <f>'Game 1 15-15'!G7+'Game 2 10-18'!G7+'Game 3 20-4'!G7+'Game 4 12-3'!G7+'Game 5 12-23'!G7+'Game 6 15-23'!G7+'Game 7 16-10'!G7+'Game 8 6-16'!G7+'Game 9 25-13'!G7+'Game 10 18-15'!G7+'Game 11 19-9'!G7+'Game 12 15-12'!G7+'Game 13 8-19'!G7+'Game 14 9-17'!G7+'Game 15 4-15'!G7+'Game 16 5-13'!G7+'Game 17 33-11'!G7+'Game 18 17-19'!G7</f>
        <v>38</v>
      </c>
      <c r="H7" s="29">
        <f>'Game 1 15-15'!H7+'Game 2 10-18'!H7+'Game 3 20-4'!H7+'Game 4 12-3'!H7+'Game 5 12-23'!H7+'Game 6 15-23'!H7+'Game 7 16-10'!H7+'Game 8 6-16'!H7+'Game 9 25-13'!H7+'Game 10 18-15'!H7+'Game 11 19-9'!H7+'Game 12 15-12'!H7+'Game 13 8-19'!H7+'Game 14 9-17'!H7+'Game 15 4-15'!H7+'Game 16 5-13'!H7+'Game 17 33-11'!H7+'Game 18 17-19'!H7</f>
        <v>27</v>
      </c>
      <c r="I7" s="29">
        <f>'Game 1 15-15'!I7+'Game 2 10-18'!I7+'Game 3 20-4'!I7+'Game 4 12-3'!I7+'Game 5 12-23'!I7+'Game 6 15-23'!I7+'Game 7 16-10'!I7+'Game 8 6-16'!I7+'Game 9 25-13'!I7+'Game 10 18-15'!I7+'Game 11 19-9'!I7+'Game 12 15-12'!I7+'Game 13 8-19'!I7+'Game 14 9-17'!I7+'Game 15 4-15'!I7+'Game 16 5-13'!I7+'Game 17 33-11'!I7+'Game 18 17-19'!I7</f>
        <v>30</v>
      </c>
      <c r="J7" s="29">
        <f>'Game 1 15-15'!J7+'Game 2 10-18'!J7+'Game 3 20-4'!J7+'Game 4 12-3'!J7+'Game 5 12-23'!J7+'Game 6 15-23'!J7+'Game 7 16-10'!J7+'Game 8 6-16'!J7+'Game 9 25-13'!J7+'Game 10 18-15'!J7+'Game 11 19-9'!J7+'Game 12 15-12'!J7+'Game 13 8-19'!J7+'Game 14 9-17'!J7+'Game 15 4-15'!J7+'Game 16 5-13'!J7+'Game 17 33-11'!J7+'Game 18 17-19'!J7</f>
        <v>20</v>
      </c>
      <c r="K7" s="56">
        <f>'Game 1 15-15'!K7+'Game 2 10-18'!K7+'Game 3 20-4'!K7+'Game 4 12-3'!K7+'Game 5 12-23'!K7+'Game 6 15-23'!K7+'Game 7 16-10'!K7+'Game 8 6-16'!K7+'Game 9 25-13'!K7+'Game 10 18-15'!K7+'Game 11 19-9'!K7+'Game 12 15-12'!K7+'Game 13 8-19'!K7+'Game 14 9-17'!K7+'Game 15 4-15'!K7+'Game 16 5-13'!K7+'Game 17 33-11'!K7+'Game 18 17-19'!K7</f>
        <v>8</v>
      </c>
      <c r="L7" s="29">
        <f>'Game 1 15-15'!L7+'Game 2 10-18'!L7+'Game 3 20-4'!L7+'Game 4 12-3'!L7+'Game 5 12-23'!L7+'Game 6 15-23'!L7+'Game 7 16-10'!L7+'Game 8 6-16'!L7+'Game 9 25-13'!L7+'Game 10 18-15'!L7+'Game 11 19-9'!L7+'Game 12 15-12'!L7+'Game 13 8-19'!L7+'Game 14 9-17'!L7+'Game 15 4-15'!L7+'Game 16 5-13'!L7+'Game 17 33-11'!L7+'Game 18 17-19'!L7</f>
        <v>2</v>
      </c>
      <c r="M7" s="29">
        <f>'Game 1 15-15'!M7+'Game 2 10-18'!M7+'Game 3 20-4'!M7+'Game 4 12-3'!M7+'Game 5 12-23'!M7+'Game 6 15-23'!M7+'Game 7 16-10'!M7+'Game 8 6-16'!M7+'Game 9 25-13'!M7+'Game 10 18-15'!M7+'Game 11 19-9'!M7+'Game 12 15-12'!M7+'Game 13 8-19'!M7+'Game 14 9-17'!M7+'Game 15 4-15'!M7+'Game 16 5-13'!M7+'Game 17 33-11'!M7+'Game 18 17-19'!M7</f>
        <v>8</v>
      </c>
      <c r="N7" s="29">
        <f>'Game 1 15-15'!N7+'Game 2 10-18'!N7+'Game 3 20-4'!N7+'Game 4 12-3'!N7+'Game 5 12-23'!N7+'Game 6 15-23'!N7+'Game 7 16-10'!N7+'Game 8 6-16'!N7+'Game 9 25-13'!N7+'Game 10 18-15'!N7+'Game 11 19-9'!N7+'Game 12 15-12'!N7+'Game 13 8-19'!N7+'Game 14 9-17'!N7+'Game 15 4-15'!N7+'Game 16 5-13'!N7+'Game 17 33-11'!N7+'Game 18 17-19'!N7</f>
        <v>0</v>
      </c>
      <c r="O7" s="29">
        <f>'Game 1 15-15'!O7+'Game 2 10-18'!O7+'Game 3 20-4'!O7+'Game 4 12-3'!O7+'Game 5 12-23'!O7+'Game 6 15-23'!O7+'Game 7 16-10'!O7+'Game 8 6-16'!O7+'Game 9 25-13'!O7+'Game 10 18-15'!O7+'Game 11 19-9'!O7+'Game 12 15-12'!O7+'Game 13 8-19'!O7+'Game 14 9-17'!O7+'Game 15 4-15'!O7+'Game 16 5-13'!O7+'Game 17 33-11'!O7+'Game 18 17-19'!O7</f>
        <v>3</v>
      </c>
      <c r="P7" s="29">
        <f>'Game 1 15-15'!P7+'Game 2 10-18'!P7+'Game 3 20-4'!P7+'Game 4 12-3'!P7+'Game 5 12-23'!P7+'Game 6 15-23'!P7+'Game 7 16-10'!P7+'Game 8 6-16'!P7+'Game 9 25-13'!P7+'Game 10 18-15'!P7+'Game 11 19-9'!P7+'Game 12 15-12'!P7+'Game 13 8-19'!P7+'Game 14 9-17'!P7+'Game 15 4-15'!P7+'Game 16 5-13'!P7+'Game 17 33-11'!P7+'Game 18 17-19'!P7</f>
        <v>1</v>
      </c>
      <c r="Q7" s="29">
        <f>'Game 1 15-15'!Q7+'Game 2 10-18'!Q7+'Game 3 20-4'!Q7+'Game 4 12-3'!Q7+'Game 5 12-23'!Q7+'Game 6 15-23'!Q7+'Game 7 16-10'!Q7+'Game 8 6-16'!Q7+'Game 9 25-13'!Q7+'Game 10 18-15'!Q7+'Game 11 19-9'!Q7+'Game 12 15-12'!Q7+'Game 13 8-19'!Q7+'Game 14 9-17'!Q7+'Game 15 4-15'!Q7+'Game 16 5-13'!Q7+'Game 17 33-11'!Q7+'Game 18 17-19'!Q7</f>
        <v>0</v>
      </c>
      <c r="R7" s="29">
        <f>'Game 1 15-15'!R7+'Game 2 10-18'!R7+'Game 3 20-4'!R7+'Game 4 12-3'!R7+'Game 5 12-23'!R7+'Game 6 15-23'!R7+'Game 7 16-10'!R7+'Game 8 6-16'!R7+'Game 9 25-13'!R7+'Game 10 18-15'!R7+'Game 11 19-9'!R7+'Game 12 15-12'!R7+'Game 13 8-19'!R7+'Game 14 9-17'!R7+'Game 15 4-15'!R7+'Game 16 5-13'!R7+'Game 17 33-11'!R7+'Game 18 17-19'!R7</f>
        <v>0</v>
      </c>
      <c r="S7" s="29">
        <f>'Game 1 15-15'!S7+'Game 2 10-18'!S7+'Game 3 20-4'!S7+'Game 4 12-3'!S7+'Game 5 12-23'!S7+'Game 6 15-23'!S7+'Game 7 16-10'!S7+'Game 8 6-16'!S7+'Game 9 25-13'!S7+'Game 10 18-15'!S7+'Game 11 19-9'!S7+'Game 12 15-12'!S7+'Game 13 8-19'!S7+'Game 14 9-17'!S7+'Game 15 4-15'!S7+'Game 16 5-13'!S7+'Game 17 33-11'!S7+'Game 18 17-19'!S7</f>
        <v>1</v>
      </c>
      <c r="T7" s="11">
        <f t="shared" si="1"/>
        <v>0.58461538461538465</v>
      </c>
      <c r="U7" s="11">
        <f t="shared" si="2"/>
        <v>1.1384615384615384</v>
      </c>
      <c r="V7" s="11">
        <f t="shared" si="0"/>
        <v>0.58461538461538465</v>
      </c>
      <c r="W7" s="12">
        <f t="shared" si="3"/>
        <v>1.7230769230769232</v>
      </c>
    </row>
    <row r="8" spans="2:23" x14ac:dyDescent="0.35">
      <c r="B8" s="37"/>
      <c r="C8" s="4" t="s">
        <v>10</v>
      </c>
      <c r="D8" s="29">
        <f>'Game 1 15-15'!D8+'Game 2 10-18'!D8+'Game 3 20-4'!D8+'Game 4 12-3'!D8+'Game 5 12-23'!D8+'Game 6 15-23'!D8+'Game 7 16-10'!D8+'Game 8 6-16'!D8+'Game 9 25-13'!D8+'Game 10 18-15'!D8+'Game 11 19-9'!D8+'Game 12 15-12'!D8+'Game 13 8-19'!D8+'Game 14 9-17'!D8+'Game 15 4-15'!D8+'Game 16 5-13'!D8+'Game 17 33-11'!D8+'Game 18 17-19'!D8</f>
        <v>18</v>
      </c>
      <c r="E8" s="29">
        <f>'Game 1 15-15'!E8+'Game 2 10-18'!E8+'Game 3 20-4'!E8+'Game 4 12-3'!E8+'Game 5 12-23'!E8+'Game 6 15-23'!E8+'Game 7 16-10'!E8+'Game 8 6-16'!E8+'Game 9 25-13'!E8+'Game 10 18-15'!E8+'Game 11 19-9'!E8+'Game 12 15-12'!E8+'Game 13 8-19'!E8+'Game 14 9-17'!E8+'Game 15 4-15'!E8+'Game 16 5-13'!E8+'Game 17 33-11'!E8+'Game 18 17-19'!E8</f>
        <v>64</v>
      </c>
      <c r="F8" s="29">
        <f>'Game 1 15-15'!F8+'Game 2 10-18'!F8+'Game 3 20-4'!F8+'Game 4 12-3'!F8+'Game 5 12-23'!F8+'Game 6 15-23'!F8+'Game 7 16-10'!F8+'Game 8 6-16'!F8+'Game 9 25-13'!F8+'Game 10 18-15'!F8+'Game 11 19-9'!F8+'Game 12 15-12'!F8+'Game 13 8-19'!F8+'Game 14 9-17'!F8+'Game 15 4-15'!F8+'Game 16 5-13'!F8+'Game 17 33-11'!F8+'Game 18 17-19'!F8</f>
        <v>62</v>
      </c>
      <c r="G8" s="29">
        <f>'Game 1 15-15'!G8+'Game 2 10-18'!G8+'Game 3 20-4'!G8+'Game 4 12-3'!G8+'Game 5 12-23'!G8+'Game 6 15-23'!G8+'Game 7 16-10'!G8+'Game 8 6-16'!G8+'Game 9 25-13'!G8+'Game 10 18-15'!G8+'Game 11 19-9'!G8+'Game 12 15-12'!G8+'Game 13 8-19'!G8+'Game 14 9-17'!G8+'Game 15 4-15'!G8+'Game 16 5-13'!G8+'Game 17 33-11'!G8+'Game 18 17-19'!G8</f>
        <v>34</v>
      </c>
      <c r="H8" s="29">
        <f>'Game 1 15-15'!H8+'Game 2 10-18'!H8+'Game 3 20-4'!H8+'Game 4 12-3'!H8+'Game 5 12-23'!H8+'Game 6 15-23'!H8+'Game 7 16-10'!H8+'Game 8 6-16'!H8+'Game 9 25-13'!H8+'Game 10 18-15'!H8+'Game 11 19-9'!H8+'Game 12 15-12'!H8+'Game 13 8-19'!H8+'Game 14 9-17'!H8+'Game 15 4-15'!H8+'Game 16 5-13'!H8+'Game 17 33-11'!H8+'Game 18 17-19'!H8</f>
        <v>24</v>
      </c>
      <c r="I8" s="29">
        <f>'Game 1 15-15'!I8+'Game 2 10-18'!I8+'Game 3 20-4'!I8+'Game 4 12-3'!I8+'Game 5 12-23'!I8+'Game 6 15-23'!I8+'Game 7 16-10'!I8+'Game 8 6-16'!I8+'Game 9 25-13'!I8+'Game 10 18-15'!I8+'Game 11 19-9'!I8+'Game 12 15-12'!I8+'Game 13 8-19'!I8+'Game 14 9-17'!I8+'Game 15 4-15'!I8+'Game 16 5-13'!I8+'Game 17 33-11'!I8+'Game 18 17-19'!I8</f>
        <v>26</v>
      </c>
      <c r="J8" s="29">
        <f>'Game 1 15-15'!J8+'Game 2 10-18'!J8+'Game 3 20-4'!J8+'Game 4 12-3'!J8+'Game 5 12-23'!J8+'Game 6 15-23'!J8+'Game 7 16-10'!J8+'Game 8 6-16'!J8+'Game 9 25-13'!J8+'Game 10 18-15'!J8+'Game 11 19-9'!J8+'Game 12 15-12'!J8+'Game 13 8-19'!J8+'Game 14 9-17'!J8+'Game 15 4-15'!J8+'Game 16 5-13'!J8+'Game 17 33-11'!J8+'Game 18 17-19'!J8</f>
        <v>20</v>
      </c>
      <c r="K8" s="29">
        <f>'Game 1 15-15'!K8+'Game 2 10-18'!K8+'Game 3 20-4'!K8+'Game 4 12-3'!K8+'Game 5 12-23'!K8+'Game 6 15-23'!K8+'Game 7 16-10'!K8+'Game 8 6-16'!K8+'Game 9 25-13'!K8+'Game 10 18-15'!K8+'Game 11 19-9'!K8+'Game 12 15-12'!K8+'Game 13 8-19'!K8+'Game 14 9-17'!K8+'Game 15 4-15'!K8+'Game 16 5-13'!K8+'Game 17 33-11'!K8+'Game 18 17-19'!K8</f>
        <v>6</v>
      </c>
      <c r="L8" s="29">
        <f>'Game 1 15-15'!L8+'Game 2 10-18'!L8+'Game 3 20-4'!L8+'Game 4 12-3'!L8+'Game 5 12-23'!L8+'Game 6 15-23'!L8+'Game 7 16-10'!L8+'Game 8 6-16'!L8+'Game 9 25-13'!L8+'Game 10 18-15'!L8+'Game 11 19-9'!L8+'Game 12 15-12'!L8+'Game 13 8-19'!L8+'Game 14 9-17'!L8+'Game 15 4-15'!L8+'Game 16 5-13'!L8+'Game 17 33-11'!L8+'Game 18 17-19'!L8</f>
        <v>2</v>
      </c>
      <c r="M8" s="29">
        <f>'Game 1 15-15'!M8+'Game 2 10-18'!M8+'Game 3 20-4'!M8+'Game 4 12-3'!M8+'Game 5 12-23'!M8+'Game 6 15-23'!M8+'Game 7 16-10'!M8+'Game 8 6-16'!M8+'Game 9 25-13'!M8+'Game 10 18-15'!M8+'Game 11 19-9'!M8+'Game 12 15-12'!M8+'Game 13 8-19'!M8+'Game 14 9-17'!M8+'Game 15 4-15'!M8+'Game 16 5-13'!M8+'Game 17 33-11'!M8+'Game 18 17-19'!M8</f>
        <v>6</v>
      </c>
      <c r="N8" s="29">
        <f>'Game 1 15-15'!N8+'Game 2 10-18'!N8+'Game 3 20-4'!N8+'Game 4 12-3'!N8+'Game 5 12-23'!N8+'Game 6 15-23'!N8+'Game 7 16-10'!N8+'Game 8 6-16'!N8+'Game 9 25-13'!N8+'Game 10 18-15'!N8+'Game 11 19-9'!N8+'Game 12 15-12'!N8+'Game 13 8-19'!N8+'Game 14 9-17'!N8+'Game 15 4-15'!N8+'Game 16 5-13'!N8+'Game 17 33-11'!N8+'Game 18 17-19'!N8</f>
        <v>1</v>
      </c>
      <c r="O8" s="29">
        <f>'Game 1 15-15'!O8+'Game 2 10-18'!O8+'Game 3 20-4'!O8+'Game 4 12-3'!O8+'Game 5 12-23'!O8+'Game 6 15-23'!O8+'Game 7 16-10'!O8+'Game 8 6-16'!O8+'Game 9 25-13'!O8+'Game 10 18-15'!O8+'Game 11 19-9'!O8+'Game 12 15-12'!O8+'Game 13 8-19'!O8+'Game 14 9-17'!O8+'Game 15 4-15'!O8+'Game 16 5-13'!O8+'Game 17 33-11'!O8+'Game 18 17-19'!O8</f>
        <v>2</v>
      </c>
      <c r="P8" s="29">
        <f>'Game 1 15-15'!P8+'Game 2 10-18'!P8+'Game 3 20-4'!P8+'Game 4 12-3'!P8+'Game 5 12-23'!P8+'Game 6 15-23'!P8+'Game 7 16-10'!P8+'Game 8 6-16'!P8+'Game 9 25-13'!P8+'Game 10 18-15'!P8+'Game 11 19-9'!P8+'Game 12 15-12'!P8+'Game 13 8-19'!P8+'Game 14 9-17'!P8+'Game 15 4-15'!P8+'Game 16 5-13'!P8+'Game 17 33-11'!P8+'Game 18 17-19'!P8</f>
        <v>0</v>
      </c>
      <c r="Q8" s="29">
        <f>'Game 1 15-15'!Q8+'Game 2 10-18'!Q8+'Game 3 20-4'!Q8+'Game 4 12-3'!Q8+'Game 5 12-23'!Q8+'Game 6 15-23'!Q8+'Game 7 16-10'!Q8+'Game 8 6-16'!Q8+'Game 9 25-13'!Q8+'Game 10 18-15'!Q8+'Game 11 19-9'!Q8+'Game 12 15-12'!Q8+'Game 13 8-19'!Q8+'Game 14 9-17'!Q8+'Game 15 4-15'!Q8+'Game 16 5-13'!Q8+'Game 17 33-11'!Q8+'Game 18 17-19'!Q8</f>
        <v>1</v>
      </c>
      <c r="R8" s="29">
        <f>'Game 1 15-15'!R8+'Game 2 10-18'!R8+'Game 3 20-4'!R8+'Game 4 12-3'!R8+'Game 5 12-23'!R8+'Game 6 15-23'!R8+'Game 7 16-10'!R8+'Game 8 6-16'!R8+'Game 9 25-13'!R8+'Game 10 18-15'!R8+'Game 11 19-9'!R8+'Game 12 15-12'!R8+'Game 13 8-19'!R8+'Game 14 9-17'!R8+'Game 15 4-15'!R8+'Game 16 5-13'!R8+'Game 17 33-11'!R8+'Game 18 17-19'!R8</f>
        <v>0</v>
      </c>
      <c r="S8" s="29">
        <f>'Game 1 15-15'!S8+'Game 2 10-18'!S8+'Game 3 20-4'!S8+'Game 4 12-3'!S8+'Game 5 12-23'!S8+'Game 6 15-23'!S8+'Game 7 16-10'!S8+'Game 8 6-16'!S8+'Game 9 25-13'!S8+'Game 10 18-15'!S8+'Game 11 19-9'!S8+'Game 12 15-12'!S8+'Game 13 8-19'!S8+'Game 14 9-17'!S8+'Game 15 4-15'!S8+'Game 16 5-13'!S8+'Game 17 33-11'!S8+'Game 18 17-19'!S8</f>
        <v>0</v>
      </c>
      <c r="T8" s="11">
        <f t="shared" si="1"/>
        <v>0.54838709677419351</v>
      </c>
      <c r="U8" s="11">
        <f t="shared" si="2"/>
        <v>1</v>
      </c>
      <c r="V8" s="11">
        <f t="shared" si="0"/>
        <v>0.5625</v>
      </c>
      <c r="W8" s="12">
        <f t="shared" si="3"/>
        <v>1.5625</v>
      </c>
    </row>
    <row r="9" spans="2:23" x14ac:dyDescent="0.35">
      <c r="B9" s="37"/>
      <c r="C9" s="4" t="s">
        <v>9</v>
      </c>
      <c r="D9" s="29">
        <f>'Game 1 15-15'!D9+'Game 2 10-18'!D9+'Game 3 20-4'!D9+'Game 4 12-3'!D9+'Game 5 12-23'!D9+'Game 6 15-23'!D9+'Game 7 16-10'!D9+'Game 8 6-16'!D9+'Game 9 25-13'!D9+'Game 10 18-15'!D9+'Game 11 19-9'!D9+'Game 12 15-12'!D9+'Game 13 8-19'!D9+'Game 14 9-17'!D9+'Game 15 4-15'!D9+'Game 16 5-13'!D9+'Game 17 33-11'!D9+'Game 18 17-19'!D9</f>
        <v>12</v>
      </c>
      <c r="E9" s="29">
        <f>'Game 1 15-15'!E9+'Game 2 10-18'!E9+'Game 3 20-4'!E9+'Game 4 12-3'!E9+'Game 5 12-23'!E9+'Game 6 15-23'!E9+'Game 7 16-10'!E9+'Game 8 6-16'!E9+'Game 9 25-13'!E9+'Game 10 18-15'!E9+'Game 11 19-9'!E9+'Game 12 15-12'!E9+'Game 13 8-19'!E9+'Game 14 9-17'!E9+'Game 15 4-15'!E9+'Game 16 5-13'!E9+'Game 17 33-11'!E9+'Game 18 17-19'!E9</f>
        <v>37</v>
      </c>
      <c r="F9" s="29">
        <f>'Game 1 15-15'!F9+'Game 2 10-18'!F9+'Game 3 20-4'!F9+'Game 4 12-3'!F9+'Game 5 12-23'!F9+'Game 6 15-23'!F9+'Game 7 16-10'!F9+'Game 8 6-16'!F9+'Game 9 25-13'!F9+'Game 10 18-15'!F9+'Game 11 19-9'!F9+'Game 12 15-12'!F9+'Game 13 8-19'!F9+'Game 14 9-17'!F9+'Game 15 4-15'!F9+'Game 16 5-13'!F9+'Game 17 33-11'!F9+'Game 18 17-19'!F9</f>
        <v>36</v>
      </c>
      <c r="G9" s="29">
        <f>'Game 1 15-15'!G9+'Game 2 10-18'!G9+'Game 3 20-4'!G9+'Game 4 12-3'!G9+'Game 5 12-23'!G9+'Game 6 15-23'!G9+'Game 7 16-10'!G9+'Game 8 6-16'!G9+'Game 9 25-13'!G9+'Game 10 18-15'!G9+'Game 11 19-9'!G9+'Game 12 15-12'!G9+'Game 13 8-19'!G9+'Game 14 9-17'!G9+'Game 15 4-15'!G9+'Game 16 5-13'!G9+'Game 17 33-11'!G9+'Game 18 17-19'!G9</f>
        <v>18</v>
      </c>
      <c r="H9" s="29">
        <f>'Game 1 15-15'!H9+'Game 2 10-18'!H9+'Game 3 20-4'!H9+'Game 4 12-3'!H9+'Game 5 12-23'!H9+'Game 6 15-23'!H9+'Game 7 16-10'!H9+'Game 8 6-16'!H9+'Game 9 25-13'!H9+'Game 10 18-15'!H9+'Game 11 19-9'!H9+'Game 12 15-12'!H9+'Game 13 8-19'!H9+'Game 14 9-17'!H9+'Game 15 4-15'!H9+'Game 16 5-13'!H9+'Game 17 33-11'!H9+'Game 18 17-19'!H9</f>
        <v>11</v>
      </c>
      <c r="I9" s="29">
        <f>'Game 1 15-15'!I9+'Game 2 10-18'!I9+'Game 3 20-4'!I9+'Game 4 12-3'!I9+'Game 5 12-23'!I9+'Game 6 15-23'!I9+'Game 7 16-10'!I9+'Game 8 6-16'!I9+'Game 9 25-13'!I9+'Game 10 18-15'!I9+'Game 11 19-9'!I9+'Game 12 15-12'!I9+'Game 13 8-19'!I9+'Game 14 9-17'!I9+'Game 15 4-15'!I9+'Game 16 5-13'!I9+'Game 17 33-11'!I9+'Game 18 17-19'!I9</f>
        <v>20</v>
      </c>
      <c r="J9" s="29">
        <f>'Game 1 15-15'!J9+'Game 2 10-18'!J9+'Game 3 20-4'!J9+'Game 4 12-3'!J9+'Game 5 12-23'!J9+'Game 6 15-23'!J9+'Game 7 16-10'!J9+'Game 8 6-16'!J9+'Game 9 25-13'!J9+'Game 10 18-15'!J9+'Game 11 19-9'!J9+'Game 12 15-12'!J9+'Game 13 8-19'!J9+'Game 14 9-17'!J9+'Game 15 4-15'!J9+'Game 16 5-13'!J9+'Game 17 33-11'!J9+'Game 18 17-19'!J9</f>
        <v>10</v>
      </c>
      <c r="K9" s="29">
        <f>'Game 1 15-15'!K9+'Game 2 10-18'!K9+'Game 3 20-4'!K9+'Game 4 12-3'!K9+'Game 5 12-23'!K9+'Game 6 15-23'!K9+'Game 7 16-10'!K9+'Game 8 6-16'!K9+'Game 9 25-13'!K9+'Game 10 18-15'!K9+'Game 11 19-9'!K9+'Game 12 15-12'!K9+'Game 13 8-19'!K9+'Game 14 9-17'!K9+'Game 15 4-15'!K9+'Game 16 5-13'!K9+'Game 17 33-11'!K9+'Game 18 17-19'!K9</f>
        <v>4</v>
      </c>
      <c r="L9" s="29">
        <f>'Game 1 15-15'!L9+'Game 2 10-18'!L9+'Game 3 20-4'!L9+'Game 4 12-3'!L9+'Game 5 12-23'!L9+'Game 6 15-23'!L9+'Game 7 16-10'!L9+'Game 8 6-16'!L9+'Game 9 25-13'!L9+'Game 10 18-15'!L9+'Game 11 19-9'!L9+'Game 12 15-12'!L9+'Game 13 8-19'!L9+'Game 14 9-17'!L9+'Game 15 4-15'!L9+'Game 16 5-13'!L9+'Game 17 33-11'!L9+'Game 18 17-19'!L9</f>
        <v>0</v>
      </c>
      <c r="M9" s="29">
        <f>'Game 1 15-15'!M9+'Game 2 10-18'!M9+'Game 3 20-4'!M9+'Game 4 12-3'!M9+'Game 5 12-23'!M9+'Game 6 15-23'!M9+'Game 7 16-10'!M9+'Game 8 6-16'!M9+'Game 9 25-13'!M9+'Game 10 18-15'!M9+'Game 11 19-9'!M9+'Game 12 15-12'!M9+'Game 13 8-19'!M9+'Game 14 9-17'!M9+'Game 15 4-15'!M9+'Game 16 5-13'!M9+'Game 17 33-11'!M9+'Game 18 17-19'!M9</f>
        <v>3</v>
      </c>
      <c r="N9" s="29">
        <f>'Game 1 15-15'!N9+'Game 2 10-18'!N9+'Game 3 20-4'!N9+'Game 4 12-3'!N9+'Game 5 12-23'!N9+'Game 6 15-23'!N9+'Game 7 16-10'!N9+'Game 8 6-16'!N9+'Game 9 25-13'!N9+'Game 10 18-15'!N9+'Game 11 19-9'!N9+'Game 12 15-12'!N9+'Game 13 8-19'!N9+'Game 14 9-17'!N9+'Game 15 4-15'!N9+'Game 16 5-13'!N9+'Game 17 33-11'!N9+'Game 18 17-19'!N9</f>
        <v>0</v>
      </c>
      <c r="O9" s="29">
        <f>'Game 1 15-15'!O9+'Game 2 10-18'!O9+'Game 3 20-4'!O9+'Game 4 12-3'!O9+'Game 5 12-23'!O9+'Game 6 15-23'!O9+'Game 7 16-10'!O9+'Game 8 6-16'!O9+'Game 9 25-13'!O9+'Game 10 18-15'!O9+'Game 11 19-9'!O9+'Game 12 15-12'!O9+'Game 13 8-19'!O9+'Game 14 9-17'!O9+'Game 15 4-15'!O9+'Game 16 5-13'!O9+'Game 17 33-11'!O9+'Game 18 17-19'!O9</f>
        <v>0</v>
      </c>
      <c r="P9" s="29">
        <f>'Game 1 15-15'!P9+'Game 2 10-18'!P9+'Game 3 20-4'!P9+'Game 4 12-3'!P9+'Game 5 12-23'!P9+'Game 6 15-23'!P9+'Game 7 16-10'!P9+'Game 8 6-16'!P9+'Game 9 25-13'!P9+'Game 10 18-15'!P9+'Game 11 19-9'!P9+'Game 12 15-12'!P9+'Game 13 8-19'!P9+'Game 14 9-17'!P9+'Game 15 4-15'!P9+'Game 16 5-13'!P9+'Game 17 33-11'!P9+'Game 18 17-19'!P9</f>
        <v>0</v>
      </c>
      <c r="Q9" s="29">
        <f>'Game 1 15-15'!Q9+'Game 2 10-18'!Q9+'Game 3 20-4'!Q9+'Game 4 12-3'!Q9+'Game 5 12-23'!Q9+'Game 6 15-23'!Q9+'Game 7 16-10'!Q9+'Game 8 6-16'!Q9+'Game 9 25-13'!Q9+'Game 10 18-15'!Q9+'Game 11 19-9'!Q9+'Game 12 15-12'!Q9+'Game 13 8-19'!Q9+'Game 14 9-17'!Q9+'Game 15 4-15'!Q9+'Game 16 5-13'!Q9+'Game 17 33-11'!Q9+'Game 18 17-19'!Q9</f>
        <v>1</v>
      </c>
      <c r="R9" s="29">
        <f>'Game 1 15-15'!R9+'Game 2 10-18'!R9+'Game 3 20-4'!R9+'Game 4 12-3'!R9+'Game 5 12-23'!R9+'Game 6 15-23'!R9+'Game 7 16-10'!R9+'Game 8 6-16'!R9+'Game 9 25-13'!R9+'Game 10 18-15'!R9+'Game 11 19-9'!R9+'Game 12 15-12'!R9+'Game 13 8-19'!R9+'Game 14 9-17'!R9+'Game 15 4-15'!R9+'Game 16 5-13'!R9+'Game 17 33-11'!R9+'Game 18 17-19'!R9</f>
        <v>0</v>
      </c>
      <c r="S9" s="29">
        <f>'Game 1 15-15'!S9+'Game 2 10-18'!S9+'Game 3 20-4'!S9+'Game 4 12-3'!S9+'Game 5 12-23'!S9+'Game 6 15-23'!S9+'Game 7 16-10'!S9+'Game 8 6-16'!S9+'Game 9 25-13'!S9+'Game 10 18-15'!S9+'Game 11 19-9'!S9+'Game 12 15-12'!S9+'Game 13 8-19'!S9+'Game 14 9-17'!S9+'Game 15 4-15'!S9+'Game 16 5-13'!S9+'Game 17 33-11'!S9+'Game 18 17-19'!S9</f>
        <v>0</v>
      </c>
      <c r="T9" s="11">
        <f t="shared" si="1"/>
        <v>0.5</v>
      </c>
      <c r="U9" s="11">
        <f t="shared" si="2"/>
        <v>0.83333333333333337</v>
      </c>
      <c r="V9" s="11">
        <f t="shared" si="0"/>
        <v>0.51351351351351349</v>
      </c>
      <c r="W9" s="12">
        <f t="shared" si="3"/>
        <v>1.3468468468468469</v>
      </c>
    </row>
    <row r="10" spans="2:23" x14ac:dyDescent="0.35">
      <c r="B10" s="37"/>
      <c r="C10" s="4" t="s">
        <v>8</v>
      </c>
      <c r="D10" s="29">
        <f>'Game 1 15-15'!D10+'Game 2 10-18'!D10+'Game 3 20-4'!D10+'Game 4 12-3'!D10+'Game 5 12-23'!D10+'Game 6 15-23'!D10+'Game 7 16-10'!D10+'Game 8 6-16'!D10+'Game 9 25-13'!D10+'Game 10 18-15'!D10+'Game 11 19-9'!D10+'Game 12 15-12'!D10+'Game 13 8-19'!D10+'Game 14 9-17'!D10+'Game 15 4-15'!D10+'Game 16 5-13'!D10+'Game 17 33-11'!D10+'Game 18 17-19'!D10</f>
        <v>10</v>
      </c>
      <c r="E10" s="29">
        <f>'Game 1 15-15'!E10+'Game 2 10-18'!E10+'Game 3 20-4'!E10+'Game 4 12-3'!E10+'Game 5 12-23'!E10+'Game 6 15-23'!E10+'Game 7 16-10'!E10+'Game 8 6-16'!E10+'Game 9 25-13'!E10+'Game 10 18-15'!E10+'Game 11 19-9'!E10+'Game 12 15-12'!E10+'Game 13 8-19'!E10+'Game 14 9-17'!E10+'Game 15 4-15'!E10+'Game 16 5-13'!E10+'Game 17 33-11'!E10+'Game 18 17-19'!E10</f>
        <v>31</v>
      </c>
      <c r="F10" s="29">
        <f>'Game 1 15-15'!F10+'Game 2 10-18'!F10+'Game 3 20-4'!F10+'Game 4 12-3'!F10+'Game 5 12-23'!F10+'Game 6 15-23'!F10+'Game 7 16-10'!F10+'Game 8 6-16'!F10+'Game 9 25-13'!F10+'Game 10 18-15'!F10+'Game 11 19-9'!F10+'Game 12 15-12'!F10+'Game 13 8-19'!F10+'Game 14 9-17'!F10+'Game 15 4-15'!F10+'Game 16 5-13'!F10+'Game 17 33-11'!F10+'Game 18 17-19'!F10</f>
        <v>31</v>
      </c>
      <c r="G10" s="29">
        <f>'Game 1 15-15'!G10+'Game 2 10-18'!G10+'Game 3 20-4'!G10+'Game 4 12-3'!G10+'Game 5 12-23'!G10+'Game 6 15-23'!G10+'Game 7 16-10'!G10+'Game 8 6-16'!G10+'Game 9 25-13'!G10+'Game 10 18-15'!G10+'Game 11 19-9'!G10+'Game 12 15-12'!G10+'Game 13 8-19'!G10+'Game 14 9-17'!G10+'Game 15 4-15'!G10+'Game 16 5-13'!G10+'Game 17 33-11'!G10+'Game 18 17-19'!G10</f>
        <v>14</v>
      </c>
      <c r="H10" s="29">
        <f>'Game 1 15-15'!H10+'Game 2 10-18'!H10+'Game 3 20-4'!H10+'Game 4 12-3'!H10+'Game 5 12-23'!H10+'Game 6 15-23'!H10+'Game 7 16-10'!H10+'Game 8 6-16'!H10+'Game 9 25-13'!H10+'Game 10 18-15'!H10+'Game 11 19-9'!H10+'Game 12 15-12'!H10+'Game 13 8-19'!H10+'Game 14 9-17'!H10+'Game 15 4-15'!H10+'Game 16 5-13'!H10+'Game 17 33-11'!H10+'Game 18 17-19'!H10</f>
        <v>12</v>
      </c>
      <c r="I10" s="29">
        <f>'Game 1 15-15'!I10+'Game 2 10-18'!I10+'Game 3 20-4'!I10+'Game 4 12-3'!I10+'Game 5 12-23'!I10+'Game 6 15-23'!I10+'Game 7 16-10'!I10+'Game 8 6-16'!I10+'Game 9 25-13'!I10+'Game 10 18-15'!I10+'Game 11 19-9'!I10+'Game 12 15-12'!I10+'Game 13 8-19'!I10+'Game 14 9-17'!I10+'Game 15 4-15'!I10+'Game 16 5-13'!I10+'Game 17 33-11'!I10+'Game 18 17-19'!I10</f>
        <v>11</v>
      </c>
      <c r="J10" s="29">
        <f>'Game 1 15-15'!J10+'Game 2 10-18'!J10+'Game 3 20-4'!J10+'Game 4 12-3'!J10+'Game 5 12-23'!J10+'Game 6 15-23'!J10+'Game 7 16-10'!J10+'Game 8 6-16'!J10+'Game 9 25-13'!J10+'Game 10 18-15'!J10+'Game 11 19-9'!J10+'Game 12 15-12'!J10+'Game 13 8-19'!J10+'Game 14 9-17'!J10+'Game 15 4-15'!J10+'Game 16 5-13'!J10+'Game 17 33-11'!J10+'Game 18 17-19'!J10</f>
        <v>7</v>
      </c>
      <c r="K10" s="29">
        <f>'Game 1 15-15'!K10+'Game 2 10-18'!K10+'Game 3 20-4'!K10+'Game 4 12-3'!K10+'Game 5 12-23'!K10+'Game 6 15-23'!K10+'Game 7 16-10'!K10+'Game 8 6-16'!K10+'Game 9 25-13'!K10+'Game 10 18-15'!K10+'Game 11 19-9'!K10+'Game 12 15-12'!K10+'Game 13 8-19'!K10+'Game 14 9-17'!K10+'Game 15 4-15'!K10+'Game 16 5-13'!K10+'Game 17 33-11'!K10+'Game 18 17-19'!K10</f>
        <v>4</v>
      </c>
      <c r="L10" s="29">
        <f>'Game 1 15-15'!L10+'Game 2 10-18'!L10+'Game 3 20-4'!L10+'Game 4 12-3'!L10+'Game 5 12-23'!L10+'Game 6 15-23'!L10+'Game 7 16-10'!L10+'Game 8 6-16'!L10+'Game 9 25-13'!L10+'Game 10 18-15'!L10+'Game 11 19-9'!L10+'Game 12 15-12'!L10+'Game 13 8-19'!L10+'Game 14 9-17'!L10+'Game 15 4-15'!L10+'Game 16 5-13'!L10+'Game 17 33-11'!L10+'Game 18 17-19'!L10</f>
        <v>0</v>
      </c>
      <c r="M10" s="29">
        <f>'Game 1 15-15'!M10+'Game 2 10-18'!M10+'Game 3 20-4'!M10+'Game 4 12-3'!M10+'Game 5 12-23'!M10+'Game 6 15-23'!M10+'Game 7 16-10'!M10+'Game 8 6-16'!M10+'Game 9 25-13'!M10+'Game 10 18-15'!M10+'Game 11 19-9'!M10+'Game 12 15-12'!M10+'Game 13 8-19'!M10+'Game 14 9-17'!M10+'Game 15 4-15'!M10+'Game 16 5-13'!M10+'Game 17 33-11'!M10+'Game 18 17-19'!M10</f>
        <v>3</v>
      </c>
      <c r="N10" s="29">
        <f>'Game 1 15-15'!N10+'Game 2 10-18'!N10+'Game 3 20-4'!N10+'Game 4 12-3'!N10+'Game 5 12-23'!N10+'Game 6 15-23'!N10+'Game 7 16-10'!N10+'Game 8 6-16'!N10+'Game 9 25-13'!N10+'Game 10 18-15'!N10+'Game 11 19-9'!N10+'Game 12 15-12'!N10+'Game 13 8-19'!N10+'Game 14 9-17'!N10+'Game 15 4-15'!N10+'Game 16 5-13'!N10+'Game 17 33-11'!N10+'Game 18 17-19'!N10</f>
        <v>0</v>
      </c>
      <c r="O10" s="29">
        <f>'Game 1 15-15'!O10+'Game 2 10-18'!O10+'Game 3 20-4'!O10+'Game 4 12-3'!O10+'Game 5 12-23'!O10+'Game 6 15-23'!O10+'Game 7 16-10'!O10+'Game 8 6-16'!O10+'Game 9 25-13'!O10+'Game 10 18-15'!O10+'Game 11 19-9'!O10+'Game 12 15-12'!O10+'Game 13 8-19'!O10+'Game 14 9-17'!O10+'Game 15 4-15'!O10+'Game 16 5-13'!O10+'Game 17 33-11'!O10+'Game 18 17-19'!O10</f>
        <v>1</v>
      </c>
      <c r="P10" s="29">
        <f>'Game 1 15-15'!P10+'Game 2 10-18'!P10+'Game 3 20-4'!P10+'Game 4 12-3'!P10+'Game 5 12-23'!P10+'Game 6 15-23'!P10+'Game 7 16-10'!P10+'Game 8 6-16'!P10+'Game 9 25-13'!P10+'Game 10 18-15'!P10+'Game 11 19-9'!P10+'Game 12 15-12'!P10+'Game 13 8-19'!P10+'Game 14 9-17'!P10+'Game 15 4-15'!P10+'Game 16 5-13'!P10+'Game 17 33-11'!P10+'Game 18 17-19'!P10</f>
        <v>0</v>
      </c>
      <c r="Q10" s="29">
        <f>'Game 1 15-15'!Q10+'Game 2 10-18'!Q10+'Game 3 20-4'!Q10+'Game 4 12-3'!Q10+'Game 5 12-23'!Q10+'Game 6 15-23'!Q10+'Game 7 16-10'!Q10+'Game 8 6-16'!Q10+'Game 9 25-13'!Q10+'Game 10 18-15'!Q10+'Game 11 19-9'!Q10+'Game 12 15-12'!Q10+'Game 13 8-19'!Q10+'Game 14 9-17'!Q10+'Game 15 4-15'!Q10+'Game 16 5-13'!Q10+'Game 17 33-11'!Q10+'Game 18 17-19'!Q10</f>
        <v>0</v>
      </c>
      <c r="R10" s="29">
        <f>'Game 1 15-15'!R10+'Game 2 10-18'!R10+'Game 3 20-4'!R10+'Game 4 12-3'!R10+'Game 5 12-23'!R10+'Game 6 15-23'!R10+'Game 7 16-10'!R10+'Game 8 6-16'!R10+'Game 9 25-13'!R10+'Game 10 18-15'!R10+'Game 11 19-9'!R10+'Game 12 15-12'!R10+'Game 13 8-19'!R10+'Game 14 9-17'!R10+'Game 15 4-15'!R10+'Game 16 5-13'!R10+'Game 17 33-11'!R10+'Game 18 17-19'!R10</f>
        <v>0</v>
      </c>
      <c r="S10" s="29">
        <f>'Game 1 15-15'!S10+'Game 2 10-18'!S10+'Game 3 20-4'!S10+'Game 4 12-3'!S10+'Game 5 12-23'!S10+'Game 6 15-23'!S10+'Game 7 16-10'!S10+'Game 8 6-16'!S10+'Game 9 25-13'!S10+'Game 10 18-15'!S10+'Game 11 19-9'!S10+'Game 12 15-12'!S10+'Game 13 8-19'!S10+'Game 14 9-17'!S10+'Game 15 4-15'!S10+'Game 16 5-13'!S10+'Game 17 33-11'!S10+'Game 18 17-19'!S10</f>
        <v>1</v>
      </c>
      <c r="T10" s="11">
        <f t="shared" si="1"/>
        <v>0.45161290322580644</v>
      </c>
      <c r="U10" s="11">
        <f t="shared" si="2"/>
        <v>0.87096774193548387</v>
      </c>
      <c r="V10" s="11">
        <f t="shared" si="0"/>
        <v>0.45161290322580644</v>
      </c>
      <c r="W10" s="12">
        <f t="shared" si="3"/>
        <v>1.3225806451612903</v>
      </c>
    </row>
    <row r="11" spans="2:23" x14ac:dyDescent="0.35">
      <c r="B11" s="37"/>
      <c r="C11" s="4" t="s">
        <v>7</v>
      </c>
      <c r="D11" s="29">
        <f>'Game 1 15-15'!D11+'Game 2 10-18'!D11+'Game 3 20-4'!D11+'Game 4 12-3'!D11+'Game 5 12-23'!D11+'Game 6 15-23'!D11+'Game 7 16-10'!D11+'Game 8 6-16'!D11+'Game 9 25-13'!D11+'Game 10 18-15'!D11+'Game 11 19-9'!D11+'Game 12 15-12'!D11+'Game 13 8-19'!D11+'Game 14 9-17'!D11+'Game 15 4-15'!D11+'Game 16 5-13'!D11+'Game 17 33-11'!D11+'Game 18 17-19'!D11</f>
        <v>18</v>
      </c>
      <c r="E11" s="29">
        <f>'Game 1 15-15'!E11+'Game 2 10-18'!E11+'Game 3 20-4'!E11+'Game 4 12-3'!E11+'Game 5 12-23'!E11+'Game 6 15-23'!E11+'Game 7 16-10'!E11+'Game 8 6-16'!E11+'Game 9 25-13'!E11+'Game 10 18-15'!E11+'Game 11 19-9'!E11+'Game 12 15-12'!E11+'Game 13 8-19'!E11+'Game 14 9-17'!E11+'Game 15 4-15'!E11+'Game 16 5-13'!E11+'Game 17 33-11'!E11+'Game 18 17-19'!E11</f>
        <v>57</v>
      </c>
      <c r="F11" s="29">
        <f>'Game 1 15-15'!F11+'Game 2 10-18'!F11+'Game 3 20-4'!F11+'Game 4 12-3'!F11+'Game 5 12-23'!F11+'Game 6 15-23'!F11+'Game 7 16-10'!F11+'Game 8 6-16'!F11+'Game 9 25-13'!F11+'Game 10 18-15'!F11+'Game 11 19-9'!F11+'Game 12 15-12'!F11+'Game 13 8-19'!F11+'Game 14 9-17'!F11+'Game 15 4-15'!F11+'Game 16 5-13'!F11+'Game 17 33-11'!F11+'Game 18 17-19'!F11</f>
        <v>51</v>
      </c>
      <c r="G11" s="29">
        <f>'Game 1 15-15'!G11+'Game 2 10-18'!G11+'Game 3 20-4'!G11+'Game 4 12-3'!G11+'Game 5 12-23'!G11+'Game 6 15-23'!G11+'Game 7 16-10'!G11+'Game 8 6-16'!G11+'Game 9 25-13'!G11+'Game 10 18-15'!G11+'Game 11 19-9'!G11+'Game 12 15-12'!G11+'Game 13 8-19'!G11+'Game 14 9-17'!G11+'Game 15 4-15'!G11+'Game 16 5-13'!G11+'Game 17 33-11'!G11+'Game 18 17-19'!G11</f>
        <v>33</v>
      </c>
      <c r="H11" s="56">
        <f>'Game 1 15-15'!H11+'Game 2 10-18'!H11+'Game 3 20-4'!H11+'Game 4 12-3'!H11+'Game 5 12-23'!H11+'Game 6 15-23'!H11+'Game 7 16-10'!H11+'Game 8 6-16'!H11+'Game 9 25-13'!H11+'Game 10 18-15'!H11+'Game 11 19-9'!H11+'Game 12 15-12'!H11+'Game 13 8-19'!H11+'Game 14 9-17'!H11+'Game 15 4-15'!H11+'Game 16 5-13'!H11+'Game 17 33-11'!H11+'Game 18 17-19'!H11</f>
        <v>28</v>
      </c>
      <c r="I11" s="56">
        <f>'Game 1 15-15'!I11+'Game 2 10-18'!I11+'Game 3 20-4'!I11+'Game 4 12-3'!I11+'Game 5 12-23'!I11+'Game 6 15-23'!I11+'Game 7 16-10'!I11+'Game 8 6-16'!I11+'Game 9 25-13'!I11+'Game 10 18-15'!I11+'Game 11 19-9'!I11+'Game 12 15-12'!I11+'Game 13 8-19'!I11+'Game 14 9-17'!I11+'Game 15 4-15'!I11+'Game 16 5-13'!I11+'Game 17 33-11'!I11+'Game 18 17-19'!I11</f>
        <v>42</v>
      </c>
      <c r="J11" s="29">
        <f>'Game 1 15-15'!J11+'Game 2 10-18'!J11+'Game 3 20-4'!J11+'Game 4 12-3'!J11+'Game 5 12-23'!J11+'Game 6 15-23'!J11+'Game 7 16-10'!J11+'Game 8 6-16'!J11+'Game 9 25-13'!J11+'Game 10 18-15'!J11+'Game 11 19-9'!J11+'Game 12 15-12'!J11+'Game 13 8-19'!J11+'Game 14 9-17'!J11+'Game 15 4-15'!J11+'Game 16 5-13'!J11+'Game 17 33-11'!J11+'Game 18 17-19'!J11</f>
        <v>18</v>
      </c>
      <c r="K11" s="29">
        <f>'Game 1 15-15'!K11+'Game 2 10-18'!K11+'Game 3 20-4'!K11+'Game 4 12-3'!K11+'Game 5 12-23'!K11+'Game 6 15-23'!K11+'Game 7 16-10'!K11+'Game 8 6-16'!K11+'Game 9 25-13'!K11+'Game 10 18-15'!K11+'Game 11 19-9'!K11+'Game 12 15-12'!K11+'Game 13 8-19'!K11+'Game 14 9-17'!K11+'Game 15 4-15'!K11+'Game 16 5-13'!K11+'Game 17 33-11'!K11+'Game 18 17-19'!K11</f>
        <v>4</v>
      </c>
      <c r="L11" s="29">
        <f>'Game 1 15-15'!L11+'Game 2 10-18'!L11+'Game 3 20-4'!L11+'Game 4 12-3'!L11+'Game 5 12-23'!L11+'Game 6 15-23'!L11+'Game 7 16-10'!L11+'Game 8 6-16'!L11+'Game 9 25-13'!L11+'Game 10 18-15'!L11+'Game 11 19-9'!L11+'Game 12 15-12'!L11+'Game 13 8-19'!L11+'Game 14 9-17'!L11+'Game 15 4-15'!L11+'Game 16 5-13'!L11+'Game 17 33-11'!L11+'Game 18 17-19'!L11</f>
        <v>1</v>
      </c>
      <c r="M11" s="56">
        <f>'Game 1 15-15'!M11+'Game 2 10-18'!M11+'Game 3 20-4'!M11+'Game 4 12-3'!M11+'Game 5 12-23'!M11+'Game 6 15-23'!M11+'Game 7 16-10'!M11+'Game 8 6-16'!M11+'Game 9 25-13'!M11+'Game 10 18-15'!M11+'Game 11 19-9'!M11+'Game 12 15-12'!M11+'Game 13 8-19'!M11+'Game 14 9-17'!M11+'Game 15 4-15'!M11+'Game 16 5-13'!M11+'Game 17 33-11'!M11+'Game 18 17-19'!M11</f>
        <v>10</v>
      </c>
      <c r="N11" s="29">
        <f>'Game 1 15-15'!N11+'Game 2 10-18'!N11+'Game 3 20-4'!N11+'Game 4 12-3'!N11+'Game 5 12-23'!N11+'Game 6 15-23'!N11+'Game 7 16-10'!N11+'Game 8 6-16'!N11+'Game 9 25-13'!N11+'Game 10 18-15'!N11+'Game 11 19-9'!N11+'Game 12 15-12'!N11+'Game 13 8-19'!N11+'Game 14 9-17'!N11+'Game 15 4-15'!N11+'Game 16 5-13'!N11+'Game 17 33-11'!N11+'Game 18 17-19'!N11</f>
        <v>3</v>
      </c>
      <c r="O11" s="29">
        <f>'Game 1 15-15'!O11+'Game 2 10-18'!O11+'Game 3 20-4'!O11+'Game 4 12-3'!O11+'Game 5 12-23'!O11+'Game 6 15-23'!O11+'Game 7 16-10'!O11+'Game 8 6-16'!O11+'Game 9 25-13'!O11+'Game 10 18-15'!O11+'Game 11 19-9'!O11+'Game 12 15-12'!O11+'Game 13 8-19'!O11+'Game 14 9-17'!O11+'Game 15 4-15'!O11+'Game 16 5-13'!O11+'Game 17 33-11'!O11+'Game 18 17-19'!O11</f>
        <v>3</v>
      </c>
      <c r="P11" s="29">
        <f>'Game 1 15-15'!P11+'Game 2 10-18'!P11+'Game 3 20-4'!P11+'Game 4 12-3'!P11+'Game 5 12-23'!P11+'Game 6 15-23'!P11+'Game 7 16-10'!P11+'Game 8 6-16'!P11+'Game 9 25-13'!P11+'Game 10 18-15'!P11+'Game 11 19-9'!P11+'Game 12 15-12'!P11+'Game 13 8-19'!P11+'Game 14 9-17'!P11+'Game 15 4-15'!P11+'Game 16 5-13'!P11+'Game 17 33-11'!P11+'Game 18 17-19'!P11</f>
        <v>1</v>
      </c>
      <c r="Q11" s="29">
        <f>'Game 1 15-15'!Q11+'Game 2 10-18'!Q11+'Game 3 20-4'!Q11+'Game 4 12-3'!Q11+'Game 5 12-23'!Q11+'Game 6 15-23'!Q11+'Game 7 16-10'!Q11+'Game 8 6-16'!Q11+'Game 9 25-13'!Q11+'Game 10 18-15'!Q11+'Game 11 19-9'!Q11+'Game 12 15-12'!Q11+'Game 13 8-19'!Q11+'Game 14 9-17'!Q11+'Game 15 4-15'!Q11+'Game 16 5-13'!Q11+'Game 17 33-11'!Q11+'Game 18 17-19'!Q11</f>
        <v>0</v>
      </c>
      <c r="R11" s="29">
        <f>'Game 1 15-15'!R11+'Game 2 10-18'!R11+'Game 3 20-4'!R11+'Game 4 12-3'!R11+'Game 5 12-23'!R11+'Game 6 15-23'!R11+'Game 7 16-10'!R11+'Game 8 6-16'!R11+'Game 9 25-13'!R11+'Game 10 18-15'!R11+'Game 11 19-9'!R11+'Game 12 15-12'!R11+'Game 13 8-19'!R11+'Game 14 9-17'!R11+'Game 15 4-15'!R11+'Game 16 5-13'!R11+'Game 17 33-11'!R11+'Game 18 17-19'!R11</f>
        <v>0</v>
      </c>
      <c r="S11" s="29">
        <f>'Game 1 15-15'!S11+'Game 2 10-18'!S11+'Game 3 20-4'!S11+'Game 4 12-3'!S11+'Game 5 12-23'!S11+'Game 6 15-23'!S11+'Game 7 16-10'!S11+'Game 8 6-16'!S11+'Game 9 25-13'!S11+'Game 10 18-15'!S11+'Game 11 19-9'!S11+'Game 12 15-12'!S11+'Game 13 8-19'!S11+'Game 14 9-17'!S11+'Game 15 4-15'!S11+'Game 16 5-13'!S11+'Game 17 33-11'!S11+'Game 18 17-19'!S11</f>
        <v>0</v>
      </c>
      <c r="T11" s="11">
        <f t="shared" si="1"/>
        <v>0.6470588235294118</v>
      </c>
      <c r="U11" s="11">
        <f t="shared" si="2"/>
        <v>1.3529411764705883</v>
      </c>
      <c r="V11" s="11">
        <f t="shared" si="0"/>
        <v>0.63157894736842102</v>
      </c>
      <c r="W11" s="12">
        <f t="shared" si="3"/>
        <v>1.9845201238390093</v>
      </c>
    </row>
    <row r="12" spans="2:23" x14ac:dyDescent="0.35">
      <c r="B12" s="37"/>
      <c r="C12" s="4" t="s">
        <v>1</v>
      </c>
      <c r="D12" s="29">
        <f>'Game 1 15-15'!D12+'Game 2 10-18'!D12+'Game 3 20-4'!D12+'Game 4 12-3'!D12+'Game 5 12-23'!D12+'Game 6 15-23'!D12+'Game 7 16-10'!D12+'Game 8 6-16'!D12+'Game 9 25-13'!D12+'Game 10 18-15'!D12+'Game 11 19-9'!D12+'Game 12 15-12'!D12+'Game 13 8-19'!D12+'Game 14 9-17'!D12+'Game 15 4-15'!D12+'Game 16 5-13'!D12+'Game 17 33-11'!D12+'Game 18 17-19'!D12</f>
        <v>18</v>
      </c>
      <c r="E12" s="29">
        <f>'Game 1 15-15'!E12+'Game 2 10-18'!E12+'Game 3 20-4'!E12+'Game 4 12-3'!E12+'Game 5 12-23'!E12+'Game 6 15-23'!E12+'Game 7 16-10'!E12+'Game 8 6-16'!E12+'Game 9 25-13'!E12+'Game 10 18-15'!E12+'Game 11 19-9'!E12+'Game 12 15-12'!E12+'Game 13 8-19'!E12+'Game 14 9-17'!E12+'Game 15 4-15'!E12+'Game 16 5-13'!E12+'Game 17 33-11'!E12+'Game 18 17-19'!E12</f>
        <v>56</v>
      </c>
      <c r="F12" s="29">
        <f>'Game 1 15-15'!F12+'Game 2 10-18'!F12+'Game 3 20-4'!F12+'Game 4 12-3'!F12+'Game 5 12-23'!F12+'Game 6 15-23'!F12+'Game 7 16-10'!F12+'Game 8 6-16'!F12+'Game 9 25-13'!F12+'Game 10 18-15'!F12+'Game 11 19-9'!F12+'Game 12 15-12'!F12+'Game 13 8-19'!F12+'Game 14 9-17'!F12+'Game 15 4-15'!F12+'Game 16 5-13'!F12+'Game 17 33-11'!F12+'Game 18 17-19'!F12</f>
        <v>49</v>
      </c>
      <c r="G12" s="29">
        <f>'Game 1 15-15'!G12+'Game 2 10-18'!G12+'Game 3 20-4'!G12+'Game 4 12-3'!G12+'Game 5 12-23'!G12+'Game 6 15-23'!G12+'Game 7 16-10'!G12+'Game 8 6-16'!G12+'Game 9 25-13'!G12+'Game 10 18-15'!G12+'Game 11 19-9'!G12+'Game 12 15-12'!G12+'Game 13 8-19'!G12+'Game 14 9-17'!G12+'Game 15 4-15'!G12+'Game 16 5-13'!G12+'Game 17 33-11'!G12+'Game 18 17-19'!G12</f>
        <v>23</v>
      </c>
      <c r="H12" s="29">
        <f>'Game 1 15-15'!H12+'Game 2 10-18'!H12+'Game 3 20-4'!H12+'Game 4 12-3'!H12+'Game 5 12-23'!H12+'Game 6 15-23'!H12+'Game 7 16-10'!H12+'Game 8 6-16'!H12+'Game 9 25-13'!H12+'Game 10 18-15'!H12+'Game 11 19-9'!H12+'Game 12 15-12'!H12+'Game 13 8-19'!H12+'Game 14 9-17'!H12+'Game 15 4-15'!H12+'Game 16 5-13'!H12+'Game 17 33-11'!H12+'Game 18 17-19'!H12</f>
        <v>18</v>
      </c>
      <c r="I12" s="29">
        <f>'Game 1 15-15'!I12+'Game 2 10-18'!I12+'Game 3 20-4'!I12+'Game 4 12-3'!I12+'Game 5 12-23'!I12+'Game 6 15-23'!I12+'Game 7 16-10'!I12+'Game 8 6-16'!I12+'Game 9 25-13'!I12+'Game 10 18-15'!I12+'Game 11 19-9'!I12+'Game 12 15-12'!I12+'Game 13 8-19'!I12+'Game 14 9-17'!I12+'Game 15 4-15'!I12+'Game 16 5-13'!I12+'Game 17 33-11'!I12+'Game 18 17-19'!I12</f>
        <v>7</v>
      </c>
      <c r="J12" s="29">
        <f>'Game 1 15-15'!J12+'Game 2 10-18'!J12+'Game 3 20-4'!J12+'Game 4 12-3'!J12+'Game 5 12-23'!J12+'Game 6 15-23'!J12+'Game 7 16-10'!J12+'Game 8 6-16'!J12+'Game 9 25-13'!J12+'Game 10 18-15'!J12+'Game 11 19-9'!J12+'Game 12 15-12'!J12+'Game 13 8-19'!J12+'Game 14 9-17'!J12+'Game 15 4-15'!J12+'Game 16 5-13'!J12+'Game 17 33-11'!J12+'Game 18 17-19'!J12</f>
        <v>16</v>
      </c>
      <c r="K12" s="29">
        <f>'Game 1 15-15'!K12+'Game 2 10-18'!K12+'Game 3 20-4'!K12+'Game 4 12-3'!K12+'Game 5 12-23'!K12+'Game 6 15-23'!K12+'Game 7 16-10'!K12+'Game 8 6-16'!K12+'Game 9 25-13'!K12+'Game 10 18-15'!K12+'Game 11 19-9'!K12+'Game 12 15-12'!K12+'Game 13 8-19'!K12+'Game 14 9-17'!K12+'Game 15 4-15'!K12+'Game 16 5-13'!K12+'Game 17 33-11'!K12+'Game 18 17-19'!K12</f>
        <v>6</v>
      </c>
      <c r="L12" s="29">
        <f>'Game 1 15-15'!L12+'Game 2 10-18'!L12+'Game 3 20-4'!L12+'Game 4 12-3'!L12+'Game 5 12-23'!L12+'Game 6 15-23'!L12+'Game 7 16-10'!L12+'Game 8 6-16'!L12+'Game 9 25-13'!L12+'Game 10 18-15'!L12+'Game 11 19-9'!L12+'Game 12 15-12'!L12+'Game 13 8-19'!L12+'Game 14 9-17'!L12+'Game 15 4-15'!L12+'Game 16 5-13'!L12+'Game 17 33-11'!L12+'Game 18 17-19'!L12</f>
        <v>1</v>
      </c>
      <c r="M12" s="29">
        <f>'Game 1 15-15'!M12+'Game 2 10-18'!M12+'Game 3 20-4'!M12+'Game 4 12-3'!M12+'Game 5 12-23'!M12+'Game 6 15-23'!M12+'Game 7 16-10'!M12+'Game 8 6-16'!M12+'Game 9 25-13'!M12+'Game 10 18-15'!M12+'Game 11 19-9'!M12+'Game 12 15-12'!M12+'Game 13 8-19'!M12+'Game 14 9-17'!M12+'Game 15 4-15'!M12+'Game 16 5-13'!M12+'Game 17 33-11'!M12+'Game 18 17-19'!M12</f>
        <v>0</v>
      </c>
      <c r="N12" s="29">
        <f>'Game 1 15-15'!N12+'Game 2 10-18'!N12+'Game 3 20-4'!N12+'Game 4 12-3'!N12+'Game 5 12-23'!N12+'Game 6 15-23'!N12+'Game 7 16-10'!N12+'Game 8 6-16'!N12+'Game 9 25-13'!N12+'Game 10 18-15'!N12+'Game 11 19-9'!N12+'Game 12 15-12'!N12+'Game 13 8-19'!N12+'Game 14 9-17'!N12+'Game 15 4-15'!N12+'Game 16 5-13'!N12+'Game 17 33-11'!N12+'Game 18 17-19'!N12</f>
        <v>5</v>
      </c>
      <c r="O12" s="29">
        <f>'Game 1 15-15'!O12+'Game 2 10-18'!O12+'Game 3 20-4'!O12+'Game 4 12-3'!O12+'Game 5 12-23'!O12+'Game 6 15-23'!O12+'Game 7 16-10'!O12+'Game 8 6-16'!O12+'Game 9 25-13'!O12+'Game 10 18-15'!O12+'Game 11 19-9'!O12+'Game 12 15-12'!O12+'Game 13 8-19'!O12+'Game 14 9-17'!O12+'Game 15 4-15'!O12+'Game 16 5-13'!O12+'Game 17 33-11'!O12+'Game 18 17-19'!O12</f>
        <v>2</v>
      </c>
      <c r="P12" s="29">
        <f>'Game 1 15-15'!P12+'Game 2 10-18'!P12+'Game 3 20-4'!P12+'Game 4 12-3'!P12+'Game 5 12-23'!P12+'Game 6 15-23'!P12+'Game 7 16-10'!P12+'Game 8 6-16'!P12+'Game 9 25-13'!P12+'Game 10 18-15'!P12+'Game 11 19-9'!P12+'Game 12 15-12'!P12+'Game 13 8-19'!P12+'Game 14 9-17'!P12+'Game 15 4-15'!P12+'Game 16 5-13'!P12+'Game 17 33-11'!P12+'Game 18 17-19'!P12</f>
        <v>0</v>
      </c>
      <c r="Q12" s="29">
        <f>'Game 1 15-15'!Q12+'Game 2 10-18'!Q12+'Game 3 20-4'!Q12+'Game 4 12-3'!Q12+'Game 5 12-23'!Q12+'Game 6 15-23'!Q12+'Game 7 16-10'!Q12+'Game 8 6-16'!Q12+'Game 9 25-13'!Q12+'Game 10 18-15'!Q12+'Game 11 19-9'!Q12+'Game 12 15-12'!Q12+'Game 13 8-19'!Q12+'Game 14 9-17'!Q12+'Game 15 4-15'!Q12+'Game 16 5-13'!Q12+'Game 17 33-11'!Q12+'Game 18 17-19'!Q12</f>
        <v>1</v>
      </c>
      <c r="R12" s="29">
        <f>'Game 1 15-15'!R12+'Game 2 10-18'!R12+'Game 3 20-4'!R12+'Game 4 12-3'!R12+'Game 5 12-23'!R12+'Game 6 15-23'!R12+'Game 7 16-10'!R12+'Game 8 6-16'!R12+'Game 9 25-13'!R12+'Game 10 18-15'!R12+'Game 11 19-9'!R12+'Game 12 15-12'!R12+'Game 13 8-19'!R12+'Game 14 9-17'!R12+'Game 15 4-15'!R12+'Game 16 5-13'!R12+'Game 17 33-11'!R12+'Game 18 17-19'!R12</f>
        <v>1</v>
      </c>
      <c r="S12" s="29">
        <f>'Game 1 15-15'!S12+'Game 2 10-18'!S12+'Game 3 20-4'!S12+'Game 4 12-3'!S12+'Game 5 12-23'!S12+'Game 6 15-23'!S12+'Game 7 16-10'!S12+'Game 8 6-16'!S12+'Game 9 25-13'!S12+'Game 10 18-15'!S12+'Game 11 19-9'!S12+'Game 12 15-12'!S12+'Game 13 8-19'!S12+'Game 14 9-17'!S12+'Game 15 4-15'!S12+'Game 16 5-13'!S12+'Game 17 33-11'!S12+'Game 18 17-19'!S12</f>
        <v>0</v>
      </c>
      <c r="T12" s="11">
        <f t="shared" si="1"/>
        <v>0.46938775510204084</v>
      </c>
      <c r="U12" s="11">
        <f t="shared" si="2"/>
        <v>0.63265306122448983</v>
      </c>
      <c r="V12" s="11">
        <f t="shared" si="0"/>
        <v>0.5178571428571429</v>
      </c>
      <c r="W12" s="12">
        <f t="shared" si="3"/>
        <v>1.1505102040816326</v>
      </c>
    </row>
    <row r="13" spans="2:23" x14ac:dyDescent="0.35">
      <c r="B13" s="37"/>
      <c r="C13" s="4" t="s">
        <v>6</v>
      </c>
      <c r="D13" s="29">
        <f>'Game 1 15-15'!D13+'Game 2 10-18'!D13+'Game 3 20-4'!D13+'Game 4 12-3'!D13+'Game 5 12-23'!D13+'Game 6 15-23'!D13+'Game 7 16-10'!D13+'Game 8 6-16'!D13+'Game 9 25-13'!D13+'Game 10 18-15'!D13+'Game 11 19-9'!D13+'Game 12 15-12'!D13+'Game 13 8-19'!D13+'Game 14 9-17'!D13+'Game 15 4-15'!D13+'Game 16 5-13'!D13+'Game 17 33-11'!D13+'Game 18 17-19'!D13</f>
        <v>18</v>
      </c>
      <c r="E13" s="29">
        <f>'Game 1 15-15'!E13+'Game 2 10-18'!E13+'Game 3 20-4'!E13+'Game 4 12-3'!E13+'Game 5 12-23'!E13+'Game 6 15-23'!E13+'Game 7 16-10'!E13+'Game 8 6-16'!E13+'Game 9 25-13'!E13+'Game 10 18-15'!E13+'Game 11 19-9'!E13+'Game 12 15-12'!E13+'Game 13 8-19'!E13+'Game 14 9-17'!E13+'Game 15 4-15'!E13+'Game 16 5-13'!E13+'Game 17 33-11'!E13+'Game 18 17-19'!E13</f>
        <v>57</v>
      </c>
      <c r="F13" s="29">
        <f>'Game 1 15-15'!F13+'Game 2 10-18'!F13+'Game 3 20-4'!F13+'Game 4 12-3'!F13+'Game 5 12-23'!F13+'Game 6 15-23'!F13+'Game 7 16-10'!F13+'Game 8 6-16'!F13+'Game 9 25-13'!F13+'Game 10 18-15'!F13+'Game 11 19-9'!F13+'Game 12 15-12'!F13+'Game 13 8-19'!F13+'Game 14 9-17'!F13+'Game 15 4-15'!F13+'Game 16 5-13'!F13+'Game 17 33-11'!F13+'Game 18 17-19'!F13</f>
        <v>51</v>
      </c>
      <c r="G13" s="29">
        <f>'Game 1 15-15'!G13+'Game 2 10-18'!G13+'Game 3 20-4'!G13+'Game 4 12-3'!G13+'Game 5 12-23'!G13+'Game 6 15-23'!G13+'Game 7 16-10'!G13+'Game 8 6-16'!G13+'Game 9 25-13'!G13+'Game 10 18-15'!G13+'Game 11 19-9'!G13+'Game 12 15-12'!G13+'Game 13 8-19'!G13+'Game 14 9-17'!G13+'Game 15 4-15'!G13+'Game 16 5-13'!G13+'Game 17 33-11'!G13+'Game 18 17-19'!G13</f>
        <v>33</v>
      </c>
      <c r="H13" s="29">
        <f>'Game 1 15-15'!H13+'Game 2 10-18'!H13+'Game 3 20-4'!H13+'Game 4 12-3'!H13+'Game 5 12-23'!H13+'Game 6 15-23'!H13+'Game 7 16-10'!H13+'Game 8 6-16'!H13+'Game 9 25-13'!H13+'Game 10 18-15'!H13+'Game 11 19-9'!H13+'Game 12 15-12'!H13+'Game 13 8-19'!H13+'Game 14 9-17'!H13+'Game 15 4-15'!H13+'Game 16 5-13'!H13+'Game 17 33-11'!H13+'Game 18 17-19'!H13</f>
        <v>23</v>
      </c>
      <c r="I13" s="29">
        <f>'Game 1 15-15'!I13+'Game 2 10-18'!I13+'Game 3 20-4'!I13+'Game 4 12-3'!I13+'Game 5 12-23'!I13+'Game 6 15-23'!I13+'Game 7 16-10'!I13+'Game 8 6-16'!I13+'Game 9 25-13'!I13+'Game 10 18-15'!I13+'Game 11 19-9'!I13+'Game 12 15-12'!I13+'Game 13 8-19'!I13+'Game 14 9-17'!I13+'Game 15 4-15'!I13+'Game 16 5-13'!I13+'Game 17 33-11'!I13+'Game 18 17-19'!I13</f>
        <v>15</v>
      </c>
      <c r="J13" s="56">
        <f>'Game 1 15-15'!J13+'Game 2 10-18'!J13+'Game 3 20-4'!J13+'Game 4 12-3'!J13+'Game 5 12-23'!J13+'Game 6 15-23'!J13+'Game 7 16-10'!J13+'Game 8 6-16'!J13+'Game 9 25-13'!J13+'Game 10 18-15'!J13+'Game 11 19-9'!J13+'Game 12 15-12'!J13+'Game 13 8-19'!J13+'Game 14 9-17'!J13+'Game 15 4-15'!J13+'Game 16 5-13'!J13+'Game 17 33-11'!J13+'Game 18 17-19'!J13</f>
        <v>30</v>
      </c>
      <c r="K13" s="29">
        <f>'Game 1 15-15'!K13+'Game 2 10-18'!K13+'Game 3 20-4'!K13+'Game 4 12-3'!K13+'Game 5 12-23'!K13+'Game 6 15-23'!K13+'Game 7 16-10'!K13+'Game 8 6-16'!K13+'Game 9 25-13'!K13+'Game 10 18-15'!K13+'Game 11 19-9'!K13+'Game 12 15-12'!K13+'Game 13 8-19'!K13+'Game 14 9-17'!K13+'Game 15 4-15'!K13+'Game 16 5-13'!K13+'Game 17 33-11'!K13+'Game 18 17-19'!K13</f>
        <v>2</v>
      </c>
      <c r="L13" s="29">
        <f>'Game 1 15-15'!L13+'Game 2 10-18'!L13+'Game 3 20-4'!L13+'Game 4 12-3'!L13+'Game 5 12-23'!L13+'Game 6 15-23'!L13+'Game 7 16-10'!L13+'Game 8 6-16'!L13+'Game 9 25-13'!L13+'Game 10 18-15'!L13+'Game 11 19-9'!L13+'Game 12 15-12'!L13+'Game 13 8-19'!L13+'Game 14 9-17'!L13+'Game 15 4-15'!L13+'Game 16 5-13'!L13+'Game 17 33-11'!L13+'Game 18 17-19'!L13</f>
        <v>0</v>
      </c>
      <c r="M13" s="29">
        <f>'Game 1 15-15'!M13+'Game 2 10-18'!M13+'Game 3 20-4'!M13+'Game 4 12-3'!M13+'Game 5 12-23'!M13+'Game 6 15-23'!M13+'Game 7 16-10'!M13+'Game 8 6-16'!M13+'Game 9 25-13'!M13+'Game 10 18-15'!M13+'Game 11 19-9'!M13+'Game 12 15-12'!M13+'Game 13 8-19'!M13+'Game 14 9-17'!M13+'Game 15 4-15'!M13+'Game 16 5-13'!M13+'Game 17 33-11'!M13+'Game 18 17-19'!M13</f>
        <v>1</v>
      </c>
      <c r="N13" s="29">
        <f>'Game 1 15-15'!N13+'Game 2 10-18'!N13+'Game 3 20-4'!N13+'Game 4 12-3'!N13+'Game 5 12-23'!N13+'Game 6 15-23'!N13+'Game 7 16-10'!N13+'Game 8 6-16'!N13+'Game 9 25-13'!N13+'Game 10 18-15'!N13+'Game 11 19-9'!N13+'Game 12 15-12'!N13+'Game 13 8-19'!N13+'Game 14 9-17'!N13+'Game 15 4-15'!N13+'Game 16 5-13'!N13+'Game 17 33-11'!N13+'Game 18 17-19'!N13</f>
        <v>5</v>
      </c>
      <c r="O13" s="29">
        <f>'Game 1 15-15'!O13+'Game 2 10-18'!O13+'Game 3 20-4'!O13+'Game 4 12-3'!O13+'Game 5 12-23'!O13+'Game 6 15-23'!O13+'Game 7 16-10'!O13+'Game 8 6-16'!O13+'Game 9 25-13'!O13+'Game 10 18-15'!O13+'Game 11 19-9'!O13+'Game 12 15-12'!O13+'Game 13 8-19'!O13+'Game 14 9-17'!O13+'Game 15 4-15'!O13+'Game 16 5-13'!O13+'Game 17 33-11'!O13+'Game 18 17-19'!O13</f>
        <v>0</v>
      </c>
      <c r="P13" s="29">
        <f>'Game 1 15-15'!P13+'Game 2 10-18'!P13+'Game 3 20-4'!P13+'Game 4 12-3'!P13+'Game 5 12-23'!P13+'Game 6 15-23'!P13+'Game 7 16-10'!P13+'Game 8 6-16'!P13+'Game 9 25-13'!P13+'Game 10 18-15'!P13+'Game 11 19-9'!P13+'Game 12 15-12'!P13+'Game 13 8-19'!P13+'Game 14 9-17'!P13+'Game 15 4-15'!P13+'Game 16 5-13'!P13+'Game 17 33-11'!P13+'Game 18 17-19'!P13</f>
        <v>0</v>
      </c>
      <c r="Q13" s="29">
        <f>'Game 1 15-15'!Q13+'Game 2 10-18'!Q13+'Game 3 20-4'!Q13+'Game 4 12-3'!Q13+'Game 5 12-23'!Q13+'Game 6 15-23'!Q13+'Game 7 16-10'!Q13+'Game 8 6-16'!Q13+'Game 9 25-13'!Q13+'Game 10 18-15'!Q13+'Game 11 19-9'!Q13+'Game 12 15-12'!Q13+'Game 13 8-19'!Q13+'Game 14 9-17'!Q13+'Game 15 4-15'!Q13+'Game 16 5-13'!Q13+'Game 17 33-11'!Q13+'Game 18 17-19'!Q13</f>
        <v>1</v>
      </c>
      <c r="R13" s="29">
        <f>'Game 1 15-15'!R13+'Game 2 10-18'!R13+'Game 3 20-4'!R13+'Game 4 12-3'!R13+'Game 5 12-23'!R13+'Game 6 15-23'!R13+'Game 7 16-10'!R13+'Game 8 6-16'!R13+'Game 9 25-13'!R13+'Game 10 18-15'!R13+'Game 11 19-9'!R13+'Game 12 15-12'!R13+'Game 13 8-19'!R13+'Game 14 9-17'!R13+'Game 15 4-15'!R13+'Game 16 5-13'!R13+'Game 17 33-11'!R13+'Game 18 17-19'!R13</f>
        <v>0</v>
      </c>
      <c r="S13" s="29">
        <f>'Game 1 15-15'!S13+'Game 2 10-18'!S13+'Game 3 20-4'!S13+'Game 4 12-3'!S13+'Game 5 12-23'!S13+'Game 6 15-23'!S13+'Game 7 16-10'!S13+'Game 8 6-16'!S13+'Game 9 25-13'!S13+'Game 10 18-15'!S13+'Game 11 19-9'!S13+'Game 12 15-12'!S13+'Game 13 8-19'!S13+'Game 14 9-17'!S13+'Game 15 4-15'!S13+'Game 16 5-13'!S13+'Game 17 33-11'!S13+'Game 18 17-19'!S13</f>
        <v>0</v>
      </c>
      <c r="T13" s="11">
        <f t="shared" si="1"/>
        <v>0.6470588235294118</v>
      </c>
      <c r="U13" s="11">
        <f t="shared" si="2"/>
        <v>0.74509803921568629</v>
      </c>
      <c r="V13" s="11">
        <f t="shared" si="0"/>
        <v>0.68421052631578949</v>
      </c>
      <c r="W13" s="12">
        <f t="shared" si="3"/>
        <v>1.4293085655314757</v>
      </c>
    </row>
    <row r="14" spans="2:23" x14ac:dyDescent="0.35">
      <c r="B14" s="37"/>
      <c r="C14" s="4" t="s">
        <v>34</v>
      </c>
      <c r="D14" s="29">
        <f>'Game 1 15-15'!D14+'Game 2 10-18'!D14+'Game 3 20-4'!D14+'Game 4 12-3'!D14+'Game 5 12-23'!D14+'Game 6 15-23'!D14+'Game 7 16-10'!D14+'Game 8 6-16'!D14+'Game 9 25-13'!D14+'Game 10 18-15'!D14+'Game 11 19-9'!D14+'Game 12 15-12'!D14+'Game 13 8-19'!D14+'Game 14 9-17'!D14+'Game 15 4-15'!D14+'Game 16 5-13'!D14+'Game 17 33-11'!D14+'Game 18 17-19'!D14</f>
        <v>11</v>
      </c>
      <c r="E14" s="29">
        <f>'Game 1 15-15'!E14+'Game 2 10-18'!E14+'Game 3 20-4'!E14+'Game 4 12-3'!E14+'Game 5 12-23'!E14+'Game 6 15-23'!E14+'Game 7 16-10'!E14+'Game 8 6-16'!E14+'Game 9 25-13'!E14+'Game 10 18-15'!E14+'Game 11 19-9'!E14+'Game 12 15-12'!E14+'Game 13 8-19'!E14+'Game 14 9-17'!E14+'Game 15 4-15'!E14+'Game 16 5-13'!E14+'Game 17 33-11'!E14+'Game 18 17-19'!E14</f>
        <v>38</v>
      </c>
      <c r="F14" s="29">
        <f>'Game 1 15-15'!F14+'Game 2 10-18'!F14+'Game 3 20-4'!F14+'Game 4 12-3'!F14+'Game 5 12-23'!F14+'Game 6 15-23'!F14+'Game 7 16-10'!F14+'Game 8 6-16'!F14+'Game 9 25-13'!F14+'Game 10 18-15'!F14+'Game 11 19-9'!F14+'Game 12 15-12'!F14+'Game 13 8-19'!F14+'Game 14 9-17'!F14+'Game 15 4-15'!F14+'Game 16 5-13'!F14+'Game 17 33-11'!F14+'Game 18 17-19'!F14</f>
        <v>35</v>
      </c>
      <c r="G14" s="29">
        <f>'Game 1 15-15'!G14+'Game 2 10-18'!G14+'Game 3 20-4'!G14+'Game 4 12-3'!G14+'Game 5 12-23'!G14+'Game 6 15-23'!G14+'Game 7 16-10'!G14+'Game 8 6-16'!G14+'Game 9 25-13'!G14+'Game 10 18-15'!G14+'Game 11 19-9'!G14+'Game 12 15-12'!G14+'Game 13 8-19'!G14+'Game 14 9-17'!G14+'Game 15 4-15'!G14+'Game 16 5-13'!G14+'Game 17 33-11'!G14+'Game 18 17-19'!G14</f>
        <v>23</v>
      </c>
      <c r="H14" s="29">
        <f>'Game 1 15-15'!H14+'Game 2 10-18'!H14+'Game 3 20-4'!H14+'Game 4 12-3'!H14+'Game 5 12-23'!H14+'Game 6 15-23'!H14+'Game 7 16-10'!H14+'Game 8 6-16'!H14+'Game 9 25-13'!H14+'Game 10 18-15'!H14+'Game 11 19-9'!H14+'Game 12 15-12'!H14+'Game 13 8-19'!H14+'Game 14 9-17'!H14+'Game 15 4-15'!H14+'Game 16 5-13'!H14+'Game 17 33-11'!H14+'Game 18 17-19'!H14</f>
        <v>17</v>
      </c>
      <c r="I14" s="29">
        <f>'Game 1 15-15'!I14+'Game 2 10-18'!I14+'Game 3 20-4'!I14+'Game 4 12-3'!I14+'Game 5 12-23'!I14+'Game 6 15-23'!I14+'Game 7 16-10'!I14+'Game 8 6-16'!I14+'Game 9 25-13'!I14+'Game 10 18-15'!I14+'Game 11 19-9'!I14+'Game 12 15-12'!I14+'Game 13 8-19'!I14+'Game 14 9-17'!I14+'Game 15 4-15'!I14+'Game 16 5-13'!I14+'Game 17 33-11'!I14+'Game 18 17-19'!I14</f>
        <v>13</v>
      </c>
      <c r="J14" s="29">
        <f>'Game 1 15-15'!J14+'Game 2 10-18'!J14+'Game 3 20-4'!J14+'Game 4 12-3'!J14+'Game 5 12-23'!J14+'Game 6 15-23'!J14+'Game 7 16-10'!J14+'Game 8 6-16'!J14+'Game 9 25-13'!J14+'Game 10 18-15'!J14+'Game 11 19-9'!J14+'Game 12 15-12'!J14+'Game 13 8-19'!J14+'Game 14 9-17'!J14+'Game 15 4-15'!J14+'Game 16 5-13'!J14+'Game 17 33-11'!J14+'Game 18 17-19'!J14</f>
        <v>15</v>
      </c>
      <c r="K14" s="29">
        <f>'Game 1 15-15'!K14+'Game 2 10-18'!K14+'Game 3 20-4'!K14+'Game 4 12-3'!K14+'Game 5 12-23'!K14+'Game 6 15-23'!K14+'Game 7 16-10'!K14+'Game 8 6-16'!K14+'Game 9 25-13'!K14+'Game 10 18-15'!K14+'Game 11 19-9'!K14+'Game 12 15-12'!K14+'Game 13 8-19'!K14+'Game 14 9-17'!K14+'Game 15 4-15'!K14+'Game 16 5-13'!K14+'Game 17 33-11'!K14+'Game 18 17-19'!K14</f>
        <v>6</v>
      </c>
      <c r="L14" s="29">
        <f>'Game 1 15-15'!L14+'Game 2 10-18'!L14+'Game 3 20-4'!L14+'Game 4 12-3'!L14+'Game 5 12-23'!L14+'Game 6 15-23'!L14+'Game 7 16-10'!L14+'Game 8 6-16'!L14+'Game 9 25-13'!L14+'Game 10 18-15'!L14+'Game 11 19-9'!L14+'Game 12 15-12'!L14+'Game 13 8-19'!L14+'Game 14 9-17'!L14+'Game 15 4-15'!L14+'Game 16 5-13'!L14+'Game 17 33-11'!L14+'Game 18 17-19'!L14</f>
        <v>1</v>
      </c>
      <c r="M14" s="29">
        <f>'Game 1 15-15'!M14+'Game 2 10-18'!M14+'Game 3 20-4'!M14+'Game 4 12-3'!M14+'Game 5 12-23'!M14+'Game 6 15-23'!M14+'Game 7 16-10'!M14+'Game 8 6-16'!M14+'Game 9 25-13'!M14+'Game 10 18-15'!M14+'Game 11 19-9'!M14+'Game 12 15-12'!M14+'Game 13 8-19'!M14+'Game 14 9-17'!M14+'Game 15 4-15'!M14+'Game 16 5-13'!M14+'Game 17 33-11'!M14+'Game 18 17-19'!M14</f>
        <v>1</v>
      </c>
      <c r="N14" s="29">
        <f>'Game 1 15-15'!N14+'Game 2 10-18'!N14+'Game 3 20-4'!N14+'Game 4 12-3'!N14+'Game 5 12-23'!N14+'Game 6 15-23'!N14+'Game 7 16-10'!N14+'Game 8 6-16'!N14+'Game 9 25-13'!N14+'Game 10 18-15'!N14+'Game 11 19-9'!N14+'Game 12 15-12'!N14+'Game 13 8-19'!N14+'Game 14 9-17'!N14+'Game 15 4-15'!N14+'Game 16 5-13'!N14+'Game 17 33-11'!N14+'Game 18 17-19'!N14</f>
        <v>3</v>
      </c>
      <c r="O14" s="29">
        <f>'Game 1 15-15'!O14+'Game 2 10-18'!O14+'Game 3 20-4'!O14+'Game 4 12-3'!O14+'Game 5 12-23'!O14+'Game 6 15-23'!O14+'Game 7 16-10'!O14+'Game 8 6-16'!O14+'Game 9 25-13'!O14+'Game 10 18-15'!O14+'Game 11 19-9'!O14+'Game 12 15-12'!O14+'Game 13 8-19'!O14+'Game 14 9-17'!O14+'Game 15 4-15'!O14+'Game 16 5-13'!O14+'Game 17 33-11'!O14+'Game 18 17-19'!O14</f>
        <v>1</v>
      </c>
      <c r="P14" s="29">
        <f>'Game 1 15-15'!P14+'Game 2 10-18'!P14+'Game 3 20-4'!P14+'Game 4 12-3'!P14+'Game 5 12-23'!P14+'Game 6 15-23'!P14+'Game 7 16-10'!P14+'Game 8 6-16'!P14+'Game 9 25-13'!P14+'Game 10 18-15'!P14+'Game 11 19-9'!P14+'Game 12 15-12'!P14+'Game 13 8-19'!P14+'Game 14 9-17'!P14+'Game 15 4-15'!P14+'Game 16 5-13'!P14+'Game 17 33-11'!P14+'Game 18 17-19'!P14</f>
        <v>0</v>
      </c>
      <c r="Q14" s="29">
        <f>'Game 1 15-15'!Q14+'Game 2 10-18'!Q14+'Game 3 20-4'!Q14+'Game 4 12-3'!Q14+'Game 5 12-23'!Q14+'Game 6 15-23'!Q14+'Game 7 16-10'!Q14+'Game 8 6-16'!Q14+'Game 9 25-13'!Q14+'Game 10 18-15'!Q14+'Game 11 19-9'!Q14+'Game 12 15-12'!Q14+'Game 13 8-19'!Q14+'Game 14 9-17'!Q14+'Game 15 4-15'!Q14+'Game 16 5-13'!Q14+'Game 17 33-11'!Q14+'Game 18 17-19'!Q14</f>
        <v>1</v>
      </c>
      <c r="R14" s="29">
        <f>'Game 1 15-15'!R14+'Game 2 10-18'!R14+'Game 3 20-4'!R14+'Game 4 12-3'!R14+'Game 5 12-23'!R14+'Game 6 15-23'!R14+'Game 7 16-10'!R14+'Game 8 6-16'!R14+'Game 9 25-13'!R14+'Game 10 18-15'!R14+'Game 11 19-9'!R14+'Game 12 15-12'!R14+'Game 13 8-19'!R14+'Game 14 9-17'!R14+'Game 15 4-15'!R14+'Game 16 5-13'!R14+'Game 17 33-11'!R14+'Game 18 17-19'!R14</f>
        <v>0</v>
      </c>
      <c r="S14" s="29">
        <f>'Game 1 15-15'!S14+'Game 2 10-18'!S14+'Game 3 20-4'!S14+'Game 4 12-3'!S14+'Game 5 12-23'!S14+'Game 6 15-23'!S14+'Game 7 16-10'!S14+'Game 8 6-16'!S14+'Game 9 25-13'!S14+'Game 10 18-15'!S14+'Game 11 19-9'!S14+'Game 12 15-12'!S14+'Game 13 8-19'!S14+'Game 14 9-17'!S14+'Game 15 4-15'!S14+'Game 16 5-13'!S14+'Game 17 33-11'!S14+'Game 18 17-19'!S14</f>
        <v>0</v>
      </c>
      <c r="T14" s="11">
        <f t="shared" si="1"/>
        <v>0.65714285714285714</v>
      </c>
      <c r="U14" s="11">
        <f t="shared" si="2"/>
        <v>0.97142857142857142</v>
      </c>
      <c r="V14" s="11">
        <f t="shared" si="0"/>
        <v>0.71052631578947367</v>
      </c>
      <c r="W14" s="12">
        <f t="shared" si="3"/>
        <v>1.681954887218045</v>
      </c>
    </row>
    <row r="15" spans="2:23" x14ac:dyDescent="0.35">
      <c r="B15" s="37"/>
      <c r="C15" s="4" t="s">
        <v>42</v>
      </c>
      <c r="D15" s="29">
        <f>'Game 1 15-15'!D15+'Game 2 10-18'!D15+'Game 3 20-4'!D15+'Game 4 12-3'!D15+'Game 5 12-23'!D15+'Game 6 15-23'!D15+'Game 7 16-10'!D15+'Game 8 6-16'!D15+'Game 9 25-13'!D15+'Game 10 18-15'!D15+'Game 11 19-9'!D15+'Game 12 15-12'!D15+'Game 13 8-19'!D15+'Game 14 9-17'!D15+'Game 15 4-15'!D15+'Game 16 5-13'!D15+'Game 17 33-11'!D15+'Game 18 17-19'!D15</f>
        <v>12</v>
      </c>
      <c r="E15" s="29">
        <f>'Game 1 15-15'!E15+'Game 2 10-18'!E15+'Game 3 20-4'!E15+'Game 4 12-3'!E15+'Game 5 12-23'!E15+'Game 6 15-23'!E15+'Game 7 16-10'!E15+'Game 8 6-16'!E15+'Game 9 25-13'!E15+'Game 10 18-15'!E15+'Game 11 19-9'!E15+'Game 12 15-12'!E15+'Game 13 8-19'!E15+'Game 14 9-17'!E15+'Game 15 4-15'!E15+'Game 16 5-13'!E15+'Game 17 33-11'!E15+'Game 18 17-19'!E15</f>
        <v>44</v>
      </c>
      <c r="F15" s="29">
        <f>'Game 1 15-15'!F15+'Game 2 10-18'!F15+'Game 3 20-4'!F15+'Game 4 12-3'!F15+'Game 5 12-23'!F15+'Game 6 15-23'!F15+'Game 7 16-10'!F15+'Game 8 6-16'!F15+'Game 9 25-13'!F15+'Game 10 18-15'!F15+'Game 11 19-9'!F15+'Game 12 15-12'!F15+'Game 13 8-19'!F15+'Game 14 9-17'!F15+'Game 15 4-15'!F15+'Game 16 5-13'!F15+'Game 17 33-11'!F15+'Game 18 17-19'!F15</f>
        <v>36</v>
      </c>
      <c r="G15" s="29">
        <f>'Game 1 15-15'!G15+'Game 2 10-18'!G15+'Game 3 20-4'!G15+'Game 4 12-3'!G15+'Game 5 12-23'!G15+'Game 6 15-23'!G15+'Game 7 16-10'!G15+'Game 8 6-16'!G15+'Game 9 25-13'!G15+'Game 10 18-15'!G15+'Game 11 19-9'!G15+'Game 12 15-12'!G15+'Game 13 8-19'!G15+'Game 14 9-17'!G15+'Game 15 4-15'!G15+'Game 16 5-13'!G15+'Game 17 33-11'!G15+'Game 18 17-19'!G15</f>
        <v>26</v>
      </c>
      <c r="H15" s="29">
        <f>'Game 1 15-15'!H15+'Game 2 10-18'!H15+'Game 3 20-4'!H15+'Game 4 12-3'!H15+'Game 5 12-23'!H15+'Game 6 15-23'!H15+'Game 7 16-10'!H15+'Game 8 6-16'!H15+'Game 9 25-13'!H15+'Game 10 18-15'!H15+'Game 11 19-9'!H15+'Game 12 15-12'!H15+'Game 13 8-19'!H15+'Game 14 9-17'!H15+'Game 15 4-15'!H15+'Game 16 5-13'!H15+'Game 17 33-11'!H15+'Game 18 17-19'!H15</f>
        <v>24</v>
      </c>
      <c r="I15" s="29">
        <f>'Game 1 15-15'!I15+'Game 2 10-18'!I15+'Game 3 20-4'!I15+'Game 4 12-3'!I15+'Game 5 12-23'!I15+'Game 6 15-23'!I15+'Game 7 16-10'!I15+'Game 8 6-16'!I15+'Game 9 25-13'!I15+'Game 10 18-15'!I15+'Game 11 19-9'!I15+'Game 12 15-12'!I15+'Game 13 8-19'!I15+'Game 14 9-17'!I15+'Game 15 4-15'!I15+'Game 16 5-13'!I15+'Game 17 33-11'!I15+'Game 18 17-19'!I15</f>
        <v>17</v>
      </c>
      <c r="J15" s="29">
        <f>'Game 1 15-15'!J15+'Game 2 10-18'!J15+'Game 3 20-4'!J15+'Game 4 12-3'!J15+'Game 5 12-23'!J15+'Game 6 15-23'!J15+'Game 7 16-10'!J15+'Game 8 6-16'!J15+'Game 9 25-13'!J15+'Game 10 18-15'!J15+'Game 11 19-9'!J15+'Game 12 15-12'!J15+'Game 13 8-19'!J15+'Game 14 9-17'!J15+'Game 15 4-15'!J15+'Game 16 5-13'!J15+'Game 17 33-11'!J15+'Game 18 17-19'!J15</f>
        <v>22</v>
      </c>
      <c r="K15" s="29">
        <f>'Game 1 15-15'!K15+'Game 2 10-18'!K15+'Game 3 20-4'!K15+'Game 4 12-3'!K15+'Game 5 12-23'!K15+'Game 6 15-23'!K15+'Game 7 16-10'!K15+'Game 8 6-16'!K15+'Game 9 25-13'!K15+'Game 10 18-15'!K15+'Game 11 19-9'!K15+'Game 12 15-12'!K15+'Game 13 8-19'!K15+'Game 14 9-17'!K15+'Game 15 4-15'!K15+'Game 16 5-13'!K15+'Game 17 33-11'!K15+'Game 18 17-19'!K15</f>
        <v>1</v>
      </c>
      <c r="L15" s="29">
        <f>'Game 1 15-15'!L15+'Game 2 10-18'!L15+'Game 3 20-4'!L15+'Game 4 12-3'!L15+'Game 5 12-23'!L15+'Game 6 15-23'!L15+'Game 7 16-10'!L15+'Game 8 6-16'!L15+'Game 9 25-13'!L15+'Game 10 18-15'!L15+'Game 11 19-9'!L15+'Game 12 15-12'!L15+'Game 13 8-19'!L15+'Game 14 9-17'!L15+'Game 15 4-15'!L15+'Game 16 5-13'!L15+'Game 17 33-11'!L15+'Game 18 17-19'!L15</f>
        <v>2</v>
      </c>
      <c r="M15" s="29">
        <f>'Game 1 15-15'!M15+'Game 2 10-18'!M15+'Game 3 20-4'!M15+'Game 4 12-3'!M15+'Game 5 12-23'!M15+'Game 6 15-23'!M15+'Game 7 16-10'!M15+'Game 8 6-16'!M15+'Game 9 25-13'!M15+'Game 10 18-15'!M15+'Game 11 19-9'!M15+'Game 12 15-12'!M15+'Game 13 8-19'!M15+'Game 14 9-17'!M15+'Game 15 4-15'!M15+'Game 16 5-13'!M15+'Game 17 33-11'!M15+'Game 18 17-19'!M15</f>
        <v>1</v>
      </c>
      <c r="N15" s="56">
        <f>'Game 1 15-15'!N15+'Game 2 10-18'!N15+'Game 3 20-4'!N15+'Game 4 12-3'!N15+'Game 5 12-23'!N15+'Game 6 15-23'!N15+'Game 7 16-10'!N15+'Game 8 6-16'!N15+'Game 9 25-13'!N15+'Game 10 18-15'!N15+'Game 11 19-9'!N15+'Game 12 15-12'!N15+'Game 13 8-19'!N15+'Game 14 9-17'!N15+'Game 15 4-15'!N15+'Game 16 5-13'!N15+'Game 17 33-11'!N15+'Game 18 17-19'!N15</f>
        <v>6</v>
      </c>
      <c r="O15" s="29">
        <f>'Game 1 15-15'!O15+'Game 2 10-18'!O15+'Game 3 20-4'!O15+'Game 4 12-3'!O15+'Game 5 12-23'!O15+'Game 6 15-23'!O15+'Game 7 16-10'!O15+'Game 8 6-16'!O15+'Game 9 25-13'!O15+'Game 10 18-15'!O15+'Game 11 19-9'!O15+'Game 12 15-12'!O15+'Game 13 8-19'!O15+'Game 14 9-17'!O15+'Game 15 4-15'!O15+'Game 16 5-13'!O15+'Game 17 33-11'!O15+'Game 18 17-19'!O15</f>
        <v>2</v>
      </c>
      <c r="P15" s="29">
        <f>'Game 1 15-15'!P15+'Game 2 10-18'!P15+'Game 3 20-4'!P15+'Game 4 12-3'!P15+'Game 5 12-23'!P15+'Game 6 15-23'!P15+'Game 7 16-10'!P15+'Game 8 6-16'!P15+'Game 9 25-13'!P15+'Game 10 18-15'!P15+'Game 11 19-9'!P15+'Game 12 15-12'!P15+'Game 13 8-19'!P15+'Game 14 9-17'!P15+'Game 15 4-15'!P15+'Game 16 5-13'!P15+'Game 17 33-11'!P15+'Game 18 17-19'!P15</f>
        <v>0</v>
      </c>
      <c r="Q15" s="29">
        <f>'Game 1 15-15'!Q15+'Game 2 10-18'!Q15+'Game 3 20-4'!Q15+'Game 4 12-3'!Q15+'Game 5 12-23'!Q15+'Game 6 15-23'!Q15+'Game 7 16-10'!Q15+'Game 8 6-16'!Q15+'Game 9 25-13'!Q15+'Game 10 18-15'!Q15+'Game 11 19-9'!Q15+'Game 12 15-12'!Q15+'Game 13 8-19'!Q15+'Game 14 9-17'!Q15+'Game 15 4-15'!Q15+'Game 16 5-13'!Q15+'Game 17 33-11'!Q15+'Game 18 17-19'!Q15</f>
        <v>2</v>
      </c>
      <c r="R15" s="29">
        <f>'Game 1 15-15'!R15+'Game 2 10-18'!R15+'Game 3 20-4'!R15+'Game 4 12-3'!R15+'Game 5 12-23'!R15+'Game 6 15-23'!R15+'Game 7 16-10'!R15+'Game 8 6-16'!R15+'Game 9 25-13'!R15+'Game 10 18-15'!R15+'Game 11 19-9'!R15+'Game 12 15-12'!R15+'Game 13 8-19'!R15+'Game 14 9-17'!R15+'Game 15 4-15'!R15+'Game 16 5-13'!R15+'Game 17 33-11'!R15+'Game 18 17-19'!R15</f>
        <v>0</v>
      </c>
      <c r="S15" s="29">
        <f>'Game 1 15-15'!S15+'Game 2 10-18'!S15+'Game 3 20-4'!S15+'Game 4 12-3'!S15+'Game 5 12-23'!S15+'Game 6 15-23'!S15+'Game 7 16-10'!S15+'Game 8 6-16'!S15+'Game 9 25-13'!S15+'Game 10 18-15'!S15+'Game 11 19-9'!S15+'Game 12 15-12'!S15+'Game 13 8-19'!S15+'Game 14 9-17'!S15+'Game 15 4-15'!S15+'Game 16 5-13'!S15+'Game 17 33-11'!S15+'Game 18 17-19'!S15</f>
        <v>1</v>
      </c>
      <c r="T15" s="11">
        <f t="shared" si="1"/>
        <v>0.72222222222222221</v>
      </c>
      <c r="U15" s="11">
        <f t="shared" ref="U15" si="4">(J15+(2*K15)+(3*L15)+(4*M15))/F15</f>
        <v>0.94444444444444442</v>
      </c>
      <c r="V15" s="11">
        <f>(G15+N15+Q15)/E15</f>
        <v>0.77272727272727271</v>
      </c>
      <c r="W15" s="12">
        <f t="shared" ref="W15" si="5">U15+V15</f>
        <v>1.7171717171717171</v>
      </c>
    </row>
    <row r="16" spans="2:23" x14ac:dyDescent="0.35">
      <c r="B16" s="37"/>
      <c r="C16" s="4" t="s">
        <v>51</v>
      </c>
      <c r="D16" s="29">
        <f>'Game 13 8-19'!D16+'Game 14 9-17'!D16+'Game 15 4-15'!D16+'Game 16 5-13'!D16+'Game 17 33-11'!D16+'Game 18 17-19'!D16</f>
        <v>6</v>
      </c>
      <c r="E16" s="29">
        <f>'Game 13 8-19'!E16+'Game 14 9-17'!E16+'Game 15 4-15'!E16+'Game 16 5-13'!E16+'Game 17 33-11'!E16+'Game 18 17-19'!E16</f>
        <v>18</v>
      </c>
      <c r="F16" s="29">
        <f>'Game 13 8-19'!F16+'Game 14 9-17'!F16+'Game 15 4-15'!F16+'Game 16 5-13'!F16+'Game 17 33-11'!F16+'Game 18 17-19'!F16</f>
        <v>16</v>
      </c>
      <c r="G16" s="29">
        <f>'Game 13 8-19'!G16+'Game 14 9-17'!G16+'Game 15 4-15'!G16+'Game 16 5-13'!G16+'Game 17 33-11'!G16+'Game 18 17-19'!G16</f>
        <v>12</v>
      </c>
      <c r="H16" s="29">
        <f>'Game 13 8-19'!H16+'Game 14 9-17'!H16+'Game 15 4-15'!H16+'Game 16 5-13'!H16+'Game 17 33-11'!H16+'Game 18 17-19'!H16</f>
        <v>9</v>
      </c>
      <c r="I16" s="29">
        <f>'Game 13 8-19'!I16+'Game 14 9-17'!I16+'Game 15 4-15'!I16+'Game 16 5-13'!I16+'Game 17 33-11'!I16+'Game 18 17-19'!I16</f>
        <v>13</v>
      </c>
      <c r="J16" s="29">
        <f>'Game 13 8-19'!J16+'Game 14 9-17'!J16+'Game 15 4-15'!J16+'Game 16 5-13'!J16+'Game 17 33-11'!J16+'Game 18 17-19'!J16</f>
        <v>6</v>
      </c>
      <c r="K16" s="29">
        <f>'Game 13 8-19'!K16+'Game 14 9-17'!K16+'Game 15 4-15'!K16+'Game 16 5-13'!K16+'Game 17 33-11'!K16+'Game 18 17-19'!K16</f>
        <v>1</v>
      </c>
      <c r="L16" s="29">
        <f>'Game 13 8-19'!L16+'Game 14 9-17'!L16+'Game 15 4-15'!L16+'Game 16 5-13'!L16+'Game 17 33-11'!L16+'Game 18 17-19'!L16</f>
        <v>1</v>
      </c>
      <c r="M16" s="29">
        <f>'Game 13 8-19'!M16+'Game 14 9-17'!M16+'Game 15 4-15'!M16+'Game 16 5-13'!M16+'Game 17 33-11'!M16+'Game 18 17-19'!M16</f>
        <v>4</v>
      </c>
      <c r="N16" s="29">
        <f>'Game 13 8-19'!N16+'Game 14 9-17'!N16+'Game 15 4-15'!N16+'Game 16 5-13'!N16+'Game 17 33-11'!N16+'Game 18 17-19'!N16</f>
        <v>1</v>
      </c>
      <c r="O16" s="29">
        <f>'Game 13 8-19'!O16+'Game 14 9-17'!O16+'Game 15 4-15'!O16+'Game 16 5-13'!O16+'Game 17 33-11'!O16+'Game 18 17-19'!O16</f>
        <v>0</v>
      </c>
      <c r="P16" s="29">
        <f>'Game 13 8-19'!P16+'Game 14 9-17'!P16+'Game 15 4-15'!P16+'Game 16 5-13'!P16+'Game 17 33-11'!P16+'Game 18 17-19'!P16</f>
        <v>0</v>
      </c>
      <c r="Q16" s="29">
        <f>'Game 13 8-19'!Q16+'Game 14 9-17'!Q16+'Game 15 4-15'!Q16+'Game 16 5-13'!Q16+'Game 17 33-11'!Q16+'Game 18 17-19'!Q16</f>
        <v>0</v>
      </c>
      <c r="R16" s="29">
        <f>'Game 13 8-19'!R16+'Game 14 9-17'!R16+'Game 15 4-15'!R16+'Game 16 5-13'!R16+'Game 17 33-11'!R16+'Game 18 17-19'!R16</f>
        <v>0</v>
      </c>
      <c r="S16" s="29">
        <f>'Game 13 8-19'!S16+'Game 14 9-17'!S16+'Game 15 4-15'!S16+'Game 16 5-13'!S16+'Game 17 33-11'!S16+'Game 18 17-19'!S16</f>
        <v>1</v>
      </c>
      <c r="T16" s="11">
        <f t="shared" ref="T16" si="6">G16/F16</f>
        <v>0.75</v>
      </c>
      <c r="U16" s="57">
        <f t="shared" ref="U16" si="7">(J16+(2*K16)+(3*L16)+(4*M16))/F16</f>
        <v>1.6875</v>
      </c>
      <c r="V16" s="11">
        <f>(G16+N16+Q16)/E16</f>
        <v>0.72222222222222221</v>
      </c>
      <c r="W16" s="58">
        <f t="shared" ref="W16" si="8">U16+V16</f>
        <v>2.4097222222222223</v>
      </c>
    </row>
    <row r="17" spans="2:45" x14ac:dyDescent="0.35">
      <c r="B17" s="37"/>
      <c r="C17" s="3" t="s">
        <v>5</v>
      </c>
      <c r="D17" s="13" t="s">
        <v>49</v>
      </c>
      <c r="E17" s="13" t="s">
        <v>4</v>
      </c>
      <c r="F17" s="13" t="s">
        <v>3</v>
      </c>
      <c r="G17" s="13" t="s">
        <v>2</v>
      </c>
      <c r="H17" s="13" t="s">
        <v>44</v>
      </c>
      <c r="I17" s="24" t="s">
        <v>45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1"/>
      <c r="W17" s="12"/>
    </row>
    <row r="18" spans="2:45" x14ac:dyDescent="0.35">
      <c r="B18" s="37"/>
      <c r="C18" s="4" t="s">
        <v>1</v>
      </c>
      <c r="D18" s="29">
        <f>'Game 1 15-15'!D17+'Game 2 10-18'!D17+'Game 3 20-4'!D18+'Game 4 12-3'!D18+'Game 5 12-23'!D18+'Game 6 15-23'!D18+'Game 7 16-10'!D18+'Game 8 6-16'!D18+'Game 9 25-13'!D18+'Game 10 18-15'!D18+'Game 11 19-9'!D17+'Game 13 8-19'!D18+'Game 14 9-17'!D18+'Game 15 4-15'!D19+'Game 17 33-11'!D20+'Game 18 17-19'!D20</f>
        <v>16</v>
      </c>
      <c r="E18" s="29">
        <f>'Game 1 15-15'!E17+'Game 2 10-18'!E17+'Game 3 20-4'!E18+'Game 4 12-3'!E18+'Game 5 12-23'!E18+'Game 6 15-23'!E18+'Game 7 16-10'!E18+'Game 8 6-16'!E18+'Game 9 25-13'!E18+'Game 10 18-15'!E18+'Game 11 19-9'!E17+'Game 13 8-19'!E18+'Game 14 9-17'!E18+'Game 15 4-15'!E19+'Game 17 33-11'!E20+'Game 18 17-19'!E20</f>
        <v>65.332999999999998</v>
      </c>
      <c r="F18" s="56">
        <f>'Game 1 15-15'!F17+'Game 2 10-18'!F17+'Game 3 20-4'!F18+'Game 4 12-3'!F18+'Game 5 12-23'!F18+'Game 6 15-23'!F18+'Game 7 16-10'!F18+'Game 8 6-16'!F18+'Game 9 25-13'!F18+'Game 10 18-15'!F18+'Game 11 19-9'!F17+'Game 13 8-19'!F18+'Game 14 9-17'!F18+'Game 15 4-15'!F19+'Game 17 33-11'!F20+'Game 18 17-19'!F20</f>
        <v>5</v>
      </c>
      <c r="G18" s="29">
        <f>'Game 1 15-15'!G17+'Game 2 10-18'!G17+'Game 3 20-4'!G18+'Game 4 12-3'!G18+'Game 5 12-23'!G18+'Game 6 15-23'!G18+'Game 7 16-10'!G18+'Game 8 6-16'!G18+'Game 9 25-13'!G18+'Game 10 18-15'!G18+'Game 11 19-9'!G17+'Game 13 8-19'!G18+'Game 14 9-17'!G18+'Game 15 4-15'!G19+'Game 17 33-11'!G20+'Game 18 17-19'!G20</f>
        <v>175</v>
      </c>
      <c r="H18" s="29">
        <f>'Game 1 15-15'!H17+'Game 2 10-18'!H17+'Game 3 20-4'!H18+'Game 4 12-3'!H18+'Game 5 12-23'!H18+'Game 6 15-23'!H18+'Game 7 16-10'!H18+'Game 8 6-16'!H18+'Game 9 25-13'!H18+'Game 10 18-15'!H18+'Game 11 19-9'!H17+'Game 13 8-19'!H18+'Game 14 9-17'!H18+'Game 15 4-15'!H19+'Game 17 33-11'!H20+'Game 18 17-19'!H20</f>
        <v>105</v>
      </c>
      <c r="I18" s="59">
        <f t="shared" ref="I18:I20" si="9">9*H18/E18</f>
        <v>14.464359512038326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1"/>
      <c r="W18" s="12"/>
    </row>
    <row r="19" spans="2:45" x14ac:dyDescent="0.35">
      <c r="B19" s="37"/>
      <c r="C19" s="4" t="s">
        <v>0</v>
      </c>
      <c r="D19" s="10">
        <f>'Game 1 15-15'!D18+'Game 2 10-18'!D18+'Game 3 20-4'!D19+'Game 4 12-3'!D19+'Game 5 12-23'!D19+'Game 6 15-23'!D19</f>
        <v>1</v>
      </c>
      <c r="E19" s="10">
        <f>'Game 1 15-15'!E18+'Game 2 10-18'!E18+'Game 3 20-4'!E19+'Game 4 12-3'!E19+'Game 5 12-23'!E19+'Game 6 15-23'!E19</f>
        <v>1</v>
      </c>
      <c r="F19" s="10">
        <f>'Game 1 15-15'!F18+'Game 2 10-18'!F18+'Game 3 20-4'!F19+'Game 4 12-3'!F19+'Game 5 12-23'!F19+'Game 6 15-23'!F19</f>
        <v>0</v>
      </c>
      <c r="G19" s="10">
        <f>'Game 1 15-15'!G18+'Game 2 10-18'!G18+'Game 3 20-4'!G19+'Game 4 12-3'!G19+'Game 5 12-23'!G19+'Game 6 15-23'!G19</f>
        <v>5</v>
      </c>
      <c r="H19" s="10">
        <f>'Game 1 15-15'!H18+'Game 2 10-18'!H18+'Game 3 20-4'!H19+'Game 4 12-3'!H19+'Game 5 12-23'!H19+'Game 6 15-23'!H19</f>
        <v>5</v>
      </c>
      <c r="I19" s="25">
        <f t="shared" si="9"/>
        <v>45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  <c r="V19" s="11"/>
      <c r="W19" s="12"/>
    </row>
    <row r="20" spans="2:45" ht="15" thickBot="1" x14ac:dyDescent="0.4">
      <c r="B20" s="38"/>
      <c r="C20" s="23" t="s">
        <v>43</v>
      </c>
      <c r="D20" s="32">
        <f>'Game 4 12-3'!D20+'Game 5 12-23'!D20+'Game 8 6-16'!D20+'Game 11 19-9'!D19+'Game 12 15-12'!D19+'Game 13 8-19'!D20+'Game 15 4-15'!D21+'Game 16 5-13'!D21+'Game 17 33-11'!D22+'Game 18 17-19'!D22</f>
        <v>10</v>
      </c>
      <c r="E20" s="32">
        <f>'Game 4 12-3'!E20+'Game 5 12-23'!E20+'Game 8 6-16'!E20+'Game 11 19-9'!E19+'Game 12 15-12'!E19+'Game 13 8-19'!E20+'Game 15 4-15'!E21+'Game 16 5-13'!E21+'Game 17 33-11'!E22+'Game 18 17-19'!E22</f>
        <v>29.666</v>
      </c>
      <c r="F20" s="32">
        <f>'Game 4 12-3'!F20+'Game 5 12-23'!F20+'Game 8 6-16'!F20+'Game 11 19-9'!F19+'Game 12 15-12'!F19+'Game 13 8-19'!F20+'Game 15 4-15'!F21+'Game 16 5-13'!F21+'Game 17 33-11'!F22+'Game 18 17-19'!F22</f>
        <v>2</v>
      </c>
      <c r="G20" s="32">
        <f>'Game 4 12-3'!G20+'Game 5 12-23'!G20+'Game 8 6-16'!G20+'Game 11 19-9'!G19+'Game 12 15-12'!G19+'Game 13 8-19'!G20+'Game 15 4-15'!G21+'Game 16 5-13'!G21+'Game 17 33-11'!G22+'Game 18 17-19'!G22</f>
        <v>76</v>
      </c>
      <c r="H20" s="32">
        <f>'Game 4 12-3'!H20+'Game 5 12-23'!H20+'Game 8 6-16'!H20+'Game 11 19-9'!H19+'Game 12 15-12'!H19+'Game 13 8-19'!H20+'Game 15 4-15'!H21+'Game 16 5-13'!H21+'Game 17 33-11'!H22+'Game 18 17-19'!H22</f>
        <v>53</v>
      </c>
      <c r="I20" s="27">
        <f t="shared" si="9"/>
        <v>16.07901301152835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5"/>
      <c r="V20" s="15"/>
      <c r="W20" s="16"/>
    </row>
    <row r="21" spans="2:45" ht="15" thickBot="1" x14ac:dyDescent="0.4"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8"/>
      <c r="V21" s="18"/>
      <c r="W21" s="18"/>
    </row>
    <row r="22" spans="2:45" ht="15" customHeight="1" x14ac:dyDescent="0.35">
      <c r="B22" s="48" t="s">
        <v>56</v>
      </c>
      <c r="C22" s="51" t="s">
        <v>33</v>
      </c>
      <c r="D22" s="8" t="s">
        <v>32</v>
      </c>
      <c r="E22" s="8" t="s">
        <v>31</v>
      </c>
      <c r="F22" s="8" t="s">
        <v>30</v>
      </c>
      <c r="G22" s="8" t="s">
        <v>28</v>
      </c>
      <c r="H22" s="8" t="s">
        <v>29</v>
      </c>
      <c r="I22" s="8" t="s">
        <v>27</v>
      </c>
      <c r="J22" s="8" t="s">
        <v>26</v>
      </c>
      <c r="K22" s="8" t="s">
        <v>25</v>
      </c>
      <c r="L22" s="8" t="s">
        <v>24</v>
      </c>
      <c r="M22" s="8" t="s">
        <v>23</v>
      </c>
      <c r="N22" s="8" t="s">
        <v>22</v>
      </c>
      <c r="O22" s="8" t="s">
        <v>21</v>
      </c>
      <c r="P22" s="8" t="s">
        <v>40</v>
      </c>
      <c r="Q22" s="8" t="s">
        <v>41</v>
      </c>
      <c r="R22" s="8" t="s">
        <v>20</v>
      </c>
      <c r="S22" s="8" t="s">
        <v>19</v>
      </c>
      <c r="T22" s="8" t="s">
        <v>18</v>
      </c>
      <c r="U22" s="8" t="s">
        <v>17</v>
      </c>
      <c r="V22" s="8" t="s">
        <v>16</v>
      </c>
      <c r="W22" s="9" t="s">
        <v>15</v>
      </c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11"/>
      <c r="AQ22" s="11"/>
      <c r="AR22" s="11"/>
      <c r="AS22" s="12"/>
    </row>
    <row r="23" spans="2:45" x14ac:dyDescent="0.35">
      <c r="B23" s="49"/>
      <c r="C23" s="52" t="s">
        <v>42</v>
      </c>
      <c r="D23" s="4">
        <v>1</v>
      </c>
      <c r="E23" s="4">
        <v>5</v>
      </c>
      <c r="F23" s="4">
        <v>5</v>
      </c>
      <c r="G23" s="4">
        <v>4</v>
      </c>
      <c r="H23" s="4">
        <v>4</v>
      </c>
      <c r="I23" s="4">
        <v>3</v>
      </c>
      <c r="J23" s="4">
        <v>3</v>
      </c>
      <c r="K23" s="4">
        <v>0</v>
      </c>
      <c r="L23" s="4">
        <v>1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33">
        <v>0.8</v>
      </c>
      <c r="U23" s="33">
        <v>1.2</v>
      </c>
      <c r="V23" s="33">
        <v>0.8</v>
      </c>
      <c r="W23" s="39">
        <v>2</v>
      </c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11"/>
      <c r="AQ23" s="11"/>
      <c r="AR23" s="11"/>
      <c r="AS23" s="12"/>
    </row>
    <row r="24" spans="2:45" ht="14.5" customHeight="1" x14ac:dyDescent="0.35">
      <c r="B24" s="49"/>
      <c r="C24" s="52" t="s">
        <v>6</v>
      </c>
      <c r="D24" s="4">
        <v>1</v>
      </c>
      <c r="E24" s="4">
        <v>5</v>
      </c>
      <c r="F24" s="4">
        <v>4</v>
      </c>
      <c r="G24" s="4">
        <v>3</v>
      </c>
      <c r="H24" s="4">
        <v>2</v>
      </c>
      <c r="I24" s="4">
        <v>3</v>
      </c>
      <c r="J24" s="4">
        <v>3</v>
      </c>
      <c r="K24" s="4">
        <v>0</v>
      </c>
      <c r="L24" s="4">
        <v>0</v>
      </c>
      <c r="M24" s="4">
        <v>0</v>
      </c>
      <c r="N24" s="4">
        <v>1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33">
        <v>0.75</v>
      </c>
      <c r="U24" s="33">
        <v>0.75</v>
      </c>
      <c r="V24" s="33">
        <v>1</v>
      </c>
      <c r="W24" s="39">
        <v>1</v>
      </c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11"/>
      <c r="AQ24" s="11"/>
      <c r="AR24" s="11"/>
      <c r="AS24" s="12"/>
    </row>
    <row r="25" spans="2:45" x14ac:dyDescent="0.35">
      <c r="B25" s="49"/>
      <c r="C25" s="52" t="s">
        <v>7</v>
      </c>
      <c r="D25" s="4">
        <v>1</v>
      </c>
      <c r="E25" s="4">
        <v>5</v>
      </c>
      <c r="F25" s="4">
        <v>5</v>
      </c>
      <c r="G25" s="4">
        <v>4</v>
      </c>
      <c r="H25" s="4">
        <v>4</v>
      </c>
      <c r="I25" s="4">
        <v>6</v>
      </c>
      <c r="J25" s="4">
        <v>2</v>
      </c>
      <c r="K25" s="4">
        <v>0</v>
      </c>
      <c r="L25" s="4">
        <v>1</v>
      </c>
      <c r="M25" s="4">
        <v>1</v>
      </c>
      <c r="N25" s="4">
        <v>0</v>
      </c>
      <c r="O25" s="4">
        <v>1</v>
      </c>
      <c r="P25" s="4">
        <v>0</v>
      </c>
      <c r="Q25" s="4">
        <v>0</v>
      </c>
      <c r="R25" s="4">
        <v>0</v>
      </c>
      <c r="S25" s="4">
        <v>0</v>
      </c>
      <c r="T25" s="33">
        <v>0.8</v>
      </c>
      <c r="U25" s="33">
        <v>1.8</v>
      </c>
      <c r="V25" s="33">
        <v>0.8</v>
      </c>
      <c r="W25" s="39">
        <v>2.6</v>
      </c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11"/>
      <c r="AQ25" s="11"/>
      <c r="AR25" s="11"/>
      <c r="AS25" s="12"/>
    </row>
    <row r="26" spans="2:45" x14ac:dyDescent="0.35">
      <c r="B26" s="49"/>
      <c r="C26" s="52" t="s">
        <v>10</v>
      </c>
      <c r="D26" s="4">
        <v>1</v>
      </c>
      <c r="E26" s="4">
        <v>5</v>
      </c>
      <c r="F26" s="4">
        <v>5</v>
      </c>
      <c r="G26" s="4">
        <v>3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33">
        <v>0.6</v>
      </c>
      <c r="U26" s="33">
        <v>0.8</v>
      </c>
      <c r="V26" s="33">
        <v>0.6</v>
      </c>
      <c r="W26" s="39">
        <v>1.4</v>
      </c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11"/>
      <c r="AQ26" s="11"/>
      <c r="AR26" s="11"/>
      <c r="AS26" s="12"/>
    </row>
    <row r="27" spans="2:45" x14ac:dyDescent="0.35">
      <c r="B27" s="49"/>
      <c r="C27" s="52" t="s">
        <v>34</v>
      </c>
      <c r="D27" s="4">
        <v>1</v>
      </c>
      <c r="E27" s="4">
        <v>5</v>
      </c>
      <c r="F27" s="4">
        <v>5</v>
      </c>
      <c r="G27" s="4">
        <v>4</v>
      </c>
      <c r="H27" s="4">
        <v>3</v>
      </c>
      <c r="I27" s="4">
        <v>4</v>
      </c>
      <c r="J27" s="4">
        <v>2</v>
      </c>
      <c r="K27" s="4">
        <v>2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33">
        <v>0.8</v>
      </c>
      <c r="U27" s="33">
        <v>1.2</v>
      </c>
      <c r="V27" s="33">
        <v>0.8</v>
      </c>
      <c r="W27" s="39">
        <v>2</v>
      </c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11"/>
      <c r="AQ27" s="11"/>
      <c r="AR27" s="11"/>
      <c r="AS27" s="12"/>
    </row>
    <row r="28" spans="2:45" x14ac:dyDescent="0.35">
      <c r="B28" s="49"/>
      <c r="C28" s="52" t="s">
        <v>14</v>
      </c>
      <c r="D28" s="4">
        <v>1</v>
      </c>
      <c r="E28" s="4">
        <v>5</v>
      </c>
      <c r="F28" s="4">
        <v>5</v>
      </c>
      <c r="G28" s="4">
        <v>4</v>
      </c>
      <c r="H28" s="4">
        <v>3</v>
      </c>
      <c r="I28" s="4">
        <v>1</v>
      </c>
      <c r="J28" s="4">
        <v>3</v>
      </c>
      <c r="K28" s="4">
        <v>1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33">
        <v>0.8</v>
      </c>
      <c r="U28" s="33">
        <v>1</v>
      </c>
      <c r="V28" s="33">
        <v>0.8</v>
      </c>
      <c r="W28" s="39">
        <v>1.8</v>
      </c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11"/>
      <c r="AQ28" s="11"/>
      <c r="AR28" s="11"/>
      <c r="AS28" s="12"/>
    </row>
    <row r="29" spans="2:45" x14ac:dyDescent="0.35">
      <c r="B29" s="49"/>
      <c r="C29" s="52" t="s">
        <v>55</v>
      </c>
      <c r="D29" s="4">
        <v>1</v>
      </c>
      <c r="E29" s="4">
        <v>4</v>
      </c>
      <c r="F29" s="4">
        <v>4</v>
      </c>
      <c r="G29" s="4">
        <v>3</v>
      </c>
      <c r="H29" s="4">
        <v>4</v>
      </c>
      <c r="I29" s="4">
        <v>1</v>
      </c>
      <c r="J29" s="4">
        <v>3</v>
      </c>
      <c r="K29" s="4">
        <v>0</v>
      </c>
      <c r="L29" s="4">
        <v>0</v>
      </c>
      <c r="M29" s="4">
        <v>0</v>
      </c>
      <c r="N29" s="4">
        <v>0</v>
      </c>
      <c r="O29" s="4">
        <v>1</v>
      </c>
      <c r="P29" s="4">
        <v>0</v>
      </c>
      <c r="Q29" s="4">
        <v>0</v>
      </c>
      <c r="R29" s="4">
        <v>0</v>
      </c>
      <c r="S29" s="4">
        <v>0</v>
      </c>
      <c r="T29" s="33">
        <v>0.75</v>
      </c>
      <c r="U29" s="33">
        <v>0.75</v>
      </c>
      <c r="V29" s="33">
        <v>0.75</v>
      </c>
      <c r="W29" s="39">
        <v>1.5</v>
      </c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11"/>
      <c r="AQ29" s="11"/>
      <c r="AR29" s="11"/>
      <c r="AS29" s="12"/>
    </row>
    <row r="30" spans="2:45" x14ac:dyDescent="0.35">
      <c r="B30" s="49"/>
      <c r="C30" s="52" t="s">
        <v>11</v>
      </c>
      <c r="D30" s="4">
        <v>1</v>
      </c>
      <c r="E30" s="4">
        <v>4</v>
      </c>
      <c r="F30" s="4">
        <v>4</v>
      </c>
      <c r="G30" s="4">
        <v>4</v>
      </c>
      <c r="H30" s="4">
        <v>4</v>
      </c>
      <c r="I30" s="4">
        <v>7</v>
      </c>
      <c r="J30" s="4">
        <v>0</v>
      </c>
      <c r="K30" s="4">
        <v>1</v>
      </c>
      <c r="L30" s="4">
        <v>1</v>
      </c>
      <c r="M30" s="4">
        <v>2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33">
        <v>1</v>
      </c>
      <c r="U30" s="33">
        <v>3.25</v>
      </c>
      <c r="V30" s="33">
        <v>1</v>
      </c>
      <c r="W30" s="39">
        <v>4.25</v>
      </c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11"/>
      <c r="AQ30" s="11"/>
      <c r="AR30" s="11"/>
      <c r="AS30" s="12"/>
    </row>
    <row r="31" spans="2:45" x14ac:dyDescent="0.35">
      <c r="B31" s="49"/>
      <c r="C31" s="52" t="s">
        <v>51</v>
      </c>
      <c r="D31" s="4">
        <v>1</v>
      </c>
      <c r="E31" s="4">
        <v>4</v>
      </c>
      <c r="F31" s="4">
        <v>4</v>
      </c>
      <c r="G31" s="4">
        <v>4</v>
      </c>
      <c r="H31" s="4">
        <v>3</v>
      </c>
      <c r="I31" s="4">
        <v>4</v>
      </c>
      <c r="J31" s="4">
        <v>2</v>
      </c>
      <c r="K31" s="4">
        <v>0</v>
      </c>
      <c r="L31" s="4">
        <v>1</v>
      </c>
      <c r="M31" s="4">
        <v>1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33">
        <v>1</v>
      </c>
      <c r="U31" s="33">
        <v>2.25</v>
      </c>
      <c r="V31" s="33">
        <v>1</v>
      </c>
      <c r="W31" s="39">
        <v>3.25</v>
      </c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11"/>
      <c r="AQ31" s="11"/>
      <c r="AR31" s="11"/>
      <c r="AS31" s="12"/>
    </row>
    <row r="32" spans="2:45" x14ac:dyDescent="0.35">
      <c r="B32" s="49"/>
      <c r="C32" s="52" t="s">
        <v>1</v>
      </c>
      <c r="D32" s="4">
        <v>1</v>
      </c>
      <c r="E32" s="4">
        <v>4</v>
      </c>
      <c r="F32" s="4">
        <v>3</v>
      </c>
      <c r="G32" s="4">
        <v>2</v>
      </c>
      <c r="H32" s="4">
        <v>1</v>
      </c>
      <c r="I32" s="4">
        <v>2</v>
      </c>
      <c r="J32" s="4">
        <v>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</v>
      </c>
      <c r="S32" s="4">
        <v>0</v>
      </c>
      <c r="T32" s="33">
        <v>0.66666666666666663</v>
      </c>
      <c r="U32" s="33">
        <v>0.66666666666666663</v>
      </c>
      <c r="V32" s="33">
        <v>0.66666666666666663</v>
      </c>
      <c r="W32" s="39">
        <v>1.3333333333333333</v>
      </c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11"/>
      <c r="AQ32" s="11"/>
      <c r="AR32" s="11"/>
      <c r="AS32" s="12"/>
    </row>
    <row r="33" spans="1:45" x14ac:dyDescent="0.35">
      <c r="B33" s="49"/>
      <c r="C33" s="52" t="s">
        <v>54</v>
      </c>
      <c r="D33" s="4">
        <v>1</v>
      </c>
      <c r="E33" s="4">
        <v>4</v>
      </c>
      <c r="F33" s="4">
        <v>4</v>
      </c>
      <c r="G33" s="4">
        <v>4</v>
      </c>
      <c r="H33" s="4">
        <v>2</v>
      </c>
      <c r="I33" s="4">
        <v>0</v>
      </c>
      <c r="J33" s="4">
        <v>4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33">
        <v>1</v>
      </c>
      <c r="U33" s="33">
        <v>1</v>
      </c>
      <c r="V33" s="33">
        <v>1</v>
      </c>
      <c r="W33" s="39">
        <v>2</v>
      </c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11"/>
      <c r="AQ33" s="11"/>
      <c r="AR33" s="11"/>
      <c r="AS33" s="12"/>
    </row>
    <row r="34" spans="1:45" x14ac:dyDescent="0.35">
      <c r="B34" s="49"/>
      <c r="C34" s="53" t="s">
        <v>5</v>
      </c>
      <c r="D34" s="13"/>
      <c r="E34" s="13" t="s">
        <v>4</v>
      </c>
      <c r="F34" s="13" t="s">
        <v>3</v>
      </c>
      <c r="G34" s="13" t="s">
        <v>2</v>
      </c>
      <c r="H34" s="13" t="s">
        <v>39</v>
      </c>
      <c r="I34" s="24" t="s">
        <v>45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1"/>
      <c r="V34" s="11"/>
      <c r="W34" s="12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11"/>
      <c r="AQ34" s="11"/>
      <c r="AR34" s="11"/>
      <c r="AS34" s="12"/>
    </row>
    <row r="35" spans="1:45" x14ac:dyDescent="0.35">
      <c r="B35" s="49"/>
      <c r="C35" s="54" t="s">
        <v>1</v>
      </c>
      <c r="D35" s="31">
        <v>1</v>
      </c>
      <c r="E35" s="31">
        <v>2</v>
      </c>
      <c r="F35" s="31">
        <v>0</v>
      </c>
      <c r="G35" s="31">
        <v>7</v>
      </c>
      <c r="H35" s="31">
        <v>4</v>
      </c>
      <c r="I35" s="34">
        <v>18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11"/>
      <c r="AQ35" s="11"/>
      <c r="AR35" s="11"/>
      <c r="AS35" s="12"/>
    </row>
    <row r="36" spans="1:45" ht="15" thickBot="1" x14ac:dyDescent="0.4">
      <c r="B36" s="50"/>
      <c r="C36" s="55" t="s">
        <v>43</v>
      </c>
      <c r="D36" s="30">
        <v>1</v>
      </c>
      <c r="E36" s="30">
        <v>3</v>
      </c>
      <c r="F36" s="30">
        <v>0</v>
      </c>
      <c r="G36" s="30">
        <v>4</v>
      </c>
      <c r="H36" s="30">
        <v>2</v>
      </c>
      <c r="I36" s="35">
        <v>6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5"/>
      <c r="V36" s="15"/>
      <c r="W36" s="1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11"/>
      <c r="AQ36" s="11"/>
      <c r="AR36" s="11"/>
      <c r="AS36" s="12"/>
    </row>
    <row r="37" spans="1:45" ht="15" thickBot="1" x14ac:dyDescent="0.4">
      <c r="A37" s="5"/>
      <c r="B37" s="5"/>
      <c r="C37" s="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8"/>
      <c r="V37" s="18"/>
      <c r="W37" s="18"/>
      <c r="X37" s="5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42"/>
      <c r="AQ37" s="42"/>
      <c r="AR37" s="42"/>
      <c r="AS37" s="42"/>
    </row>
    <row r="38" spans="1:45" ht="15" customHeight="1" x14ac:dyDescent="0.35">
      <c r="B38" s="45" t="s">
        <v>53</v>
      </c>
      <c r="C38" s="6" t="s">
        <v>33</v>
      </c>
      <c r="D38" s="8" t="s">
        <v>32</v>
      </c>
      <c r="E38" s="8" t="s">
        <v>31</v>
      </c>
      <c r="F38" s="8" t="s">
        <v>30</v>
      </c>
      <c r="G38" s="8" t="s">
        <v>46</v>
      </c>
      <c r="H38" s="8" t="s">
        <v>47</v>
      </c>
      <c r="I38" s="8" t="s">
        <v>27</v>
      </c>
      <c r="J38" s="8" t="s">
        <v>26</v>
      </c>
      <c r="K38" s="8" t="s">
        <v>25</v>
      </c>
      <c r="L38" s="8" t="s">
        <v>24</v>
      </c>
      <c r="M38" s="8" t="s">
        <v>23</v>
      </c>
      <c r="N38" s="8" t="s">
        <v>22</v>
      </c>
      <c r="O38" s="8" t="s">
        <v>21</v>
      </c>
      <c r="P38" s="8" t="s">
        <v>40</v>
      </c>
      <c r="Q38" s="8" t="s">
        <v>41</v>
      </c>
      <c r="R38" s="8" t="s">
        <v>20</v>
      </c>
      <c r="S38" s="8" t="s">
        <v>19</v>
      </c>
      <c r="T38" s="8" t="s">
        <v>18</v>
      </c>
      <c r="U38" s="8" t="s">
        <v>17</v>
      </c>
      <c r="V38" s="8" t="s">
        <v>16</v>
      </c>
      <c r="W38" s="9" t="s">
        <v>15</v>
      </c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</row>
    <row r="39" spans="1:45" x14ac:dyDescent="0.35">
      <c r="B39" s="46"/>
      <c r="C39" s="4" t="s">
        <v>42</v>
      </c>
      <c r="D39" s="4">
        <v>1</v>
      </c>
      <c r="E39" s="4">
        <v>3</v>
      </c>
      <c r="F39" s="4">
        <v>3</v>
      </c>
      <c r="G39" s="4">
        <v>2</v>
      </c>
      <c r="H39" s="4">
        <v>2</v>
      </c>
      <c r="I39" s="4">
        <v>2</v>
      </c>
      <c r="J39" s="4">
        <v>1</v>
      </c>
      <c r="K39" s="4">
        <v>0</v>
      </c>
      <c r="L39" s="4">
        <v>0</v>
      </c>
      <c r="M39" s="4">
        <v>1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33">
        <v>0.66666666666666663</v>
      </c>
      <c r="U39" s="33">
        <v>1.6666666666666667</v>
      </c>
      <c r="V39" s="33">
        <v>0.66666666666666663</v>
      </c>
      <c r="W39" s="39">
        <v>2.3333333333333335</v>
      </c>
    </row>
    <row r="40" spans="1:45" ht="14.5" customHeight="1" x14ac:dyDescent="0.35">
      <c r="B40" s="46"/>
      <c r="C40" s="4" t="s">
        <v>6</v>
      </c>
      <c r="D40" s="4">
        <v>1</v>
      </c>
      <c r="E40" s="4">
        <v>3</v>
      </c>
      <c r="F40" s="4">
        <v>3</v>
      </c>
      <c r="G40" s="4">
        <v>3</v>
      </c>
      <c r="H40" s="4">
        <v>1</v>
      </c>
      <c r="I40" s="4">
        <v>0</v>
      </c>
      <c r="J40" s="4">
        <v>3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33">
        <v>1</v>
      </c>
      <c r="U40" s="33">
        <v>1</v>
      </c>
      <c r="V40" s="33">
        <v>1</v>
      </c>
      <c r="W40" s="39">
        <v>1</v>
      </c>
    </row>
    <row r="41" spans="1:45" ht="14.5" customHeight="1" x14ac:dyDescent="0.35">
      <c r="B41" s="46"/>
      <c r="C41" s="4" t="s">
        <v>7</v>
      </c>
      <c r="D41" s="4">
        <v>1</v>
      </c>
      <c r="E41" s="4">
        <v>3</v>
      </c>
      <c r="F41" s="4">
        <v>3</v>
      </c>
      <c r="G41" s="4">
        <v>1</v>
      </c>
      <c r="H41" s="4">
        <v>2</v>
      </c>
      <c r="I41" s="4">
        <v>2</v>
      </c>
      <c r="J41" s="4">
        <v>0</v>
      </c>
      <c r="K41" s="4">
        <v>0</v>
      </c>
      <c r="L41" s="4">
        <v>0</v>
      </c>
      <c r="M41" s="4">
        <v>1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33">
        <v>0.33333333333333331</v>
      </c>
      <c r="U41" s="33">
        <v>1.3333333333333333</v>
      </c>
      <c r="V41" s="33">
        <v>0.33333333333333331</v>
      </c>
      <c r="W41" s="39">
        <v>1.6666666666666665</v>
      </c>
    </row>
    <row r="42" spans="1:45" x14ac:dyDescent="0.35">
      <c r="B42" s="46"/>
      <c r="C42" s="4" t="s">
        <v>10</v>
      </c>
      <c r="D42" s="4">
        <v>1</v>
      </c>
      <c r="E42" s="4">
        <v>3</v>
      </c>
      <c r="F42" s="4">
        <v>3</v>
      </c>
      <c r="G42" s="4">
        <v>1</v>
      </c>
      <c r="H42" s="4">
        <v>1</v>
      </c>
      <c r="I42" s="4">
        <v>1</v>
      </c>
      <c r="J42" s="4">
        <v>0</v>
      </c>
      <c r="K42" s="4">
        <v>1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33">
        <v>0.33333333333333331</v>
      </c>
      <c r="U42" s="33">
        <v>0.66666666666666663</v>
      </c>
      <c r="V42" s="33">
        <v>0.33333333333333331</v>
      </c>
      <c r="W42" s="39">
        <v>1</v>
      </c>
    </row>
    <row r="43" spans="1:45" x14ac:dyDescent="0.35">
      <c r="B43" s="46"/>
      <c r="C43" s="4" t="s">
        <v>34</v>
      </c>
      <c r="D43" s="4">
        <v>1</v>
      </c>
      <c r="E43" s="4">
        <v>3</v>
      </c>
      <c r="F43" s="4">
        <v>3</v>
      </c>
      <c r="G43" s="4">
        <v>3</v>
      </c>
      <c r="H43" s="4">
        <v>3</v>
      </c>
      <c r="I43" s="4">
        <v>2</v>
      </c>
      <c r="J43" s="4">
        <v>1</v>
      </c>
      <c r="K43" s="4">
        <v>2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33">
        <v>1</v>
      </c>
      <c r="U43" s="33">
        <v>1.6666666666666667</v>
      </c>
      <c r="V43" s="33">
        <v>1</v>
      </c>
      <c r="W43" s="39">
        <v>2.666666666666667</v>
      </c>
    </row>
    <row r="44" spans="1:45" ht="14.5" customHeight="1" x14ac:dyDescent="0.35">
      <c r="B44" s="46"/>
      <c r="C44" s="4" t="s">
        <v>14</v>
      </c>
      <c r="D44" s="4">
        <v>1</v>
      </c>
      <c r="E44" s="4">
        <v>3</v>
      </c>
      <c r="F44" s="4">
        <v>3</v>
      </c>
      <c r="G44" s="4">
        <v>2</v>
      </c>
      <c r="H44" s="4">
        <v>2</v>
      </c>
      <c r="I44" s="4">
        <v>0</v>
      </c>
      <c r="J44" s="4">
        <v>2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33">
        <v>0.66666666666666663</v>
      </c>
      <c r="U44" s="33">
        <v>0.66666666666666663</v>
      </c>
      <c r="V44" s="33">
        <v>0.66666666666666663</v>
      </c>
      <c r="W44" s="39">
        <v>1.3333333333333333</v>
      </c>
    </row>
    <row r="45" spans="1:45" x14ac:dyDescent="0.35">
      <c r="B45" s="46"/>
      <c r="C45" s="4" t="s">
        <v>55</v>
      </c>
      <c r="D45" s="4">
        <v>1</v>
      </c>
      <c r="E45" s="4">
        <v>3</v>
      </c>
      <c r="F45" s="4">
        <v>3</v>
      </c>
      <c r="G45" s="4">
        <v>3</v>
      </c>
      <c r="H45" s="4">
        <v>2</v>
      </c>
      <c r="I45" s="4">
        <v>4</v>
      </c>
      <c r="J45" s="4">
        <v>3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33">
        <v>1</v>
      </c>
      <c r="U45" s="33">
        <v>1</v>
      </c>
      <c r="V45" s="33">
        <v>1</v>
      </c>
      <c r="W45" s="39">
        <v>2</v>
      </c>
    </row>
    <row r="46" spans="1:45" x14ac:dyDescent="0.35">
      <c r="B46" s="46"/>
      <c r="C46" s="4" t="s">
        <v>11</v>
      </c>
      <c r="D46" s="4">
        <v>1</v>
      </c>
      <c r="E46" s="4">
        <v>3</v>
      </c>
      <c r="F46" s="4">
        <v>3</v>
      </c>
      <c r="G46" s="4">
        <v>1</v>
      </c>
      <c r="H46" s="4">
        <v>1</v>
      </c>
      <c r="I46" s="4">
        <v>1</v>
      </c>
      <c r="J46" s="4">
        <v>0</v>
      </c>
      <c r="K46" s="4">
        <v>1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33">
        <v>0.33333333333333331</v>
      </c>
      <c r="U46" s="33">
        <v>0.66666666666666663</v>
      </c>
      <c r="V46" s="33">
        <v>0.33333333333333331</v>
      </c>
      <c r="W46" s="39">
        <v>1</v>
      </c>
    </row>
    <row r="47" spans="1:45" x14ac:dyDescent="0.35">
      <c r="B47" s="46"/>
      <c r="C47" s="4" t="s">
        <v>51</v>
      </c>
      <c r="D47" s="4">
        <v>1</v>
      </c>
      <c r="E47" s="4">
        <v>3</v>
      </c>
      <c r="F47" s="4">
        <v>2</v>
      </c>
      <c r="G47" s="4">
        <v>2</v>
      </c>
      <c r="H47" s="4">
        <v>2</v>
      </c>
      <c r="I47" s="4">
        <v>4</v>
      </c>
      <c r="J47" s="4">
        <v>0</v>
      </c>
      <c r="K47" s="4">
        <v>1</v>
      </c>
      <c r="L47" s="4">
        <v>0</v>
      </c>
      <c r="M47" s="4">
        <v>1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33">
        <v>1</v>
      </c>
      <c r="U47" s="33">
        <v>3</v>
      </c>
      <c r="V47" s="33">
        <v>1</v>
      </c>
      <c r="W47" s="39">
        <v>4</v>
      </c>
    </row>
    <row r="48" spans="1:45" x14ac:dyDescent="0.35">
      <c r="B48" s="46"/>
      <c r="C48" s="4" t="s">
        <v>1</v>
      </c>
      <c r="D48" s="4">
        <v>1</v>
      </c>
      <c r="E48" s="4">
        <v>3</v>
      </c>
      <c r="F48" s="4">
        <v>2</v>
      </c>
      <c r="G48" s="4">
        <v>2</v>
      </c>
      <c r="H48" s="4">
        <v>0</v>
      </c>
      <c r="I48" s="4">
        <v>1</v>
      </c>
      <c r="J48" s="4">
        <v>2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33">
        <v>1</v>
      </c>
      <c r="U48" s="33">
        <v>1</v>
      </c>
      <c r="V48" s="33">
        <v>1</v>
      </c>
      <c r="W48" s="39">
        <v>2</v>
      </c>
    </row>
    <row r="49" spans="2:23" x14ac:dyDescent="0.35">
      <c r="B49" s="46"/>
      <c r="C49" s="4" t="s">
        <v>54</v>
      </c>
      <c r="D49" s="4">
        <v>1</v>
      </c>
      <c r="E49" s="4">
        <v>2</v>
      </c>
      <c r="F49" s="4">
        <v>2</v>
      </c>
      <c r="G49" s="4">
        <v>0</v>
      </c>
      <c r="H49" s="4">
        <v>1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1</v>
      </c>
      <c r="P49" s="4">
        <v>0</v>
      </c>
      <c r="Q49" s="4">
        <v>0</v>
      </c>
      <c r="R49" s="4">
        <v>0</v>
      </c>
      <c r="S49" s="4">
        <v>0</v>
      </c>
      <c r="T49" s="33">
        <v>0</v>
      </c>
      <c r="U49" s="33">
        <v>0</v>
      </c>
      <c r="V49" s="33">
        <v>0</v>
      </c>
      <c r="W49" s="39">
        <v>0</v>
      </c>
    </row>
    <row r="50" spans="2:23" x14ac:dyDescent="0.35">
      <c r="B50" s="46"/>
      <c r="C50" s="3" t="s">
        <v>5</v>
      </c>
      <c r="D50" s="13"/>
      <c r="E50" s="13" t="s">
        <v>4</v>
      </c>
      <c r="F50" s="13" t="s">
        <v>3</v>
      </c>
      <c r="G50" s="13" t="s">
        <v>2</v>
      </c>
      <c r="H50" s="13" t="s">
        <v>39</v>
      </c>
      <c r="I50" s="24" t="s">
        <v>45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  <c r="V50" s="11"/>
      <c r="W50" s="12"/>
    </row>
    <row r="51" spans="2:23" x14ac:dyDescent="0.35">
      <c r="B51" s="46"/>
      <c r="C51" s="31" t="s">
        <v>1</v>
      </c>
      <c r="D51" s="31">
        <v>1</v>
      </c>
      <c r="E51" s="31">
        <v>2</v>
      </c>
      <c r="F51" s="31">
        <v>0</v>
      </c>
      <c r="G51" s="31">
        <v>8</v>
      </c>
      <c r="H51" s="31">
        <v>6</v>
      </c>
      <c r="I51" s="34">
        <v>27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/>
      <c r="V51" s="11"/>
      <c r="W51" s="12"/>
    </row>
    <row r="52" spans="2:23" ht="15" thickBot="1" x14ac:dyDescent="0.4">
      <c r="B52" s="47"/>
      <c r="C52" s="30" t="s">
        <v>43</v>
      </c>
      <c r="D52" s="30">
        <v>1</v>
      </c>
      <c r="E52" s="30">
        <v>2</v>
      </c>
      <c r="F52" s="30">
        <v>0</v>
      </c>
      <c r="G52" s="30">
        <v>12</v>
      </c>
      <c r="H52" s="30">
        <v>8</v>
      </c>
      <c r="I52" s="35">
        <v>36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5"/>
      <c r="V52" s="15"/>
      <c r="W52" s="16"/>
    </row>
  </sheetData>
  <mergeCells count="3">
    <mergeCell ref="B3:B20"/>
    <mergeCell ref="B22:B36"/>
    <mergeCell ref="B38:B52"/>
  </mergeCells>
  <pageMargins left="0.7" right="0.7" top="0.75" bottom="0.75" header="0.3" footer="0.3"/>
  <pageSetup scale="3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9BFB0-F23B-4889-8343-0845E5522852}">
  <dimension ref="C2:W22"/>
  <sheetViews>
    <sheetView workbookViewId="0">
      <selection activeCell="O17" sqref="O17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>
        <v>1</v>
      </c>
      <c r="E4" s="26">
        <v>3</v>
      </c>
      <c r="F4" s="26">
        <v>3</v>
      </c>
      <c r="G4" s="26">
        <v>2</v>
      </c>
      <c r="H4" s="26">
        <v>2</v>
      </c>
      <c r="I4" s="26"/>
      <c r="J4" s="26">
        <v>2</v>
      </c>
      <c r="K4" s="26"/>
      <c r="L4" s="26"/>
      <c r="M4" s="26"/>
      <c r="N4" s="26"/>
      <c r="O4" s="26"/>
      <c r="P4" s="26"/>
      <c r="Q4" s="26"/>
      <c r="R4" s="26"/>
      <c r="S4" s="26"/>
      <c r="T4" s="11">
        <f t="shared" ref="T4:T18" si="0">G4/F4</f>
        <v>0.66666666666666663</v>
      </c>
      <c r="U4" s="11">
        <f t="shared" ref="U4:U18" si="1">(J4+(2*K4)+(3*L4)+(4*M4))/F4</f>
        <v>0.66666666666666663</v>
      </c>
      <c r="V4" s="11">
        <f t="shared" ref="V4:V18" si="2">(G4+N4+Q4)/F4</f>
        <v>0.66666666666666663</v>
      </c>
      <c r="W4" s="12">
        <f t="shared" ref="W4:W18" si="3">U4+V4</f>
        <v>1.3333333333333333</v>
      </c>
    </row>
    <row r="5" spans="3:23" x14ac:dyDescent="0.35">
      <c r="C5" t="s">
        <v>13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1" t="e">
        <f t="shared" si="0"/>
        <v>#DIV/0!</v>
      </c>
      <c r="U5" s="11" t="e">
        <f t="shared" si="1"/>
        <v>#DIV/0!</v>
      </c>
      <c r="V5" s="11" t="e">
        <f t="shared" si="2"/>
        <v>#DIV/0!</v>
      </c>
      <c r="W5" s="12" t="e">
        <f t="shared" si="3"/>
        <v>#DIV/0!</v>
      </c>
    </row>
    <row r="6" spans="3:23" x14ac:dyDescent="0.35">
      <c r="C6" t="s">
        <v>12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35">
      <c r="C7" t="s">
        <v>11</v>
      </c>
      <c r="D7" s="26">
        <v>1</v>
      </c>
      <c r="E7" s="26">
        <v>3</v>
      </c>
      <c r="F7" s="26">
        <v>3</v>
      </c>
      <c r="G7" s="26">
        <v>1</v>
      </c>
      <c r="H7" s="26">
        <v>1</v>
      </c>
      <c r="I7" s="26">
        <v>1</v>
      </c>
      <c r="J7" s="26"/>
      <c r="K7" s="26">
        <v>1</v>
      </c>
      <c r="L7" s="26"/>
      <c r="M7" s="26"/>
      <c r="N7" s="26"/>
      <c r="O7" s="26"/>
      <c r="P7" s="26"/>
      <c r="Q7" s="26"/>
      <c r="R7" s="26"/>
      <c r="S7" s="26"/>
      <c r="T7" s="11">
        <f t="shared" si="0"/>
        <v>0.33333333333333331</v>
      </c>
      <c r="U7" s="11">
        <f t="shared" si="1"/>
        <v>0.66666666666666663</v>
      </c>
      <c r="V7" s="11">
        <f t="shared" si="2"/>
        <v>0.33333333333333331</v>
      </c>
      <c r="W7" s="12">
        <f t="shared" si="3"/>
        <v>1</v>
      </c>
    </row>
    <row r="8" spans="3:23" x14ac:dyDescent="0.35">
      <c r="C8" t="s">
        <v>10</v>
      </c>
      <c r="D8" s="26">
        <v>1</v>
      </c>
      <c r="E8" s="26">
        <v>3</v>
      </c>
      <c r="F8" s="26">
        <v>3</v>
      </c>
      <c r="G8" s="26">
        <v>1</v>
      </c>
      <c r="H8" s="26">
        <v>1</v>
      </c>
      <c r="I8" s="26">
        <v>1</v>
      </c>
      <c r="J8" s="26"/>
      <c r="K8" s="26">
        <v>1</v>
      </c>
      <c r="L8" s="26"/>
      <c r="M8" s="26"/>
      <c r="N8" s="26"/>
      <c r="O8" s="26"/>
      <c r="P8" s="26"/>
      <c r="Q8" s="26"/>
      <c r="R8" s="26"/>
      <c r="S8" s="26"/>
      <c r="T8" s="11">
        <f t="shared" si="0"/>
        <v>0.33333333333333331</v>
      </c>
      <c r="U8" s="11">
        <f t="shared" si="1"/>
        <v>0.66666666666666663</v>
      </c>
      <c r="V8" s="11">
        <f t="shared" si="2"/>
        <v>0.33333333333333331</v>
      </c>
      <c r="W8" s="12">
        <f t="shared" si="3"/>
        <v>1</v>
      </c>
    </row>
    <row r="9" spans="3:23" x14ac:dyDescent="0.35">
      <c r="C9" t="s">
        <v>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1" t="e">
        <f t="shared" si="0"/>
        <v>#DIV/0!</v>
      </c>
      <c r="U9" s="11"/>
      <c r="V9" s="11" t="e">
        <f t="shared" si="2"/>
        <v>#DIV/0!</v>
      </c>
      <c r="W9" s="12"/>
    </row>
    <row r="10" spans="3:23" x14ac:dyDescent="0.35">
      <c r="C10" t="s">
        <v>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1" t="e">
        <f t="shared" si="0"/>
        <v>#DIV/0!</v>
      </c>
      <c r="U10" s="11" t="e">
        <f t="shared" si="1"/>
        <v>#DIV/0!</v>
      </c>
      <c r="V10" s="11" t="e">
        <f t="shared" si="2"/>
        <v>#DIV/0!</v>
      </c>
      <c r="W10" s="12" t="e">
        <f t="shared" si="3"/>
        <v>#DIV/0!</v>
      </c>
    </row>
    <row r="11" spans="3:23" x14ac:dyDescent="0.35">
      <c r="C11" t="s">
        <v>7</v>
      </c>
      <c r="D11" s="26">
        <v>1</v>
      </c>
      <c r="E11" s="26">
        <v>3</v>
      </c>
      <c r="F11" s="26">
        <v>3</v>
      </c>
      <c r="G11" s="26">
        <v>1</v>
      </c>
      <c r="H11" s="26">
        <v>2</v>
      </c>
      <c r="I11" s="26">
        <v>2</v>
      </c>
      <c r="J11" s="26"/>
      <c r="K11" s="26"/>
      <c r="L11" s="26"/>
      <c r="M11" s="26">
        <v>1</v>
      </c>
      <c r="N11" s="26"/>
      <c r="O11" s="26"/>
      <c r="P11" s="26"/>
      <c r="Q11" s="26"/>
      <c r="R11" s="26"/>
      <c r="S11" s="26"/>
      <c r="T11" s="11">
        <f t="shared" si="0"/>
        <v>0.33333333333333331</v>
      </c>
      <c r="U11" s="11">
        <f t="shared" si="1"/>
        <v>1.3333333333333333</v>
      </c>
      <c r="V11" s="11">
        <f t="shared" si="2"/>
        <v>0.33333333333333331</v>
      </c>
      <c r="W11" s="12">
        <f t="shared" si="3"/>
        <v>1.6666666666666665</v>
      </c>
    </row>
    <row r="12" spans="3:23" x14ac:dyDescent="0.35">
      <c r="C12" t="s">
        <v>1</v>
      </c>
      <c r="D12" s="26">
        <v>1</v>
      </c>
      <c r="E12" s="26">
        <v>3</v>
      </c>
      <c r="F12" s="26">
        <v>2</v>
      </c>
      <c r="G12" s="26">
        <v>2</v>
      </c>
      <c r="H12" s="26"/>
      <c r="I12" s="26">
        <v>1</v>
      </c>
      <c r="J12" s="26">
        <v>2</v>
      </c>
      <c r="K12" s="26"/>
      <c r="L12" s="26"/>
      <c r="M12" s="26"/>
      <c r="N12" s="26"/>
      <c r="O12" s="26"/>
      <c r="P12" s="26"/>
      <c r="Q12" s="26"/>
      <c r="R12" s="26"/>
      <c r="S12" s="26"/>
      <c r="T12" s="11">
        <f t="shared" si="0"/>
        <v>1</v>
      </c>
      <c r="U12" s="11">
        <f t="shared" si="1"/>
        <v>1</v>
      </c>
      <c r="V12" s="11">
        <f t="shared" si="2"/>
        <v>1</v>
      </c>
      <c r="W12" s="12">
        <f t="shared" si="3"/>
        <v>2</v>
      </c>
    </row>
    <row r="13" spans="3:23" x14ac:dyDescent="0.35">
      <c r="C13" t="s">
        <v>6</v>
      </c>
      <c r="D13" s="26">
        <v>1</v>
      </c>
      <c r="E13" s="26">
        <v>3</v>
      </c>
      <c r="F13" s="26">
        <v>3</v>
      </c>
      <c r="G13" s="26">
        <v>3</v>
      </c>
      <c r="H13" s="26">
        <v>1</v>
      </c>
      <c r="I13" s="26"/>
      <c r="J13" s="26">
        <v>3</v>
      </c>
      <c r="K13" s="26"/>
      <c r="L13" s="26"/>
      <c r="M13" s="26"/>
      <c r="N13" s="26"/>
      <c r="O13" s="26"/>
      <c r="P13" s="26"/>
      <c r="Q13" s="26"/>
      <c r="R13" s="26"/>
      <c r="S13" s="26"/>
      <c r="T13" s="11">
        <f t="shared" si="0"/>
        <v>1</v>
      </c>
      <c r="U13" s="11">
        <f t="shared" si="1"/>
        <v>1</v>
      </c>
      <c r="V13" s="11">
        <v>1</v>
      </c>
      <c r="W13" s="12">
        <v>1</v>
      </c>
    </row>
    <row r="14" spans="3:23" x14ac:dyDescent="0.35">
      <c r="C14" t="s">
        <v>34</v>
      </c>
      <c r="D14" s="26">
        <v>1</v>
      </c>
      <c r="E14" s="26">
        <v>3</v>
      </c>
      <c r="F14" s="26">
        <v>3</v>
      </c>
      <c r="G14" s="26">
        <v>3</v>
      </c>
      <c r="H14" s="26">
        <v>3</v>
      </c>
      <c r="I14" s="26">
        <v>2</v>
      </c>
      <c r="J14" s="26">
        <v>1</v>
      </c>
      <c r="K14" s="26">
        <v>2</v>
      </c>
      <c r="L14" s="26"/>
      <c r="M14" s="26"/>
      <c r="N14" s="26"/>
      <c r="O14" s="26"/>
      <c r="P14" s="26"/>
      <c r="Q14" s="26"/>
      <c r="R14" s="26"/>
      <c r="S14" s="26"/>
      <c r="T14" s="11">
        <f t="shared" si="0"/>
        <v>1</v>
      </c>
      <c r="U14" s="11">
        <f t="shared" si="1"/>
        <v>1.6666666666666667</v>
      </c>
      <c r="V14" s="11">
        <f t="shared" si="2"/>
        <v>1</v>
      </c>
      <c r="W14" s="12">
        <f t="shared" si="3"/>
        <v>2.666666666666667</v>
      </c>
    </row>
    <row r="15" spans="3:23" x14ac:dyDescent="0.35">
      <c r="C15" t="s">
        <v>42</v>
      </c>
      <c r="D15" s="26">
        <v>1</v>
      </c>
      <c r="E15" s="26">
        <v>3</v>
      </c>
      <c r="F15" s="26">
        <v>3</v>
      </c>
      <c r="G15" s="26">
        <v>2</v>
      </c>
      <c r="H15" s="26">
        <v>2</v>
      </c>
      <c r="I15" s="26">
        <v>2</v>
      </c>
      <c r="J15" s="26">
        <v>1</v>
      </c>
      <c r="K15" s="26"/>
      <c r="L15" s="26"/>
      <c r="M15" s="26">
        <v>1</v>
      </c>
      <c r="N15" s="26"/>
      <c r="O15" s="26"/>
      <c r="P15" s="26"/>
      <c r="Q15" s="26"/>
      <c r="R15" s="26"/>
      <c r="S15" s="26"/>
      <c r="T15" s="11">
        <f t="shared" si="0"/>
        <v>0.66666666666666663</v>
      </c>
      <c r="U15" s="11">
        <f t="shared" si="1"/>
        <v>1.6666666666666667</v>
      </c>
      <c r="V15" s="11">
        <f t="shared" si="2"/>
        <v>0.66666666666666663</v>
      </c>
      <c r="W15" s="12">
        <f t="shared" si="3"/>
        <v>2.3333333333333335</v>
      </c>
    </row>
    <row r="16" spans="3:23" x14ac:dyDescent="0.35">
      <c r="C16" t="s">
        <v>51</v>
      </c>
      <c r="D16" s="26">
        <v>1</v>
      </c>
      <c r="E16" s="26">
        <v>3</v>
      </c>
      <c r="F16" s="26">
        <v>2</v>
      </c>
      <c r="G16" s="26">
        <v>2</v>
      </c>
      <c r="H16" s="26">
        <v>2</v>
      </c>
      <c r="I16" s="26">
        <v>4</v>
      </c>
      <c r="J16" s="26"/>
      <c r="K16" s="26">
        <v>1</v>
      </c>
      <c r="L16" s="26"/>
      <c r="M16" s="26">
        <v>1</v>
      </c>
      <c r="N16" s="26"/>
      <c r="O16" s="26"/>
      <c r="P16" s="26"/>
      <c r="Q16" s="26"/>
      <c r="R16" s="26"/>
      <c r="S16" s="26"/>
      <c r="T16" s="11">
        <f t="shared" si="0"/>
        <v>1</v>
      </c>
      <c r="U16" s="11">
        <f t="shared" si="1"/>
        <v>3</v>
      </c>
      <c r="V16" s="11">
        <f t="shared" si="2"/>
        <v>1</v>
      </c>
      <c r="W16" s="12">
        <f t="shared" si="3"/>
        <v>4</v>
      </c>
    </row>
    <row r="17" spans="3:23" x14ac:dyDescent="0.35">
      <c r="C17" t="s">
        <v>54</v>
      </c>
      <c r="D17" s="26">
        <v>1</v>
      </c>
      <c r="E17" s="26">
        <v>2</v>
      </c>
      <c r="F17" s="26">
        <v>2</v>
      </c>
      <c r="G17" s="26"/>
      <c r="H17" s="26">
        <v>1</v>
      </c>
      <c r="I17" s="26"/>
      <c r="J17" s="26"/>
      <c r="K17" s="26"/>
      <c r="L17" s="26"/>
      <c r="M17" s="26"/>
      <c r="N17" s="26"/>
      <c r="O17" s="26">
        <v>1</v>
      </c>
      <c r="P17" s="26"/>
      <c r="Q17" s="26"/>
      <c r="R17" s="26"/>
      <c r="S17" s="26"/>
      <c r="T17" s="11">
        <f t="shared" si="0"/>
        <v>0</v>
      </c>
      <c r="U17" s="11">
        <f t="shared" si="1"/>
        <v>0</v>
      </c>
      <c r="V17" s="11">
        <f t="shared" si="2"/>
        <v>0</v>
      </c>
      <c r="W17" s="12">
        <f t="shared" si="3"/>
        <v>0</v>
      </c>
    </row>
    <row r="18" spans="3:23" x14ac:dyDescent="0.35">
      <c r="C18" t="s">
        <v>55</v>
      </c>
      <c r="D18" s="26">
        <v>1</v>
      </c>
      <c r="E18" s="26">
        <v>3</v>
      </c>
      <c r="F18" s="26">
        <v>3</v>
      </c>
      <c r="G18" s="26">
        <v>3</v>
      </c>
      <c r="H18" s="26">
        <v>2</v>
      </c>
      <c r="I18" s="26">
        <v>4</v>
      </c>
      <c r="J18" s="26">
        <v>3</v>
      </c>
      <c r="K18" s="26"/>
      <c r="L18" s="26"/>
      <c r="M18" s="26"/>
      <c r="N18" s="26"/>
      <c r="O18" s="26"/>
      <c r="P18" s="26"/>
      <c r="Q18" s="26"/>
      <c r="R18" s="26"/>
      <c r="S18" s="26"/>
      <c r="T18" s="42">
        <f t="shared" si="0"/>
        <v>1</v>
      </c>
      <c r="U18" s="42">
        <f t="shared" si="1"/>
        <v>1</v>
      </c>
      <c r="V18" s="42">
        <f t="shared" si="2"/>
        <v>1</v>
      </c>
      <c r="W18" s="42">
        <f t="shared" si="3"/>
        <v>2</v>
      </c>
    </row>
    <row r="19" spans="3:23" x14ac:dyDescent="0.35">
      <c r="C19" t="s">
        <v>5</v>
      </c>
      <c r="E19" t="s">
        <v>4</v>
      </c>
      <c r="F19" t="s">
        <v>3</v>
      </c>
      <c r="G19" t="s">
        <v>2</v>
      </c>
      <c r="H19" t="s">
        <v>39</v>
      </c>
      <c r="I19" t="s">
        <v>45</v>
      </c>
    </row>
    <row r="20" spans="3:23" x14ac:dyDescent="0.35">
      <c r="C20" t="s">
        <v>1</v>
      </c>
      <c r="D20" s="26">
        <v>1</v>
      </c>
      <c r="E20" s="26">
        <v>2</v>
      </c>
      <c r="F20" s="26"/>
      <c r="G20" s="26">
        <v>8</v>
      </c>
      <c r="H20" s="26">
        <v>6</v>
      </c>
      <c r="I20" s="10">
        <f>9*H20/E20</f>
        <v>27</v>
      </c>
    </row>
    <row r="21" spans="3:23" x14ac:dyDescent="0.35">
      <c r="C21" t="s">
        <v>0</v>
      </c>
      <c r="I21" s="10"/>
    </row>
    <row r="22" spans="3:23" x14ac:dyDescent="0.35">
      <c r="C22" t="s">
        <v>43</v>
      </c>
      <c r="D22" s="26">
        <v>1</v>
      </c>
      <c r="E22" s="26">
        <v>2</v>
      </c>
      <c r="G22" s="26">
        <v>12</v>
      </c>
      <c r="H22" s="44">
        <v>8</v>
      </c>
      <c r="I22" s="10">
        <f>9*H22/E22</f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0EF1-4B2F-4D72-9181-2050F8CE2484}">
  <dimension ref="C2:W18"/>
  <sheetViews>
    <sheetView topLeftCell="B13" zoomScale="80" zoomScaleNormal="80" workbookViewId="0">
      <selection activeCell="L9" sqref="L9"/>
    </sheetView>
  </sheetViews>
  <sheetFormatPr defaultRowHeight="14.5" x14ac:dyDescent="0.35"/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>
        <v>1</v>
      </c>
      <c r="E4" s="26">
        <v>4</v>
      </c>
      <c r="F4" s="26">
        <v>4</v>
      </c>
      <c r="G4" s="26">
        <v>2</v>
      </c>
      <c r="H4" s="26">
        <v>2</v>
      </c>
      <c r="I4" s="26"/>
      <c r="J4" s="26">
        <v>1</v>
      </c>
      <c r="K4" s="26">
        <v>1</v>
      </c>
      <c r="L4" s="26"/>
      <c r="M4" s="26"/>
      <c r="N4" s="26"/>
      <c r="O4" s="26"/>
      <c r="P4" s="26"/>
      <c r="Q4" s="26"/>
      <c r="R4" s="26"/>
      <c r="S4" s="26">
        <v>1</v>
      </c>
      <c r="T4" s="11">
        <f>G4/F4</f>
        <v>0.5</v>
      </c>
      <c r="U4" s="11">
        <f>(J4+(2*K4)+(3*L4)+(4*M4))/F4</f>
        <v>0.75</v>
      </c>
      <c r="V4" s="11">
        <f>(G4+N4+Q4)/F4</f>
        <v>0.5</v>
      </c>
      <c r="W4" s="12">
        <f>U4+V4</f>
        <v>1.25</v>
      </c>
    </row>
    <row r="5" spans="3:23" x14ac:dyDescent="0.35">
      <c r="C5" t="s">
        <v>13</v>
      </c>
      <c r="D5" s="26">
        <v>1</v>
      </c>
      <c r="E5" s="26">
        <v>4</v>
      </c>
      <c r="F5" s="26">
        <v>3</v>
      </c>
      <c r="G5" s="26">
        <v>2</v>
      </c>
      <c r="H5" s="26">
        <v>2</v>
      </c>
      <c r="I5" s="26">
        <v>1</v>
      </c>
      <c r="J5" s="26">
        <v>2</v>
      </c>
      <c r="K5" s="26"/>
      <c r="L5" s="26"/>
      <c r="M5" s="26"/>
      <c r="N5" s="26"/>
      <c r="O5" s="26"/>
      <c r="P5" s="26"/>
      <c r="Q5" s="26"/>
      <c r="R5" s="26">
        <v>1</v>
      </c>
      <c r="S5" s="26"/>
      <c r="T5" s="11">
        <f t="shared" ref="T5:T13" si="0">G5/F5</f>
        <v>0.66666666666666663</v>
      </c>
      <c r="U5" s="11">
        <f t="shared" ref="U5:U13" si="1">(J5+(2*K5)+(3*L5)+(4*M5))/F5</f>
        <v>0.66666666666666663</v>
      </c>
      <c r="V5" s="11">
        <f t="shared" ref="V5:V13" si="2">(G5+N5+Q5)/F5</f>
        <v>0.66666666666666663</v>
      </c>
      <c r="W5" s="12">
        <f t="shared" ref="W5:W13" si="3">U5+V5</f>
        <v>1.3333333333333333</v>
      </c>
    </row>
    <row r="6" spans="3:23" x14ac:dyDescent="0.35">
      <c r="C6" t="s">
        <v>12</v>
      </c>
      <c r="D6" s="26">
        <v>1</v>
      </c>
      <c r="E6" s="26">
        <v>4</v>
      </c>
      <c r="F6" s="26">
        <v>4</v>
      </c>
      <c r="G6" s="26">
        <v>4</v>
      </c>
      <c r="H6" s="26">
        <v>4</v>
      </c>
      <c r="I6" s="26">
        <v>4</v>
      </c>
      <c r="J6" s="26">
        <v>3</v>
      </c>
      <c r="K6" s="26">
        <v>1</v>
      </c>
      <c r="L6" s="26"/>
      <c r="M6" s="26"/>
      <c r="N6" s="26"/>
      <c r="O6" s="26"/>
      <c r="P6" s="26"/>
      <c r="Q6" s="26"/>
      <c r="R6" s="26"/>
      <c r="S6" s="26"/>
      <c r="T6" s="11">
        <f t="shared" si="0"/>
        <v>1</v>
      </c>
      <c r="U6" s="11">
        <f t="shared" si="1"/>
        <v>1.25</v>
      </c>
      <c r="V6" s="11">
        <f t="shared" si="2"/>
        <v>1</v>
      </c>
      <c r="W6" s="12">
        <f t="shared" si="3"/>
        <v>2.25</v>
      </c>
    </row>
    <row r="7" spans="3:23" x14ac:dyDescent="0.35">
      <c r="C7" t="s">
        <v>11</v>
      </c>
      <c r="D7" s="26">
        <v>1</v>
      </c>
      <c r="E7" s="26">
        <v>5</v>
      </c>
      <c r="F7" s="26">
        <v>5</v>
      </c>
      <c r="G7" s="26">
        <v>3</v>
      </c>
      <c r="H7" s="26">
        <v>2</v>
      </c>
      <c r="I7" s="26">
        <v>2</v>
      </c>
      <c r="J7" s="26">
        <v>2</v>
      </c>
      <c r="K7" s="26"/>
      <c r="L7" s="26"/>
      <c r="M7" s="26">
        <v>1</v>
      </c>
      <c r="N7" s="26"/>
      <c r="O7" s="26"/>
      <c r="P7" s="26"/>
      <c r="Q7" s="26"/>
      <c r="R7" s="26"/>
      <c r="S7" s="26"/>
      <c r="T7" s="11">
        <f t="shared" si="0"/>
        <v>0.6</v>
      </c>
      <c r="U7" s="11">
        <f t="shared" si="1"/>
        <v>1.2</v>
      </c>
      <c r="V7" s="11">
        <f t="shared" si="2"/>
        <v>0.6</v>
      </c>
      <c r="W7" s="12">
        <f t="shared" si="3"/>
        <v>1.7999999999999998</v>
      </c>
    </row>
    <row r="8" spans="3:23" x14ac:dyDescent="0.35">
      <c r="C8" t="s">
        <v>10</v>
      </c>
      <c r="D8" s="26">
        <v>1</v>
      </c>
      <c r="E8" s="26">
        <v>4</v>
      </c>
      <c r="F8" s="26">
        <v>4</v>
      </c>
      <c r="G8" s="26">
        <v>3</v>
      </c>
      <c r="H8" s="26">
        <v>2</v>
      </c>
      <c r="I8" s="26">
        <v>1</v>
      </c>
      <c r="J8" s="26">
        <v>3</v>
      </c>
      <c r="K8" s="26"/>
      <c r="L8" s="26"/>
      <c r="M8" s="26"/>
      <c r="N8" s="26"/>
      <c r="O8" s="26">
        <v>1</v>
      </c>
      <c r="P8" s="26"/>
      <c r="Q8" s="26"/>
      <c r="R8" s="26"/>
      <c r="S8" s="26"/>
      <c r="T8" s="11">
        <f t="shared" si="0"/>
        <v>0.75</v>
      </c>
      <c r="U8" s="11">
        <f t="shared" si="1"/>
        <v>0.75</v>
      </c>
      <c r="V8" s="11">
        <f t="shared" si="2"/>
        <v>0.75</v>
      </c>
      <c r="W8" s="12">
        <f t="shared" si="3"/>
        <v>1.5</v>
      </c>
    </row>
    <row r="9" spans="3:23" x14ac:dyDescent="0.35">
      <c r="C9" t="s">
        <v>9</v>
      </c>
      <c r="D9" s="26">
        <v>1</v>
      </c>
      <c r="E9" s="26">
        <v>4</v>
      </c>
      <c r="F9" s="26">
        <v>4</v>
      </c>
      <c r="G9" s="26">
        <v>3</v>
      </c>
      <c r="H9" s="26">
        <v>1</v>
      </c>
      <c r="I9" s="26">
        <v>4</v>
      </c>
      <c r="J9" s="26">
        <v>1</v>
      </c>
      <c r="K9" s="26">
        <v>1</v>
      </c>
      <c r="L9" s="26"/>
      <c r="M9" s="26">
        <v>1</v>
      </c>
      <c r="N9" s="26"/>
      <c r="O9" s="26"/>
      <c r="P9" s="26"/>
      <c r="Q9" s="26"/>
      <c r="R9" s="26"/>
      <c r="S9" s="26"/>
      <c r="T9" s="11">
        <f t="shared" si="0"/>
        <v>0.75</v>
      </c>
      <c r="U9" s="11">
        <f t="shared" si="1"/>
        <v>1.75</v>
      </c>
      <c r="V9" s="11">
        <f t="shared" si="2"/>
        <v>0.75</v>
      </c>
      <c r="W9" s="12">
        <f t="shared" si="3"/>
        <v>2.5</v>
      </c>
    </row>
    <row r="10" spans="3:23" x14ac:dyDescent="0.35">
      <c r="C10" t="s">
        <v>8</v>
      </c>
      <c r="D10" s="26">
        <v>1</v>
      </c>
      <c r="E10" s="26">
        <v>4</v>
      </c>
      <c r="F10" s="26">
        <v>4</v>
      </c>
      <c r="G10" s="26">
        <v>1</v>
      </c>
      <c r="H10" s="26">
        <v>1</v>
      </c>
      <c r="I10" s="26"/>
      <c r="J10" s="26"/>
      <c r="K10" s="26">
        <v>1</v>
      </c>
      <c r="L10" s="26"/>
      <c r="M10" s="26"/>
      <c r="N10" s="26"/>
      <c r="O10" s="26"/>
      <c r="P10" s="26"/>
      <c r="Q10" s="26"/>
      <c r="R10" s="26"/>
      <c r="S10" s="26">
        <v>1</v>
      </c>
      <c r="T10" s="11">
        <f t="shared" si="0"/>
        <v>0.25</v>
      </c>
      <c r="U10" s="11">
        <f t="shared" si="1"/>
        <v>0.5</v>
      </c>
      <c r="V10" s="11">
        <f t="shared" si="2"/>
        <v>0.25</v>
      </c>
      <c r="W10" s="12">
        <f t="shared" si="3"/>
        <v>0.75</v>
      </c>
    </row>
    <row r="11" spans="3:23" x14ac:dyDescent="0.35">
      <c r="C11" t="s">
        <v>7</v>
      </c>
      <c r="D11" s="26">
        <v>1</v>
      </c>
      <c r="E11" s="26">
        <v>4</v>
      </c>
      <c r="F11" s="26">
        <v>4</v>
      </c>
      <c r="G11" s="26">
        <v>2</v>
      </c>
      <c r="H11" s="26">
        <v>0</v>
      </c>
      <c r="I11" s="26">
        <v>2</v>
      </c>
      <c r="J11" s="26">
        <v>2</v>
      </c>
      <c r="K11" s="26"/>
      <c r="L11" s="26"/>
      <c r="M11" s="26"/>
      <c r="N11" s="26"/>
      <c r="O11" s="26"/>
      <c r="P11" s="26"/>
      <c r="Q11" s="26"/>
      <c r="R11" s="26"/>
      <c r="S11" s="26"/>
      <c r="T11" s="11">
        <f t="shared" si="0"/>
        <v>0.5</v>
      </c>
      <c r="U11" s="11">
        <f t="shared" si="1"/>
        <v>0.5</v>
      </c>
      <c r="V11" s="11">
        <f t="shared" si="2"/>
        <v>0.5</v>
      </c>
      <c r="W11" s="12">
        <f t="shared" si="3"/>
        <v>1</v>
      </c>
    </row>
    <row r="12" spans="3:23" x14ac:dyDescent="0.35">
      <c r="C12" t="s">
        <v>1</v>
      </c>
      <c r="D12" s="26">
        <v>1</v>
      </c>
      <c r="E12" s="26">
        <v>4</v>
      </c>
      <c r="F12" s="26">
        <v>4</v>
      </c>
      <c r="G12" s="26">
        <v>1</v>
      </c>
      <c r="H12" s="26">
        <v>1</v>
      </c>
      <c r="I12" s="26"/>
      <c r="J12" s="26"/>
      <c r="K12" s="26">
        <v>1</v>
      </c>
      <c r="L12" s="26"/>
      <c r="M12" s="26"/>
      <c r="N12" s="26"/>
      <c r="O12" s="26"/>
      <c r="P12" s="26"/>
      <c r="Q12" s="26"/>
      <c r="R12" s="26"/>
      <c r="S12" s="26"/>
      <c r="T12" s="11">
        <f t="shared" si="0"/>
        <v>0.25</v>
      </c>
      <c r="U12" s="11">
        <f t="shared" si="1"/>
        <v>0.5</v>
      </c>
      <c r="V12" s="11">
        <f t="shared" si="2"/>
        <v>0.25</v>
      </c>
      <c r="W12" s="12">
        <f t="shared" si="3"/>
        <v>0.75</v>
      </c>
    </row>
    <row r="13" spans="3:23" x14ac:dyDescent="0.35">
      <c r="C13" t="s">
        <v>6</v>
      </c>
      <c r="D13" s="26">
        <v>1</v>
      </c>
      <c r="E13" s="26">
        <v>3</v>
      </c>
      <c r="F13" s="26">
        <v>3</v>
      </c>
      <c r="G13" s="26">
        <v>1</v>
      </c>
      <c r="H13" s="26">
        <v>0</v>
      </c>
      <c r="I13" s="26">
        <v>1</v>
      </c>
      <c r="J13" s="26">
        <v>1</v>
      </c>
      <c r="K13" s="26"/>
      <c r="L13" s="26"/>
      <c r="M13" s="26"/>
      <c r="N13" s="26"/>
      <c r="O13" s="26"/>
      <c r="P13" s="26"/>
      <c r="Q13" s="26"/>
      <c r="R13" s="26"/>
      <c r="S13" s="26"/>
      <c r="T13" s="11">
        <f t="shared" si="0"/>
        <v>0.33333333333333331</v>
      </c>
      <c r="U13" s="11">
        <f t="shared" si="1"/>
        <v>0.33333333333333331</v>
      </c>
      <c r="V13" s="11">
        <f t="shared" si="2"/>
        <v>0.33333333333333331</v>
      </c>
      <c r="W13" s="12">
        <f t="shared" si="3"/>
        <v>0.66666666666666663</v>
      </c>
    </row>
    <row r="14" spans="3:23" x14ac:dyDescent="0.35">
      <c r="C14" t="s">
        <v>34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"/>
    </row>
    <row r="16" spans="3:23" x14ac:dyDescent="0.35">
      <c r="C16" t="s">
        <v>5</v>
      </c>
      <c r="E16" t="s">
        <v>4</v>
      </c>
      <c r="F16" t="s">
        <v>3</v>
      </c>
      <c r="G16" t="s">
        <v>2</v>
      </c>
      <c r="H16" t="s">
        <v>39</v>
      </c>
      <c r="I16" t="s">
        <v>45</v>
      </c>
    </row>
    <row r="17" spans="3:9" x14ac:dyDescent="0.35">
      <c r="C17" t="s">
        <v>1</v>
      </c>
      <c r="D17">
        <v>1</v>
      </c>
      <c r="E17">
        <v>5</v>
      </c>
      <c r="F17">
        <v>2</v>
      </c>
      <c r="G17">
        <v>10</v>
      </c>
      <c r="H17">
        <v>7</v>
      </c>
      <c r="I17" s="10">
        <f>9*H17/E17</f>
        <v>12.6</v>
      </c>
    </row>
    <row r="18" spans="3:9" x14ac:dyDescent="0.35">
      <c r="C18" t="s">
        <v>0</v>
      </c>
      <c r="D18">
        <v>1</v>
      </c>
      <c r="E18">
        <v>1</v>
      </c>
      <c r="G18">
        <v>5</v>
      </c>
      <c r="H18">
        <v>5</v>
      </c>
      <c r="I18" s="10">
        <f>9*H18/E18</f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C02C-8D46-4C8F-A216-345585905781}">
  <dimension ref="B3:W73"/>
  <sheetViews>
    <sheetView topLeftCell="A13" zoomScale="80" zoomScaleNormal="80" workbookViewId="0">
      <selection activeCell="D4" sqref="D4:S14"/>
    </sheetView>
  </sheetViews>
  <sheetFormatPr defaultRowHeight="14.5" x14ac:dyDescent="0.35"/>
  <sheetData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>
        <v>1</v>
      </c>
      <c r="E4" s="26">
        <v>4</v>
      </c>
      <c r="F4" s="26">
        <v>4</v>
      </c>
      <c r="G4" s="26">
        <v>2</v>
      </c>
      <c r="H4" s="26">
        <v>1</v>
      </c>
      <c r="I4" s="26">
        <v>0</v>
      </c>
      <c r="J4" s="26">
        <v>2</v>
      </c>
      <c r="K4" s="26"/>
      <c r="L4" s="26"/>
      <c r="M4" s="26"/>
      <c r="N4" s="26"/>
      <c r="O4" s="26"/>
      <c r="P4" s="26"/>
      <c r="Q4" s="26"/>
      <c r="R4" s="26"/>
      <c r="S4" s="26"/>
      <c r="T4" s="11">
        <f>G4/F4</f>
        <v>0.5</v>
      </c>
      <c r="U4" s="11">
        <f>(J4+(2*K4)+(3*L4)+(4*M4))/F4</f>
        <v>0.5</v>
      </c>
      <c r="V4" s="11">
        <f>(G4+N4+Q4)/F4</f>
        <v>0.5</v>
      </c>
      <c r="W4" s="12">
        <f>U4+V4</f>
        <v>1</v>
      </c>
    </row>
    <row r="5" spans="3:23" x14ac:dyDescent="0.35">
      <c r="C5" t="s">
        <v>13</v>
      </c>
      <c r="D5" s="26">
        <v>1</v>
      </c>
      <c r="E5" s="26">
        <v>4</v>
      </c>
      <c r="F5" s="26">
        <v>4</v>
      </c>
      <c r="G5" s="26">
        <v>1</v>
      </c>
      <c r="H5" s="26"/>
      <c r="I5" s="26">
        <v>2</v>
      </c>
      <c r="J5" s="26"/>
      <c r="K5" s="26">
        <v>1</v>
      </c>
      <c r="L5" s="26"/>
      <c r="M5" s="26"/>
      <c r="N5" s="26"/>
      <c r="O5" s="26"/>
      <c r="P5" s="26"/>
      <c r="Q5" s="26"/>
      <c r="R5" s="26"/>
      <c r="S5" s="26"/>
      <c r="T5" s="11">
        <f t="shared" ref="T5:T14" si="0">G5/F5</f>
        <v>0.25</v>
      </c>
      <c r="U5" s="11">
        <f t="shared" ref="U5:U14" si="1">(J5+(2*K5)+(3*L5)+(4*M5))/F5</f>
        <v>0.5</v>
      </c>
      <c r="V5" s="11">
        <f t="shared" ref="V5:V14" si="2">(G5+N5+Q5)/F5</f>
        <v>0.25</v>
      </c>
      <c r="W5" s="12">
        <f t="shared" ref="W5:W14" si="3">U5+V5</f>
        <v>0.75</v>
      </c>
    </row>
    <row r="6" spans="3:23" x14ac:dyDescent="0.35">
      <c r="C6" t="s">
        <v>12</v>
      </c>
      <c r="D6" s="26">
        <v>1</v>
      </c>
      <c r="E6" s="26">
        <v>4</v>
      </c>
      <c r="F6" s="26">
        <v>4</v>
      </c>
      <c r="G6" s="26">
        <v>3</v>
      </c>
      <c r="H6" s="26">
        <v>2</v>
      </c>
      <c r="I6" s="26">
        <v>1</v>
      </c>
      <c r="J6" s="26">
        <v>3</v>
      </c>
      <c r="K6" s="26"/>
      <c r="L6" s="26"/>
      <c r="M6" s="26"/>
      <c r="N6" s="26"/>
      <c r="O6" s="26"/>
      <c r="P6" s="26"/>
      <c r="Q6" s="26"/>
      <c r="R6" s="26"/>
      <c r="S6" s="26"/>
      <c r="T6" s="11">
        <f t="shared" si="0"/>
        <v>0.75</v>
      </c>
      <c r="U6" s="11">
        <f t="shared" si="1"/>
        <v>0.75</v>
      </c>
      <c r="V6" s="11">
        <f t="shared" si="2"/>
        <v>0.75</v>
      </c>
      <c r="W6" s="12">
        <f t="shared" si="3"/>
        <v>1.5</v>
      </c>
    </row>
    <row r="7" spans="3:23" x14ac:dyDescent="0.35">
      <c r="C7" t="s">
        <v>11</v>
      </c>
      <c r="D7" s="26">
        <v>1</v>
      </c>
      <c r="E7" s="26">
        <v>4</v>
      </c>
      <c r="F7" s="26">
        <v>4</v>
      </c>
      <c r="G7" s="26">
        <v>1</v>
      </c>
      <c r="H7" s="26"/>
      <c r="I7" s="26">
        <v>1</v>
      </c>
      <c r="J7" s="26">
        <v>1</v>
      </c>
      <c r="K7" s="26"/>
      <c r="L7" s="26"/>
      <c r="M7" s="26"/>
      <c r="N7" s="26"/>
      <c r="O7" s="26"/>
      <c r="P7" s="26"/>
      <c r="Q7" s="26"/>
      <c r="R7" s="26"/>
      <c r="S7" s="26"/>
      <c r="T7" s="11">
        <f t="shared" si="0"/>
        <v>0.25</v>
      </c>
      <c r="U7" s="11">
        <f t="shared" si="1"/>
        <v>0.25</v>
      </c>
      <c r="V7" s="11">
        <f t="shared" si="2"/>
        <v>0.25</v>
      </c>
      <c r="W7" s="12">
        <f t="shared" si="3"/>
        <v>0.5</v>
      </c>
    </row>
    <row r="8" spans="3:23" x14ac:dyDescent="0.35">
      <c r="C8" t="s">
        <v>10</v>
      </c>
      <c r="D8" s="26">
        <v>1</v>
      </c>
      <c r="E8" s="26">
        <v>3</v>
      </c>
      <c r="F8" s="26">
        <v>3</v>
      </c>
      <c r="G8" s="26">
        <v>2</v>
      </c>
      <c r="H8" s="26">
        <v>1</v>
      </c>
      <c r="I8" s="26">
        <v>2</v>
      </c>
      <c r="J8" s="26">
        <v>1</v>
      </c>
      <c r="K8" s="26"/>
      <c r="L8" s="26"/>
      <c r="M8" s="26">
        <v>1</v>
      </c>
      <c r="N8" s="26"/>
      <c r="O8" s="26"/>
      <c r="P8" s="26"/>
      <c r="Q8" s="26"/>
      <c r="R8" s="26"/>
      <c r="S8" s="26"/>
      <c r="T8" s="11">
        <f t="shared" si="0"/>
        <v>0.66666666666666663</v>
      </c>
      <c r="U8" s="11">
        <f t="shared" si="1"/>
        <v>1.6666666666666667</v>
      </c>
      <c r="V8" s="11">
        <f t="shared" si="2"/>
        <v>0.66666666666666663</v>
      </c>
      <c r="W8" s="12">
        <f t="shared" si="3"/>
        <v>2.3333333333333335</v>
      </c>
    </row>
    <row r="9" spans="3:23" x14ac:dyDescent="0.35">
      <c r="C9" t="s">
        <v>9</v>
      </c>
      <c r="D9" s="26">
        <v>1</v>
      </c>
      <c r="E9" s="26">
        <v>3</v>
      </c>
      <c r="F9" s="26">
        <v>3</v>
      </c>
      <c r="G9" s="26">
        <v>1</v>
      </c>
      <c r="H9" s="26"/>
      <c r="I9" s="26">
        <v>0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11">
        <f t="shared" si="0"/>
        <v>0.33333333333333331</v>
      </c>
      <c r="U9" s="11">
        <f t="shared" si="1"/>
        <v>0</v>
      </c>
      <c r="V9" s="11">
        <f t="shared" si="2"/>
        <v>0.33333333333333331</v>
      </c>
      <c r="W9" s="12">
        <f t="shared" si="3"/>
        <v>0.33333333333333331</v>
      </c>
    </row>
    <row r="10" spans="3:23" x14ac:dyDescent="0.35">
      <c r="C10" t="s">
        <v>8</v>
      </c>
      <c r="D10" s="26">
        <v>1</v>
      </c>
      <c r="E10" s="26">
        <v>3</v>
      </c>
      <c r="F10" s="26">
        <v>3</v>
      </c>
      <c r="G10" s="26">
        <v>2</v>
      </c>
      <c r="H10" s="26">
        <v>2</v>
      </c>
      <c r="I10" s="26">
        <v>0</v>
      </c>
      <c r="J10" s="26">
        <v>2</v>
      </c>
      <c r="K10" s="26"/>
      <c r="L10" s="26"/>
      <c r="M10" s="26"/>
      <c r="N10" s="26"/>
      <c r="O10" s="26"/>
      <c r="P10" s="26"/>
      <c r="Q10" s="26"/>
      <c r="R10" s="26"/>
      <c r="S10" s="26"/>
      <c r="T10" s="11">
        <f t="shared" si="0"/>
        <v>0.66666666666666663</v>
      </c>
      <c r="U10" s="11">
        <f t="shared" si="1"/>
        <v>0.66666666666666663</v>
      </c>
      <c r="V10" s="11">
        <f t="shared" si="2"/>
        <v>0.66666666666666663</v>
      </c>
      <c r="W10" s="12">
        <f t="shared" si="3"/>
        <v>1.3333333333333333</v>
      </c>
    </row>
    <row r="11" spans="3:23" x14ac:dyDescent="0.35">
      <c r="C11" t="s">
        <v>7</v>
      </c>
      <c r="D11" s="26">
        <v>1</v>
      </c>
      <c r="E11" s="26">
        <v>3</v>
      </c>
      <c r="F11" s="26">
        <v>2</v>
      </c>
      <c r="G11" s="26">
        <v>2</v>
      </c>
      <c r="H11" s="26">
        <v>1</v>
      </c>
      <c r="I11" s="26">
        <v>1</v>
      </c>
      <c r="J11" s="26">
        <v>1</v>
      </c>
      <c r="K11" s="26"/>
      <c r="L11" s="26"/>
      <c r="M11" s="26">
        <v>1</v>
      </c>
      <c r="N11" s="26">
        <v>1</v>
      </c>
      <c r="O11" s="26"/>
      <c r="P11" s="26"/>
      <c r="Q11" s="26"/>
      <c r="R11" s="26"/>
      <c r="S11" s="26"/>
      <c r="T11" s="11">
        <f t="shared" si="0"/>
        <v>1</v>
      </c>
      <c r="U11" s="11">
        <f t="shared" si="1"/>
        <v>2.5</v>
      </c>
      <c r="V11" s="11">
        <f t="shared" si="2"/>
        <v>1.5</v>
      </c>
      <c r="W11" s="12">
        <f t="shared" si="3"/>
        <v>4</v>
      </c>
    </row>
    <row r="12" spans="3:23" x14ac:dyDescent="0.35">
      <c r="C12" t="s">
        <v>1</v>
      </c>
      <c r="D12" s="26">
        <v>1</v>
      </c>
      <c r="E12" s="26">
        <v>3</v>
      </c>
      <c r="F12" s="26">
        <v>2</v>
      </c>
      <c r="G12" s="26">
        <v>1</v>
      </c>
      <c r="H12" s="26">
        <v>1</v>
      </c>
      <c r="I12" s="26">
        <v>1</v>
      </c>
      <c r="J12" s="26">
        <v>1</v>
      </c>
      <c r="K12" s="26"/>
      <c r="L12" s="26"/>
      <c r="M12" s="26"/>
      <c r="N12" s="26">
        <v>1</v>
      </c>
      <c r="O12" s="26"/>
      <c r="P12" s="26"/>
      <c r="Q12" s="26"/>
      <c r="R12" s="26"/>
      <c r="S12" s="26"/>
      <c r="T12" s="11">
        <f t="shared" si="0"/>
        <v>0.5</v>
      </c>
      <c r="U12" s="11">
        <f t="shared" si="1"/>
        <v>0.5</v>
      </c>
      <c r="V12" s="11">
        <f t="shared" si="2"/>
        <v>1</v>
      </c>
      <c r="W12" s="12">
        <f t="shared" si="3"/>
        <v>1.5</v>
      </c>
    </row>
    <row r="13" spans="3:23" x14ac:dyDescent="0.35">
      <c r="C13" t="s">
        <v>6</v>
      </c>
      <c r="D13" s="26">
        <v>1</v>
      </c>
      <c r="E13" s="26">
        <v>3</v>
      </c>
      <c r="F13" s="26">
        <v>3</v>
      </c>
      <c r="G13" s="26">
        <v>1</v>
      </c>
      <c r="H13" s="26">
        <v>1</v>
      </c>
      <c r="I13" s="26">
        <v>0</v>
      </c>
      <c r="J13" s="26">
        <v>1</v>
      </c>
      <c r="K13" s="26"/>
      <c r="L13" s="26"/>
      <c r="M13" s="26"/>
      <c r="N13" s="26"/>
      <c r="O13" s="26"/>
      <c r="P13" s="26"/>
      <c r="Q13" s="26"/>
      <c r="R13" s="26"/>
      <c r="S13" s="26"/>
      <c r="T13" s="11">
        <f t="shared" si="0"/>
        <v>0.33333333333333331</v>
      </c>
      <c r="U13" s="11">
        <f t="shared" si="1"/>
        <v>0.33333333333333331</v>
      </c>
      <c r="V13" s="11">
        <f t="shared" si="2"/>
        <v>0.33333333333333331</v>
      </c>
      <c r="W13" s="12">
        <f t="shared" si="3"/>
        <v>0.66666666666666663</v>
      </c>
    </row>
    <row r="14" spans="3:23" x14ac:dyDescent="0.35">
      <c r="C14" t="s">
        <v>34</v>
      </c>
      <c r="D14" s="26">
        <v>1</v>
      </c>
      <c r="E14" s="26">
        <v>3</v>
      </c>
      <c r="F14" s="26">
        <v>3</v>
      </c>
      <c r="G14" s="26">
        <v>2</v>
      </c>
      <c r="H14" s="26">
        <v>1</v>
      </c>
      <c r="I14" s="26">
        <v>2</v>
      </c>
      <c r="J14" s="26">
        <v>1</v>
      </c>
      <c r="K14" s="26"/>
      <c r="L14" s="26"/>
      <c r="M14" s="26">
        <v>1</v>
      </c>
      <c r="N14" s="26"/>
      <c r="O14" s="26"/>
      <c r="P14" s="26"/>
      <c r="Q14" s="26"/>
      <c r="R14" s="26"/>
      <c r="S14" s="26"/>
      <c r="T14" s="11">
        <f t="shared" si="0"/>
        <v>0.66666666666666663</v>
      </c>
      <c r="U14" s="11">
        <f t="shared" si="1"/>
        <v>1.6666666666666667</v>
      </c>
      <c r="V14" s="11">
        <f t="shared" si="2"/>
        <v>0.66666666666666663</v>
      </c>
      <c r="W14" s="12">
        <f t="shared" si="3"/>
        <v>2.3333333333333335</v>
      </c>
    </row>
    <row r="16" spans="3:23" x14ac:dyDescent="0.35">
      <c r="C16" t="s">
        <v>5</v>
      </c>
      <c r="E16" t="s">
        <v>4</v>
      </c>
      <c r="F16" t="s">
        <v>3</v>
      </c>
      <c r="G16" t="s">
        <v>2</v>
      </c>
      <c r="H16" t="s">
        <v>39</v>
      </c>
      <c r="I16" t="s">
        <v>45</v>
      </c>
    </row>
    <row r="17" spans="2:23" x14ac:dyDescent="0.35">
      <c r="C17" t="s">
        <v>1</v>
      </c>
      <c r="D17">
        <v>1</v>
      </c>
      <c r="E17">
        <v>5</v>
      </c>
      <c r="F17">
        <v>2</v>
      </c>
      <c r="G17">
        <v>18</v>
      </c>
      <c r="H17">
        <v>15</v>
      </c>
      <c r="I17" s="10">
        <f>9*H17/E17</f>
        <v>27</v>
      </c>
    </row>
    <row r="18" spans="2:23" x14ac:dyDescent="0.35">
      <c r="C18" t="s">
        <v>0</v>
      </c>
      <c r="I18" s="10"/>
    </row>
    <row r="19" spans="2:23" x14ac:dyDescent="0.35">
      <c r="C19" t="s">
        <v>43</v>
      </c>
      <c r="I19" s="10"/>
    </row>
    <row r="22" spans="2:23" ht="15" thickBot="1" x14ac:dyDescent="0.4"/>
    <row r="23" spans="2:23" ht="14.5" customHeight="1" x14ac:dyDescent="0.35">
      <c r="B23" s="36" t="s">
        <v>37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40</v>
      </c>
      <c r="Q23" s="8" t="s">
        <v>41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35">
      <c r="B24" s="37"/>
      <c r="C24" s="4" t="s">
        <v>14</v>
      </c>
      <c r="D24" s="10">
        <f ca="1">'Game 1 15-15'!E24+'Game 2 10-18'!D24</f>
        <v>2</v>
      </c>
      <c r="E24" s="10">
        <f ca="1">'Game 1 15-15'!F24+'Game 2 10-18'!E24</f>
        <v>8</v>
      </c>
      <c r="F24" s="10">
        <f ca="1">'Game 1 15-15'!#REF!+'Game 2 10-18'!F24</f>
        <v>8</v>
      </c>
      <c r="G24" s="10">
        <f ca="1">'Game 1 15-15'!I24+'Game 2 10-18'!G24</f>
        <v>4</v>
      </c>
      <c r="H24" s="10">
        <f ca="1">'Game 1 15-15'!H24+'Game 2 10-18'!H24</f>
        <v>3</v>
      </c>
      <c r="I24" s="10">
        <f ca="1">'Game 1 15-15'!J24+'Game 2 10-18'!I24</f>
        <v>0</v>
      </c>
      <c r="J24" s="10">
        <f ca="1">'Game 1 15-15'!K24+'Game 2 10-18'!J24</f>
        <v>3</v>
      </c>
      <c r="K24" s="10">
        <f ca="1">'Game 1 15-15'!L24+'Game 2 10-18'!K24</f>
        <v>1</v>
      </c>
      <c r="L24" s="10">
        <f ca="1">'Game 1 15-15'!M24+'Game 2 10-18'!L24</f>
        <v>0</v>
      </c>
      <c r="M24" s="10">
        <f ca="1">'Game 1 15-15'!N24+'Game 2 10-18'!M24</f>
        <v>0</v>
      </c>
      <c r="N24" s="10">
        <f ca="1">'Game 1 15-15'!O24+'Game 2 10-18'!N24</f>
        <v>0</v>
      </c>
      <c r="O24" s="10">
        <f ca="1">'Game 1 15-15'!P24+'Game 2 10-18'!O24</f>
        <v>0</v>
      </c>
      <c r="P24" s="10">
        <f ca="1">'Game 1 15-15'!R24+'Game 2 10-18'!P24</f>
        <v>0</v>
      </c>
      <c r="Q24" s="10"/>
      <c r="R24" s="10">
        <f ca="1">'Game 1 15-15'!S24+'Game 2 10-18'!R24</f>
        <v>0</v>
      </c>
      <c r="S24" s="10">
        <f ca="1">'Game 1 15-15'!T24+'Game 2 10-18'!S24</f>
        <v>1</v>
      </c>
      <c r="T24" s="11">
        <f t="shared" ref="T24:T34" ca="1" si="4">G24/F24</f>
        <v>0.5</v>
      </c>
      <c r="U24" s="11">
        <f t="shared" ref="U24:U34" ca="1" si="5">(J24+(2*K24)+(3*L24)+(4*M24))/F24</f>
        <v>0.625</v>
      </c>
      <c r="V24" s="11">
        <f ca="1">'Game 1 15-15'!W24+'Game 2 10-18'!V24</f>
        <v>1</v>
      </c>
      <c r="W24" s="12">
        <f ca="1">'Game 1 15-15'!X24+'Game 2 10-18'!W24</f>
        <v>2.25</v>
      </c>
    </row>
    <row r="25" spans="2:23" x14ac:dyDescent="0.35">
      <c r="B25" s="37"/>
      <c r="C25" s="4" t="s">
        <v>13</v>
      </c>
      <c r="D25" s="10">
        <f ca="1">'Game 1 15-15'!E25+'Game 2 10-18'!D25</f>
        <v>2</v>
      </c>
      <c r="E25" s="10">
        <f ca="1">'Game 1 15-15'!F25+'Game 2 10-18'!E25</f>
        <v>8</v>
      </c>
      <c r="F25" s="10">
        <f ca="1">'Game 1 15-15'!#REF!+'Game 2 10-18'!F25</f>
        <v>7</v>
      </c>
      <c r="G25" s="10">
        <f ca="1">'Game 1 15-15'!I25+'Game 2 10-18'!G25</f>
        <v>3</v>
      </c>
      <c r="H25" s="10">
        <f ca="1">'Game 1 15-15'!H25+'Game 2 10-18'!H25</f>
        <v>2</v>
      </c>
      <c r="I25" s="10">
        <f ca="1">'Game 1 15-15'!J25+'Game 2 10-18'!I25</f>
        <v>3</v>
      </c>
      <c r="J25" s="10">
        <f ca="1">'Game 1 15-15'!K25+'Game 2 10-18'!J25</f>
        <v>2</v>
      </c>
      <c r="K25" s="10">
        <f ca="1">'Game 1 15-15'!L25+'Game 2 10-18'!K25</f>
        <v>1</v>
      </c>
      <c r="L25" s="10">
        <f ca="1">'Game 1 15-15'!M25+'Game 2 10-18'!L25</f>
        <v>0</v>
      </c>
      <c r="M25" s="10">
        <f ca="1">'Game 1 15-15'!N25+'Game 2 10-18'!M25</f>
        <v>0</v>
      </c>
      <c r="N25" s="10">
        <f ca="1">'Game 1 15-15'!O25+'Game 2 10-18'!N25</f>
        <v>0</v>
      </c>
      <c r="O25" s="10">
        <f ca="1">'Game 1 15-15'!P25+'Game 2 10-18'!O25</f>
        <v>0</v>
      </c>
      <c r="P25" s="10">
        <f ca="1">'Game 1 15-15'!R25+'Game 2 10-18'!P25</f>
        <v>0</v>
      </c>
      <c r="Q25" s="10"/>
      <c r="R25" s="10">
        <f ca="1">'Game 1 15-15'!S25+'Game 2 10-18'!R25</f>
        <v>1</v>
      </c>
      <c r="S25" s="10">
        <f ca="1">'Game 1 15-15'!T25+'Game 2 10-18'!S25</f>
        <v>0</v>
      </c>
      <c r="T25" s="11">
        <f t="shared" ca="1" si="4"/>
        <v>0.42857142857142855</v>
      </c>
      <c r="U25" s="11">
        <f t="shared" ca="1" si="5"/>
        <v>0.5714285714285714</v>
      </c>
      <c r="V25" s="11">
        <f ca="1">'Game 1 15-15'!W25+'Game 2 10-18'!V25</f>
        <v>0.91666666666666663</v>
      </c>
      <c r="W25" s="12">
        <f ca="1">'Game 1 15-15'!X25+'Game 2 10-18'!W25</f>
        <v>2.083333333333333</v>
      </c>
    </row>
    <row r="26" spans="2:23" x14ac:dyDescent="0.35">
      <c r="B26" s="37"/>
      <c r="C26" s="4" t="s">
        <v>12</v>
      </c>
      <c r="D26" s="10">
        <f ca="1">'Game 1 15-15'!E26+'Game 2 10-18'!D26</f>
        <v>2</v>
      </c>
      <c r="E26" s="10">
        <f ca="1">'Game 1 15-15'!F26+'Game 2 10-18'!E26</f>
        <v>8</v>
      </c>
      <c r="F26" s="10">
        <f ca="1">'Game 1 15-15'!#REF!+'Game 2 10-18'!F26</f>
        <v>8</v>
      </c>
      <c r="G26" s="10">
        <f ca="1">'Game 1 15-15'!I26+'Game 2 10-18'!G26</f>
        <v>7</v>
      </c>
      <c r="H26" s="10">
        <f ca="1">'Game 1 15-15'!H26+'Game 2 10-18'!H26</f>
        <v>6</v>
      </c>
      <c r="I26" s="10">
        <f ca="1">'Game 1 15-15'!J26+'Game 2 10-18'!I26</f>
        <v>5</v>
      </c>
      <c r="J26" s="10">
        <f ca="1">'Game 1 15-15'!K26+'Game 2 10-18'!J26</f>
        <v>6</v>
      </c>
      <c r="K26" s="10">
        <f ca="1">'Game 1 15-15'!L26+'Game 2 10-18'!K26</f>
        <v>1</v>
      </c>
      <c r="L26" s="10">
        <f ca="1">'Game 1 15-15'!M26+'Game 2 10-18'!L26</f>
        <v>0</v>
      </c>
      <c r="M26" s="10">
        <f ca="1">'Game 1 15-15'!N26+'Game 2 10-18'!M26</f>
        <v>0</v>
      </c>
      <c r="N26" s="10">
        <f ca="1">'Game 1 15-15'!O26+'Game 2 10-18'!N26</f>
        <v>0</v>
      </c>
      <c r="O26" s="10">
        <f ca="1">'Game 1 15-15'!P26+'Game 2 10-18'!O26</f>
        <v>0</v>
      </c>
      <c r="P26" s="10">
        <f ca="1">'Game 1 15-15'!R26+'Game 2 10-18'!P26</f>
        <v>0</v>
      </c>
      <c r="Q26" s="10"/>
      <c r="R26" s="10">
        <f ca="1">'Game 1 15-15'!S26+'Game 2 10-18'!R26</f>
        <v>0</v>
      </c>
      <c r="S26" s="10">
        <f ca="1">'Game 1 15-15'!T26+'Game 2 10-18'!S26</f>
        <v>0</v>
      </c>
      <c r="T26" s="11">
        <f t="shared" ca="1" si="4"/>
        <v>0.875</v>
      </c>
      <c r="U26" s="11">
        <f t="shared" ca="1" si="5"/>
        <v>1</v>
      </c>
      <c r="V26" s="11">
        <f ca="1">'Game 1 15-15'!W26+'Game 2 10-18'!V26</f>
        <v>1.75</v>
      </c>
      <c r="W26" s="12">
        <f ca="1">'Game 1 15-15'!X26+'Game 2 10-18'!W26</f>
        <v>3.75</v>
      </c>
    </row>
    <row r="27" spans="2:23" x14ac:dyDescent="0.35">
      <c r="B27" s="37"/>
      <c r="C27" s="4" t="s">
        <v>11</v>
      </c>
      <c r="D27" s="10">
        <f ca="1">'Game 1 15-15'!E27+'Game 2 10-18'!D27</f>
        <v>2</v>
      </c>
      <c r="E27" s="10">
        <f ca="1">'Game 1 15-15'!F27+'Game 2 10-18'!E27</f>
        <v>9</v>
      </c>
      <c r="F27" s="10">
        <f ca="1">'Game 1 15-15'!#REF!+'Game 2 10-18'!F27</f>
        <v>9</v>
      </c>
      <c r="G27" s="10">
        <f ca="1">'Game 1 15-15'!I27+'Game 2 10-18'!G27</f>
        <v>4</v>
      </c>
      <c r="H27" s="10">
        <f ca="1">'Game 1 15-15'!H27+'Game 2 10-18'!H27</f>
        <v>2</v>
      </c>
      <c r="I27" s="10">
        <f ca="1">'Game 1 15-15'!J27+'Game 2 10-18'!I27</f>
        <v>3</v>
      </c>
      <c r="J27" s="10">
        <f ca="1">'Game 1 15-15'!K27+'Game 2 10-18'!J27</f>
        <v>3</v>
      </c>
      <c r="K27" s="10">
        <f ca="1">'Game 1 15-15'!L27+'Game 2 10-18'!K27</f>
        <v>0</v>
      </c>
      <c r="L27" s="10">
        <f ca="1">'Game 1 15-15'!M27+'Game 2 10-18'!L27</f>
        <v>0</v>
      </c>
      <c r="M27" s="10">
        <f ca="1">'Game 1 15-15'!N27+'Game 2 10-18'!M27</f>
        <v>1</v>
      </c>
      <c r="N27" s="10">
        <f ca="1">'Game 1 15-15'!O27+'Game 2 10-18'!N27</f>
        <v>0</v>
      </c>
      <c r="O27" s="10">
        <f ca="1">'Game 1 15-15'!P27+'Game 2 10-18'!O27</f>
        <v>0</v>
      </c>
      <c r="P27" s="10">
        <f ca="1">'Game 1 15-15'!R27+'Game 2 10-18'!P27</f>
        <v>0</v>
      </c>
      <c r="Q27" s="10"/>
      <c r="R27" s="10">
        <f ca="1">'Game 1 15-15'!S27+'Game 2 10-18'!R27</f>
        <v>0</v>
      </c>
      <c r="S27" s="10">
        <f ca="1">'Game 1 15-15'!T27+'Game 2 10-18'!S27</f>
        <v>0</v>
      </c>
      <c r="T27" s="11">
        <f t="shared" ca="1" si="4"/>
        <v>0.44444444444444442</v>
      </c>
      <c r="U27" s="11">
        <f t="shared" ca="1" si="5"/>
        <v>0.77777777777777779</v>
      </c>
      <c r="V27" s="11">
        <f ca="1">'Game 1 15-15'!W27+'Game 2 10-18'!V27</f>
        <v>0.85</v>
      </c>
      <c r="W27" s="12">
        <f ca="1">'Game 1 15-15'!X27+'Game 2 10-18'!W27</f>
        <v>2.2999999999999998</v>
      </c>
    </row>
    <row r="28" spans="2:23" x14ac:dyDescent="0.35">
      <c r="B28" s="37"/>
      <c r="C28" s="4" t="s">
        <v>10</v>
      </c>
      <c r="D28" s="10">
        <f ca="1">'Game 1 15-15'!E28+'Game 2 10-18'!D28</f>
        <v>2</v>
      </c>
      <c r="E28" s="10">
        <f ca="1">'Game 1 15-15'!F28+'Game 2 10-18'!E28</f>
        <v>7</v>
      </c>
      <c r="F28" s="10">
        <f ca="1">'Game 1 15-15'!#REF!+'Game 2 10-18'!F28</f>
        <v>7</v>
      </c>
      <c r="G28" s="10">
        <f ca="1">'Game 1 15-15'!I28+'Game 2 10-18'!G28</f>
        <v>5</v>
      </c>
      <c r="H28" s="10">
        <f ca="1">'Game 1 15-15'!H28+'Game 2 10-18'!H28</f>
        <v>3</v>
      </c>
      <c r="I28" s="10">
        <f ca="1">'Game 1 15-15'!J28+'Game 2 10-18'!I28</f>
        <v>3</v>
      </c>
      <c r="J28" s="10">
        <f ca="1">'Game 1 15-15'!K28+'Game 2 10-18'!J28</f>
        <v>4</v>
      </c>
      <c r="K28" s="10">
        <f ca="1">'Game 1 15-15'!L28+'Game 2 10-18'!K28</f>
        <v>0</v>
      </c>
      <c r="L28" s="10">
        <f ca="1">'Game 1 15-15'!M28+'Game 2 10-18'!L28</f>
        <v>0</v>
      </c>
      <c r="M28" s="10">
        <f ca="1">'Game 1 15-15'!N28+'Game 2 10-18'!M28</f>
        <v>1</v>
      </c>
      <c r="N28" s="10">
        <f ca="1">'Game 1 15-15'!O28+'Game 2 10-18'!N28</f>
        <v>0</v>
      </c>
      <c r="O28" s="10">
        <f ca="1">'Game 1 15-15'!P28+'Game 2 10-18'!O28</f>
        <v>1</v>
      </c>
      <c r="P28" s="10">
        <f ca="1">'Game 1 15-15'!R28+'Game 2 10-18'!P28</f>
        <v>0</v>
      </c>
      <c r="Q28" s="10"/>
      <c r="R28" s="10">
        <f ca="1">'Game 1 15-15'!S28+'Game 2 10-18'!R28</f>
        <v>0</v>
      </c>
      <c r="S28" s="10">
        <f ca="1">'Game 1 15-15'!T28+'Game 2 10-18'!S28</f>
        <v>0</v>
      </c>
      <c r="T28" s="11">
        <f t="shared" ca="1" si="4"/>
        <v>0.7142857142857143</v>
      </c>
      <c r="U28" s="11">
        <f t="shared" ca="1" si="5"/>
        <v>1.1428571428571428</v>
      </c>
      <c r="V28" s="11">
        <f ca="1">'Game 1 15-15'!W28+'Game 2 10-18'!V28</f>
        <v>1.4166666666666665</v>
      </c>
      <c r="W28" s="12">
        <f ca="1">'Game 1 15-15'!X28+'Game 2 10-18'!W28</f>
        <v>3.8333333333333335</v>
      </c>
    </row>
    <row r="29" spans="2:23" x14ac:dyDescent="0.35">
      <c r="B29" s="37"/>
      <c r="C29" s="4" t="s">
        <v>9</v>
      </c>
      <c r="D29" s="10">
        <f ca="1">'Game 1 15-15'!E29+'Game 2 10-18'!D29</f>
        <v>2</v>
      </c>
      <c r="E29" s="10">
        <f ca="1">'Game 1 15-15'!F29+'Game 2 10-18'!E29</f>
        <v>7</v>
      </c>
      <c r="F29" s="10">
        <f ca="1">'Game 1 15-15'!#REF!+'Game 2 10-18'!F29</f>
        <v>7</v>
      </c>
      <c r="G29" s="10">
        <f ca="1">'Game 1 15-15'!I29+'Game 2 10-18'!G29</f>
        <v>4</v>
      </c>
      <c r="H29" s="10">
        <f ca="1">'Game 1 15-15'!H29+'Game 2 10-18'!H29</f>
        <v>1</v>
      </c>
      <c r="I29" s="10">
        <f ca="1">'Game 1 15-15'!J29+'Game 2 10-18'!I29</f>
        <v>4</v>
      </c>
      <c r="J29" s="10">
        <f ca="1">'Game 1 15-15'!K29+'Game 2 10-18'!J29</f>
        <v>2</v>
      </c>
      <c r="K29" s="10">
        <f ca="1">'Game 1 15-15'!L29+'Game 2 10-18'!K29</f>
        <v>0</v>
      </c>
      <c r="L29" s="10">
        <f ca="1">'Game 1 15-15'!M29+'Game 2 10-18'!L29</f>
        <v>0</v>
      </c>
      <c r="M29" s="10">
        <f ca="1">'Game 1 15-15'!N29+'Game 2 10-18'!M29</f>
        <v>1</v>
      </c>
      <c r="N29" s="10">
        <f ca="1">'Game 1 15-15'!O29+'Game 2 10-18'!N29</f>
        <v>0</v>
      </c>
      <c r="O29" s="10">
        <f ca="1">'Game 1 15-15'!P29+'Game 2 10-18'!O29</f>
        <v>0</v>
      </c>
      <c r="P29" s="10">
        <f ca="1">'Game 1 15-15'!R29+'Game 2 10-18'!P29</f>
        <v>0</v>
      </c>
      <c r="Q29" s="10"/>
      <c r="R29" s="10">
        <f ca="1">'Game 1 15-15'!S29+'Game 2 10-18'!R29</f>
        <v>0</v>
      </c>
      <c r="S29" s="10">
        <f ca="1">'Game 1 15-15'!T29+'Game 2 10-18'!S29</f>
        <v>0</v>
      </c>
      <c r="T29" s="11">
        <f t="shared" ca="1" si="4"/>
        <v>0.5714285714285714</v>
      </c>
      <c r="U29" s="11">
        <f t="shared" ca="1" si="5"/>
        <v>0.8571428571428571</v>
      </c>
      <c r="V29" s="11">
        <f ca="1">'Game 1 15-15'!W29+'Game 2 10-18'!V29</f>
        <v>1.0833333333333333</v>
      </c>
      <c r="W29" s="12">
        <f ca="1">'Game 1 15-15'!X29+'Game 2 10-18'!W29</f>
        <v>2.5833333333333335</v>
      </c>
    </row>
    <row r="30" spans="2:23" x14ac:dyDescent="0.35">
      <c r="B30" s="37"/>
      <c r="C30" s="4" t="s">
        <v>8</v>
      </c>
      <c r="D30" s="10">
        <f ca="1">'Game 1 15-15'!E30+'Game 2 10-18'!D30</f>
        <v>2</v>
      </c>
      <c r="E30" s="10">
        <f ca="1">'Game 1 15-15'!F30+'Game 2 10-18'!E30</f>
        <v>7</v>
      </c>
      <c r="F30" s="10">
        <f ca="1">'Game 1 15-15'!#REF!+'Game 2 10-18'!F30</f>
        <v>7</v>
      </c>
      <c r="G30" s="10">
        <f ca="1">'Game 1 15-15'!I30+'Game 2 10-18'!G30</f>
        <v>3</v>
      </c>
      <c r="H30" s="10">
        <f ca="1">'Game 1 15-15'!H30+'Game 2 10-18'!H30</f>
        <v>3</v>
      </c>
      <c r="I30" s="10">
        <f ca="1">'Game 1 15-15'!J30+'Game 2 10-18'!I30</f>
        <v>0</v>
      </c>
      <c r="J30" s="10">
        <f ca="1">'Game 1 15-15'!K30+'Game 2 10-18'!J30</f>
        <v>2</v>
      </c>
      <c r="K30" s="10">
        <f ca="1">'Game 1 15-15'!L30+'Game 2 10-18'!K30</f>
        <v>1</v>
      </c>
      <c r="L30" s="10">
        <f ca="1">'Game 1 15-15'!M30+'Game 2 10-18'!L30</f>
        <v>0</v>
      </c>
      <c r="M30" s="10">
        <f ca="1">'Game 1 15-15'!N30+'Game 2 10-18'!M30</f>
        <v>0</v>
      </c>
      <c r="N30" s="10">
        <f ca="1">'Game 1 15-15'!O30+'Game 2 10-18'!N30</f>
        <v>0</v>
      </c>
      <c r="O30" s="10">
        <f ca="1">'Game 1 15-15'!P30+'Game 2 10-18'!O30</f>
        <v>0</v>
      </c>
      <c r="P30" s="10">
        <f ca="1">'Game 1 15-15'!R30+'Game 2 10-18'!P30</f>
        <v>0</v>
      </c>
      <c r="Q30" s="10"/>
      <c r="R30" s="10">
        <f ca="1">'Game 1 15-15'!S30+'Game 2 10-18'!R30</f>
        <v>0</v>
      </c>
      <c r="S30" s="10">
        <f ca="1">'Game 1 15-15'!T30+'Game 2 10-18'!S30</f>
        <v>1</v>
      </c>
      <c r="T30" s="11">
        <f t="shared" ca="1" si="4"/>
        <v>0.42857142857142855</v>
      </c>
      <c r="U30" s="11">
        <f t="shared" ca="1" si="5"/>
        <v>0.5714285714285714</v>
      </c>
      <c r="V30" s="11">
        <f ca="1">'Game 1 15-15'!W30+'Game 2 10-18'!V30</f>
        <v>0.91666666666666663</v>
      </c>
      <c r="W30" s="12">
        <f ca="1">'Game 1 15-15'!X30+'Game 2 10-18'!W30</f>
        <v>2.083333333333333</v>
      </c>
    </row>
    <row r="31" spans="2:23" x14ac:dyDescent="0.35">
      <c r="B31" s="37"/>
      <c r="C31" s="4" t="s">
        <v>7</v>
      </c>
      <c r="D31" s="10">
        <f ca="1">'Game 1 15-15'!E31+'Game 2 10-18'!D31</f>
        <v>2</v>
      </c>
      <c r="E31" s="10">
        <f ca="1">'Game 1 15-15'!F31+'Game 2 10-18'!E31</f>
        <v>7</v>
      </c>
      <c r="F31" s="10">
        <f ca="1">'Game 1 15-15'!#REF!+'Game 2 10-18'!F31</f>
        <v>6</v>
      </c>
      <c r="G31" s="10">
        <f ca="1">'Game 1 15-15'!I31+'Game 2 10-18'!G31</f>
        <v>4</v>
      </c>
      <c r="H31" s="10">
        <f ca="1">'Game 1 15-15'!H31+'Game 2 10-18'!H31</f>
        <v>1</v>
      </c>
      <c r="I31" s="10">
        <f ca="1">'Game 1 15-15'!J31+'Game 2 10-18'!I31</f>
        <v>3</v>
      </c>
      <c r="J31" s="10">
        <f ca="1">'Game 1 15-15'!K31+'Game 2 10-18'!J31</f>
        <v>3</v>
      </c>
      <c r="K31" s="10">
        <f ca="1">'Game 1 15-15'!L31+'Game 2 10-18'!K31</f>
        <v>0</v>
      </c>
      <c r="L31" s="10">
        <f ca="1">'Game 1 15-15'!M31+'Game 2 10-18'!L31</f>
        <v>0</v>
      </c>
      <c r="M31" s="10">
        <f ca="1">'Game 1 15-15'!N31+'Game 2 10-18'!M31</f>
        <v>1</v>
      </c>
      <c r="N31" s="10">
        <f ca="1">'Game 1 15-15'!O31+'Game 2 10-18'!N31</f>
        <v>1</v>
      </c>
      <c r="O31" s="10">
        <f ca="1">'Game 1 15-15'!P31+'Game 2 10-18'!O31</f>
        <v>0</v>
      </c>
      <c r="P31" s="10">
        <f ca="1">'Game 1 15-15'!R31+'Game 2 10-18'!P31</f>
        <v>0</v>
      </c>
      <c r="Q31" s="10"/>
      <c r="R31" s="10">
        <f ca="1">'Game 1 15-15'!S31+'Game 2 10-18'!R31</f>
        <v>0</v>
      </c>
      <c r="S31" s="10">
        <f ca="1">'Game 1 15-15'!T31+'Game 2 10-18'!S31</f>
        <v>0</v>
      </c>
      <c r="T31" s="11">
        <f t="shared" ca="1" si="4"/>
        <v>0.66666666666666663</v>
      </c>
      <c r="U31" s="11">
        <f t="shared" ca="1" si="5"/>
        <v>1.1666666666666667</v>
      </c>
      <c r="V31" s="11">
        <f ca="1">'Game 1 15-15'!W31+'Game 2 10-18'!V31</f>
        <v>2</v>
      </c>
      <c r="W31" s="12">
        <f ca="1">'Game 1 15-15'!X31+'Game 2 10-18'!W31</f>
        <v>5</v>
      </c>
    </row>
    <row r="32" spans="2:23" x14ac:dyDescent="0.35">
      <c r="B32" s="37"/>
      <c r="C32" s="4" t="s">
        <v>1</v>
      </c>
      <c r="D32" s="10">
        <f ca="1">'Game 1 15-15'!E32+'Game 2 10-18'!D32</f>
        <v>2</v>
      </c>
      <c r="E32" s="10">
        <f ca="1">'Game 1 15-15'!F32+'Game 2 10-18'!E32</f>
        <v>7</v>
      </c>
      <c r="F32" s="10">
        <f ca="1">'Game 1 15-15'!G32+'Game 2 10-18'!F32</f>
        <v>6</v>
      </c>
      <c r="G32" s="10">
        <f ca="1">'Game 1 15-15'!I32+'Game 2 10-18'!G32</f>
        <v>2</v>
      </c>
      <c r="H32" s="10">
        <f ca="1">'Game 1 15-15'!H32+'Game 2 10-18'!H32</f>
        <v>2</v>
      </c>
      <c r="I32" s="10">
        <f ca="1">'Game 1 15-15'!J32+'Game 2 10-18'!I32</f>
        <v>1</v>
      </c>
      <c r="J32" s="10">
        <f ca="1">'Game 1 15-15'!K32+'Game 2 10-18'!J32</f>
        <v>1</v>
      </c>
      <c r="K32" s="10">
        <f ca="1">'Game 1 15-15'!L32+'Game 2 10-18'!K32</f>
        <v>1</v>
      </c>
      <c r="L32" s="10">
        <f ca="1">'Game 1 15-15'!M32+'Game 2 10-18'!L32</f>
        <v>0</v>
      </c>
      <c r="M32" s="10">
        <f ca="1">'Game 1 15-15'!N32+'Game 2 10-18'!M32</f>
        <v>0</v>
      </c>
      <c r="N32" s="10">
        <f ca="1">'Game 1 15-15'!O32+'Game 2 10-18'!N32</f>
        <v>1</v>
      </c>
      <c r="O32" s="10">
        <f ca="1">'Game 1 15-15'!P32+'Game 2 10-18'!O32</f>
        <v>0</v>
      </c>
      <c r="P32" s="10">
        <f ca="1">'Game 1 15-15'!R32+'Game 2 10-18'!P32</f>
        <v>0</v>
      </c>
      <c r="Q32" s="10"/>
      <c r="R32" s="10">
        <f ca="1">'Game 1 15-15'!S32+'Game 2 10-18'!R32</f>
        <v>0</v>
      </c>
      <c r="S32" s="10">
        <f ca="1">'Game 1 15-15'!T32+'Game 2 10-18'!S32</f>
        <v>0</v>
      </c>
      <c r="T32" s="11">
        <f t="shared" ca="1" si="4"/>
        <v>0.33333333333333331</v>
      </c>
      <c r="U32" s="11">
        <f t="shared" ca="1" si="5"/>
        <v>0.5</v>
      </c>
      <c r="V32" s="11">
        <f ca="1">'Game 1 15-15'!W32+'Game 2 10-18'!V32</f>
        <v>1.25</v>
      </c>
      <c r="W32" s="12">
        <f ca="1">'Game 1 15-15'!X32+'Game 2 10-18'!W32</f>
        <v>2.25</v>
      </c>
    </row>
    <row r="33" spans="2:23" x14ac:dyDescent="0.35">
      <c r="B33" s="37"/>
      <c r="C33" s="4" t="s">
        <v>6</v>
      </c>
      <c r="D33" s="10">
        <f ca="1">'Game 1 15-15'!E33+'Game 2 10-18'!D33</f>
        <v>2</v>
      </c>
      <c r="E33" s="10">
        <f ca="1">'Game 1 15-15'!F33+'Game 2 10-18'!E33</f>
        <v>6</v>
      </c>
      <c r="F33" s="10">
        <f ca="1">'Game 1 15-15'!G33+'Game 2 10-18'!F33</f>
        <v>6</v>
      </c>
      <c r="G33" s="10">
        <f ca="1">'Game 1 15-15'!I33+'Game 2 10-18'!G33</f>
        <v>2</v>
      </c>
      <c r="H33" s="10">
        <f ca="1">'Game 1 15-15'!H33+'Game 2 10-18'!H33</f>
        <v>1</v>
      </c>
      <c r="I33" s="10">
        <f ca="1">'Game 1 15-15'!J33+'Game 2 10-18'!I33</f>
        <v>1</v>
      </c>
      <c r="J33" s="10">
        <f ca="1">'Game 1 15-15'!K33+'Game 2 10-18'!J33</f>
        <v>2</v>
      </c>
      <c r="K33" s="10">
        <f ca="1">'Game 1 15-15'!L33+'Game 2 10-18'!K33</f>
        <v>0</v>
      </c>
      <c r="L33" s="10">
        <f ca="1">'Game 1 15-15'!M33+'Game 2 10-18'!L33</f>
        <v>0</v>
      </c>
      <c r="M33" s="10">
        <f ca="1">'Game 1 15-15'!N33+'Game 2 10-18'!M33</f>
        <v>0</v>
      </c>
      <c r="N33" s="10">
        <f ca="1">'Game 1 15-15'!O33+'Game 2 10-18'!N33</f>
        <v>0</v>
      </c>
      <c r="O33" s="10">
        <f ca="1">'Game 1 15-15'!P33+'Game 2 10-18'!O33</f>
        <v>0</v>
      </c>
      <c r="P33" s="10">
        <f ca="1">'Game 1 15-15'!R33+'Game 2 10-18'!P33</f>
        <v>0</v>
      </c>
      <c r="Q33" s="10"/>
      <c r="R33" s="10">
        <f ca="1">'Game 1 15-15'!S33+'Game 2 10-18'!R33</f>
        <v>0</v>
      </c>
      <c r="S33" s="10">
        <f ca="1">'Game 1 15-15'!T33+'Game 2 10-18'!S33</f>
        <v>0</v>
      </c>
      <c r="T33" s="11">
        <f t="shared" ca="1" si="4"/>
        <v>0.33333333333333331</v>
      </c>
      <c r="U33" s="11">
        <f t="shared" ca="1" si="5"/>
        <v>0.33333333333333331</v>
      </c>
      <c r="V33" s="11">
        <f ca="1">'Game 1 15-15'!W33+'Game 2 10-18'!V33</f>
        <v>0.66666666666666663</v>
      </c>
      <c r="W33" s="12">
        <f ca="1">'Game 1 15-15'!X33+'Game 2 10-18'!W33</f>
        <v>1.3333333333333333</v>
      </c>
    </row>
    <row r="34" spans="2:23" x14ac:dyDescent="0.35">
      <c r="B34" s="37"/>
      <c r="C34" s="4" t="s">
        <v>34</v>
      </c>
      <c r="D34" s="10">
        <f ca="1">'Game 1 15-15'!E34+'Game 2 10-18'!D34</f>
        <v>1</v>
      </c>
      <c r="E34" s="10">
        <f ca="1">'Game 1 15-15'!F34+'Game 2 10-18'!E34</f>
        <v>3</v>
      </c>
      <c r="F34" s="10">
        <f ca="1">'Game 1 15-15'!G34+'Game 2 10-18'!F34</f>
        <v>3</v>
      </c>
      <c r="G34" s="10">
        <f ca="1">'Game 1 15-15'!I34+'Game 2 10-18'!G34</f>
        <v>2</v>
      </c>
      <c r="H34" s="10">
        <f ca="1">'Game 1 15-15'!H34+'Game 2 10-18'!H34</f>
        <v>1</v>
      </c>
      <c r="I34" s="10">
        <f ca="1">'Game 1 15-15'!J34+'Game 2 10-18'!I34</f>
        <v>2</v>
      </c>
      <c r="J34" s="10">
        <f ca="1">'Game 1 15-15'!K34+'Game 2 10-18'!J34</f>
        <v>1</v>
      </c>
      <c r="K34" s="10">
        <f ca="1">'Game 1 15-15'!L34+'Game 2 10-18'!K34</f>
        <v>0</v>
      </c>
      <c r="L34" s="10">
        <f ca="1">'Game 1 15-15'!M34+'Game 2 10-18'!L34</f>
        <v>0</v>
      </c>
      <c r="M34" s="10">
        <f ca="1">'Game 1 15-15'!N34+'Game 2 10-18'!M34</f>
        <v>1</v>
      </c>
      <c r="N34" s="10">
        <f ca="1">'Game 1 15-15'!O34+'Game 2 10-18'!N34</f>
        <v>0</v>
      </c>
      <c r="O34" s="10">
        <f ca="1">'Game 1 15-15'!P34+'Game 2 10-18'!O34</f>
        <v>0</v>
      </c>
      <c r="P34" s="10">
        <f ca="1">'Game 1 15-15'!R34+'Game 2 10-18'!P34</f>
        <v>0</v>
      </c>
      <c r="Q34" s="10"/>
      <c r="R34" s="10">
        <f ca="1">'Game 1 15-15'!S34+'Game 2 10-18'!R34</f>
        <v>0</v>
      </c>
      <c r="S34" s="10">
        <f ca="1">'Game 1 15-15'!T34+'Game 2 10-18'!S34</f>
        <v>0</v>
      </c>
      <c r="T34" s="11">
        <f t="shared" ca="1" si="4"/>
        <v>0.66666666666666663</v>
      </c>
      <c r="U34" s="11">
        <f t="shared" ca="1" si="5"/>
        <v>1.6666666666666667</v>
      </c>
      <c r="V34" s="11">
        <f ca="1">'Game 1 15-15'!W34+'Game 2 10-18'!V34</f>
        <v>0.66666666666666663</v>
      </c>
      <c r="W34" s="12">
        <f ca="1">'Game 1 15-15'!X34+'Game 2 10-18'!W34</f>
        <v>2.3333333333333335</v>
      </c>
    </row>
    <row r="35" spans="2:23" x14ac:dyDescent="0.35">
      <c r="B35" s="37"/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35">
      <c r="B36" s="37"/>
      <c r="C36" s="3" t="s">
        <v>5</v>
      </c>
      <c r="D36" s="13"/>
      <c r="E36" s="13" t="s">
        <v>4</v>
      </c>
      <c r="F36" s="13" t="s">
        <v>3</v>
      </c>
      <c r="G36" s="13" t="s">
        <v>2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11"/>
      <c r="W36" s="12"/>
    </row>
    <row r="37" spans="2:23" x14ac:dyDescent="0.35">
      <c r="B37" s="37"/>
      <c r="C37" s="4" t="s">
        <v>1</v>
      </c>
      <c r="D37" s="10">
        <f ca="1">'Game 1 15-15'!E37+'Game 2 10-18'!D37</f>
        <v>2</v>
      </c>
      <c r="E37" s="10">
        <f ca="1">'Game 1 15-15'!F37+'Game 2 10-18'!E37</f>
        <v>10</v>
      </c>
      <c r="F37" s="10">
        <f ca="1">'Game 1 15-15'!G37+'Game 2 10-18'!F37</f>
        <v>4</v>
      </c>
      <c r="G37" s="10">
        <f ca="1">'Game 1 15-15'!H37+'Game 2 10-18'!G37</f>
        <v>28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ht="15" thickBot="1" x14ac:dyDescent="0.4">
      <c r="B38" s="38"/>
      <c r="C38" s="7" t="s">
        <v>0</v>
      </c>
      <c r="D38" s="14">
        <f ca="1">'Game 1 15-15'!E38+'Game 2 10-18'!D38</f>
        <v>1</v>
      </c>
      <c r="E38" s="14">
        <f ca="1">'Game 1 15-15'!F38+'Game 2 10-18'!E38</f>
        <v>1</v>
      </c>
      <c r="F38" s="14">
        <f ca="1">'Game 1 15-15'!G38+'Game 2 10-18'!F38</f>
        <v>0</v>
      </c>
      <c r="G38" s="14">
        <f ca="1">'Game 1 15-15'!H38+'Game 2 10-18'!G38</f>
        <v>5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15"/>
      <c r="W38" s="16"/>
    </row>
    <row r="39" spans="2:23" x14ac:dyDescent="0.35">
      <c r="B39" s="5"/>
      <c r="C39" s="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  <c r="V39" s="18"/>
      <c r="W39" s="18"/>
    </row>
    <row r="40" spans="2:23" ht="15" thickBot="1" x14ac:dyDescent="0.4">
      <c r="B40" s="5"/>
      <c r="C40" s="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</row>
    <row r="41" spans="2:23" ht="14.5" customHeight="1" x14ac:dyDescent="0.35">
      <c r="B41" s="36" t="s">
        <v>36</v>
      </c>
      <c r="C41" s="6" t="s">
        <v>33</v>
      </c>
      <c r="D41" s="8" t="s">
        <v>32</v>
      </c>
      <c r="E41" s="8" t="s">
        <v>31</v>
      </c>
      <c r="F41" s="8" t="s">
        <v>30</v>
      </c>
      <c r="G41" s="8" t="s">
        <v>28</v>
      </c>
      <c r="H41" s="8" t="s">
        <v>29</v>
      </c>
      <c r="I41" s="8" t="s">
        <v>27</v>
      </c>
      <c r="J41" s="8" t="s">
        <v>26</v>
      </c>
      <c r="K41" s="8" t="s">
        <v>25</v>
      </c>
      <c r="L41" s="8" t="s">
        <v>24</v>
      </c>
      <c r="M41" s="8" t="s">
        <v>23</v>
      </c>
      <c r="N41" s="8" t="s">
        <v>22</v>
      </c>
      <c r="O41" s="8" t="s">
        <v>21</v>
      </c>
      <c r="P41" s="8" t="s">
        <v>40</v>
      </c>
      <c r="Q41" s="8" t="s">
        <v>41</v>
      </c>
      <c r="R41" s="8" t="s">
        <v>20</v>
      </c>
      <c r="S41" s="8" t="s">
        <v>19</v>
      </c>
      <c r="T41" s="8" t="s">
        <v>18</v>
      </c>
      <c r="U41" s="19" t="s">
        <v>17</v>
      </c>
      <c r="V41" s="19" t="s">
        <v>16</v>
      </c>
      <c r="W41" s="20" t="s">
        <v>15</v>
      </c>
    </row>
    <row r="42" spans="2:23" x14ac:dyDescent="0.35">
      <c r="B42" s="37"/>
      <c r="C42" s="4" t="s">
        <v>14</v>
      </c>
      <c r="D42" s="10">
        <v>1</v>
      </c>
      <c r="E42" s="10">
        <v>4</v>
      </c>
      <c r="F42" s="10">
        <v>4</v>
      </c>
      <c r="G42" s="10">
        <v>2</v>
      </c>
      <c r="H42" s="10">
        <v>2</v>
      </c>
      <c r="I42" s="10"/>
      <c r="J42" s="10">
        <v>1</v>
      </c>
      <c r="K42" s="10">
        <v>1</v>
      </c>
      <c r="L42" s="10"/>
      <c r="M42" s="10"/>
      <c r="N42" s="10"/>
      <c r="O42" s="10"/>
      <c r="P42" s="10"/>
      <c r="Q42" s="10"/>
      <c r="R42" s="10"/>
      <c r="S42" s="10">
        <v>1</v>
      </c>
      <c r="T42" s="11">
        <f t="shared" ref="T42:T51" si="6">G42/F42</f>
        <v>0.5</v>
      </c>
      <c r="U42" s="11">
        <f t="shared" ref="U42:U51" si="7">(J42+(2*K42)+(3*L42)+(4*M42))/F42</f>
        <v>0.75</v>
      </c>
      <c r="V42" s="11">
        <f t="shared" ref="V42:V51" si="8">(G42+N42)/F42</f>
        <v>0.5</v>
      </c>
      <c r="W42" s="12">
        <f>U42+V42</f>
        <v>1.25</v>
      </c>
    </row>
    <row r="43" spans="2:23" x14ac:dyDescent="0.35">
      <c r="B43" s="37"/>
      <c r="C43" s="4" t="s">
        <v>13</v>
      </c>
      <c r="D43" s="10">
        <v>1</v>
      </c>
      <c r="E43" s="10">
        <v>4</v>
      </c>
      <c r="F43" s="10">
        <v>3</v>
      </c>
      <c r="G43" s="10">
        <v>2</v>
      </c>
      <c r="H43" s="10">
        <v>2</v>
      </c>
      <c r="I43" s="10">
        <v>1</v>
      </c>
      <c r="J43" s="10">
        <v>2</v>
      </c>
      <c r="K43" s="10"/>
      <c r="L43" s="10"/>
      <c r="M43" s="10"/>
      <c r="N43" s="10"/>
      <c r="O43" s="10"/>
      <c r="P43" s="10"/>
      <c r="Q43" s="10"/>
      <c r="R43" s="10">
        <v>1</v>
      </c>
      <c r="S43" s="10"/>
      <c r="T43" s="11">
        <f t="shared" si="6"/>
        <v>0.66666666666666663</v>
      </c>
      <c r="U43" s="11">
        <f t="shared" si="7"/>
        <v>0.66666666666666663</v>
      </c>
      <c r="V43" s="11">
        <f t="shared" si="8"/>
        <v>0.66666666666666663</v>
      </c>
      <c r="W43" s="12">
        <f t="shared" ref="W43:W51" si="9">U43+V43</f>
        <v>1.3333333333333333</v>
      </c>
    </row>
    <row r="44" spans="2:23" x14ac:dyDescent="0.35">
      <c r="B44" s="37"/>
      <c r="C44" s="4" t="s">
        <v>12</v>
      </c>
      <c r="D44" s="10">
        <v>1</v>
      </c>
      <c r="E44" s="10">
        <v>4</v>
      </c>
      <c r="F44" s="10">
        <v>4</v>
      </c>
      <c r="G44" s="10">
        <v>4</v>
      </c>
      <c r="H44" s="10">
        <v>4</v>
      </c>
      <c r="I44" s="10">
        <v>4</v>
      </c>
      <c r="J44" s="10">
        <v>3</v>
      </c>
      <c r="K44" s="10">
        <v>1</v>
      </c>
      <c r="L44" s="10"/>
      <c r="M44" s="10"/>
      <c r="N44" s="10"/>
      <c r="O44" s="10"/>
      <c r="P44" s="10"/>
      <c r="Q44" s="10"/>
      <c r="R44" s="10"/>
      <c r="S44" s="10"/>
      <c r="T44" s="11">
        <f t="shared" si="6"/>
        <v>1</v>
      </c>
      <c r="U44" s="11">
        <f t="shared" si="7"/>
        <v>1.25</v>
      </c>
      <c r="V44" s="11">
        <f t="shared" si="8"/>
        <v>1</v>
      </c>
      <c r="W44" s="12">
        <f t="shared" si="9"/>
        <v>2.25</v>
      </c>
    </row>
    <row r="45" spans="2:23" x14ac:dyDescent="0.35">
      <c r="B45" s="37"/>
      <c r="C45" s="4" t="s">
        <v>11</v>
      </c>
      <c r="D45" s="10">
        <v>1</v>
      </c>
      <c r="E45" s="10">
        <v>5</v>
      </c>
      <c r="F45" s="10">
        <v>5</v>
      </c>
      <c r="G45" s="10">
        <v>3</v>
      </c>
      <c r="H45" s="10">
        <v>2</v>
      </c>
      <c r="I45" s="10">
        <v>2</v>
      </c>
      <c r="J45" s="10">
        <v>2</v>
      </c>
      <c r="K45" s="10"/>
      <c r="L45" s="10"/>
      <c r="M45" s="10">
        <v>1</v>
      </c>
      <c r="N45" s="10"/>
      <c r="O45" s="10"/>
      <c r="P45" s="10"/>
      <c r="Q45" s="10"/>
      <c r="R45" s="10"/>
      <c r="S45" s="10"/>
      <c r="T45" s="11">
        <f t="shared" si="6"/>
        <v>0.6</v>
      </c>
      <c r="U45" s="11">
        <f t="shared" si="7"/>
        <v>1.2</v>
      </c>
      <c r="V45" s="11">
        <f t="shared" si="8"/>
        <v>0.6</v>
      </c>
      <c r="W45" s="12">
        <f t="shared" si="9"/>
        <v>1.7999999999999998</v>
      </c>
    </row>
    <row r="46" spans="2:23" x14ac:dyDescent="0.35">
      <c r="B46" s="37"/>
      <c r="C46" s="4" t="s">
        <v>10</v>
      </c>
      <c r="D46" s="10">
        <v>1</v>
      </c>
      <c r="E46" s="10">
        <v>4</v>
      </c>
      <c r="F46" s="10">
        <v>4</v>
      </c>
      <c r="G46" s="10">
        <v>3</v>
      </c>
      <c r="H46" s="10">
        <v>2</v>
      </c>
      <c r="I46" s="10">
        <v>1</v>
      </c>
      <c r="J46" s="10">
        <v>3</v>
      </c>
      <c r="K46" s="10"/>
      <c r="L46" s="10"/>
      <c r="M46" s="10"/>
      <c r="N46" s="10"/>
      <c r="O46" s="10">
        <v>1</v>
      </c>
      <c r="P46" s="10"/>
      <c r="Q46" s="10"/>
      <c r="R46" s="10"/>
      <c r="S46" s="10"/>
      <c r="T46" s="11">
        <f t="shared" si="6"/>
        <v>0.75</v>
      </c>
      <c r="U46" s="11">
        <f t="shared" si="7"/>
        <v>0.75</v>
      </c>
      <c r="V46" s="11">
        <f t="shared" si="8"/>
        <v>0.75</v>
      </c>
      <c r="W46" s="12">
        <f t="shared" si="9"/>
        <v>1.5</v>
      </c>
    </row>
    <row r="47" spans="2:23" x14ac:dyDescent="0.35">
      <c r="B47" s="37"/>
      <c r="C47" s="4" t="s">
        <v>9</v>
      </c>
      <c r="D47" s="10">
        <v>1</v>
      </c>
      <c r="E47" s="10">
        <v>4</v>
      </c>
      <c r="F47" s="10">
        <v>4</v>
      </c>
      <c r="G47" s="10">
        <v>3</v>
      </c>
      <c r="H47" s="10">
        <v>1</v>
      </c>
      <c r="I47" s="10">
        <v>4</v>
      </c>
      <c r="J47" s="10">
        <v>2</v>
      </c>
      <c r="K47" s="10"/>
      <c r="L47" s="10"/>
      <c r="M47" s="10">
        <v>1</v>
      </c>
      <c r="N47" s="10"/>
      <c r="O47" s="10"/>
      <c r="P47" s="10"/>
      <c r="Q47" s="10"/>
      <c r="R47" s="10"/>
      <c r="S47" s="10"/>
      <c r="T47" s="11">
        <f t="shared" si="6"/>
        <v>0.75</v>
      </c>
      <c r="U47" s="11">
        <f t="shared" si="7"/>
        <v>1.5</v>
      </c>
      <c r="V47" s="11">
        <f t="shared" si="8"/>
        <v>0.75</v>
      </c>
      <c r="W47" s="12">
        <f t="shared" si="9"/>
        <v>2.25</v>
      </c>
    </row>
    <row r="48" spans="2:23" x14ac:dyDescent="0.35">
      <c r="B48" s="37"/>
      <c r="C48" s="4" t="s">
        <v>8</v>
      </c>
      <c r="D48" s="10">
        <v>1</v>
      </c>
      <c r="E48" s="10">
        <v>4</v>
      </c>
      <c r="F48" s="10">
        <v>4</v>
      </c>
      <c r="G48" s="10">
        <v>1</v>
      </c>
      <c r="H48" s="10">
        <v>1</v>
      </c>
      <c r="I48" s="10"/>
      <c r="J48" s="10"/>
      <c r="K48" s="10">
        <v>1</v>
      </c>
      <c r="L48" s="10"/>
      <c r="M48" s="10"/>
      <c r="N48" s="10"/>
      <c r="O48" s="10"/>
      <c r="P48" s="10"/>
      <c r="Q48" s="10"/>
      <c r="R48" s="10"/>
      <c r="S48" s="10">
        <v>1</v>
      </c>
      <c r="T48" s="11">
        <f t="shared" si="6"/>
        <v>0.25</v>
      </c>
      <c r="U48" s="11">
        <f t="shared" si="7"/>
        <v>0.5</v>
      </c>
      <c r="V48" s="11">
        <f t="shared" si="8"/>
        <v>0.25</v>
      </c>
      <c r="W48" s="12">
        <f t="shared" si="9"/>
        <v>0.75</v>
      </c>
    </row>
    <row r="49" spans="2:23" x14ac:dyDescent="0.35">
      <c r="B49" s="37"/>
      <c r="C49" s="4" t="s">
        <v>7</v>
      </c>
      <c r="D49" s="10">
        <v>1</v>
      </c>
      <c r="E49" s="10">
        <v>4</v>
      </c>
      <c r="F49" s="10">
        <v>4</v>
      </c>
      <c r="G49" s="10">
        <v>2</v>
      </c>
      <c r="H49" s="10">
        <v>0</v>
      </c>
      <c r="I49" s="10">
        <v>2</v>
      </c>
      <c r="J49" s="10">
        <v>2</v>
      </c>
      <c r="K49" s="10"/>
      <c r="L49" s="10"/>
      <c r="M49" s="10"/>
      <c r="N49" s="10"/>
      <c r="O49" s="10"/>
      <c r="P49" s="10"/>
      <c r="Q49" s="10"/>
      <c r="R49" s="10"/>
      <c r="S49" s="10"/>
      <c r="T49" s="11">
        <f t="shared" si="6"/>
        <v>0.5</v>
      </c>
      <c r="U49" s="11">
        <f t="shared" si="7"/>
        <v>0.5</v>
      </c>
      <c r="V49" s="11">
        <f t="shared" si="8"/>
        <v>0.5</v>
      </c>
      <c r="W49" s="12">
        <f t="shared" si="9"/>
        <v>1</v>
      </c>
    </row>
    <row r="50" spans="2:23" x14ac:dyDescent="0.35">
      <c r="B50" s="37"/>
      <c r="C50" s="4" t="s">
        <v>1</v>
      </c>
      <c r="D50" s="10">
        <v>1</v>
      </c>
      <c r="E50" s="10">
        <v>4</v>
      </c>
      <c r="F50" s="10">
        <v>4</v>
      </c>
      <c r="G50" s="10">
        <v>1</v>
      </c>
      <c r="H50" s="10">
        <v>1</v>
      </c>
      <c r="I50" s="10"/>
      <c r="J50" s="10"/>
      <c r="K50" s="10">
        <v>1</v>
      </c>
      <c r="L50" s="10"/>
      <c r="M50" s="10"/>
      <c r="N50" s="10"/>
      <c r="O50" s="10"/>
      <c r="P50" s="10"/>
      <c r="Q50" s="10"/>
      <c r="R50" s="10"/>
      <c r="S50" s="10"/>
      <c r="T50" s="11">
        <f t="shared" si="6"/>
        <v>0.25</v>
      </c>
      <c r="U50" s="11">
        <f t="shared" si="7"/>
        <v>0.5</v>
      </c>
      <c r="V50" s="11">
        <f t="shared" si="8"/>
        <v>0.25</v>
      </c>
      <c r="W50" s="12">
        <f t="shared" si="9"/>
        <v>0.75</v>
      </c>
    </row>
    <row r="51" spans="2:23" x14ac:dyDescent="0.35">
      <c r="B51" s="37"/>
      <c r="C51" s="4" t="s">
        <v>6</v>
      </c>
      <c r="D51" s="10">
        <v>1</v>
      </c>
      <c r="E51" s="10">
        <v>3</v>
      </c>
      <c r="F51" s="10">
        <v>3</v>
      </c>
      <c r="G51" s="10">
        <v>1</v>
      </c>
      <c r="H51" s="10">
        <v>0</v>
      </c>
      <c r="I51" s="10">
        <v>1</v>
      </c>
      <c r="J51" s="10">
        <v>1</v>
      </c>
      <c r="K51" s="10"/>
      <c r="L51" s="10"/>
      <c r="M51" s="10"/>
      <c r="N51" s="10"/>
      <c r="O51" s="10"/>
      <c r="P51" s="10"/>
      <c r="Q51" s="10"/>
      <c r="R51" s="10"/>
      <c r="S51" s="10"/>
      <c r="T51" s="11">
        <f t="shared" si="6"/>
        <v>0.33333333333333331</v>
      </c>
      <c r="U51" s="11">
        <f t="shared" si="7"/>
        <v>0.33333333333333331</v>
      </c>
      <c r="V51" s="11">
        <f t="shared" si="8"/>
        <v>0.33333333333333331</v>
      </c>
      <c r="W51" s="12">
        <f t="shared" si="9"/>
        <v>0.66666666666666663</v>
      </c>
    </row>
    <row r="52" spans="2:23" x14ac:dyDescent="0.35">
      <c r="B52" s="37"/>
      <c r="C52" s="4" t="s">
        <v>34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1"/>
      <c r="U52" s="11"/>
      <c r="V52" s="11"/>
      <c r="W52" s="12"/>
    </row>
    <row r="53" spans="2:23" x14ac:dyDescent="0.35">
      <c r="B53" s="37"/>
      <c r="C53" s="4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/>
      <c r="V53" s="11"/>
      <c r="W53" s="12"/>
    </row>
    <row r="54" spans="2:23" x14ac:dyDescent="0.35">
      <c r="B54" s="37"/>
      <c r="C54" s="4" t="s">
        <v>5</v>
      </c>
      <c r="D54" s="10"/>
      <c r="E54" s="10" t="s">
        <v>4</v>
      </c>
      <c r="F54" s="10" t="s">
        <v>3</v>
      </c>
      <c r="G54" s="10" t="s">
        <v>2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/>
      <c r="V54" s="11"/>
      <c r="W54" s="12"/>
    </row>
    <row r="55" spans="2:23" x14ac:dyDescent="0.35">
      <c r="B55" s="37"/>
      <c r="C55" s="4" t="s">
        <v>1</v>
      </c>
      <c r="D55" s="10">
        <v>1</v>
      </c>
      <c r="E55" s="10">
        <v>5</v>
      </c>
      <c r="F55" s="10">
        <v>2</v>
      </c>
      <c r="G55" s="10">
        <v>10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1"/>
      <c r="V55" s="11"/>
      <c r="W55" s="12"/>
    </row>
    <row r="56" spans="2:23" ht="15" thickBot="1" x14ac:dyDescent="0.4">
      <c r="B56" s="38"/>
      <c r="C56" s="7" t="s">
        <v>0</v>
      </c>
      <c r="D56" s="14">
        <v>1</v>
      </c>
      <c r="E56" s="14">
        <v>1</v>
      </c>
      <c r="F56" s="14"/>
      <c r="G56" s="14">
        <v>5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5"/>
      <c r="V56" s="15"/>
      <c r="W56" s="16"/>
    </row>
    <row r="57" spans="2:23" ht="15" thickBot="1" x14ac:dyDescent="0.4">
      <c r="B57" s="5"/>
      <c r="C57" s="5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8"/>
      <c r="V57" s="18"/>
      <c r="W57" s="18"/>
    </row>
    <row r="58" spans="2:23" ht="14.5" customHeight="1" x14ac:dyDescent="0.35">
      <c r="B58" s="36" t="s">
        <v>38</v>
      </c>
      <c r="C58" s="6" t="s">
        <v>33</v>
      </c>
      <c r="D58" s="8" t="s">
        <v>32</v>
      </c>
      <c r="E58" s="8" t="s">
        <v>31</v>
      </c>
      <c r="F58" s="8" t="s">
        <v>30</v>
      </c>
      <c r="G58" s="8" t="s">
        <v>29</v>
      </c>
      <c r="H58" s="8" t="s">
        <v>28</v>
      </c>
      <c r="I58" s="8" t="s">
        <v>27</v>
      </c>
      <c r="J58" s="8" t="s">
        <v>26</v>
      </c>
      <c r="K58" s="8" t="s">
        <v>25</v>
      </c>
      <c r="L58" s="8" t="s">
        <v>24</v>
      </c>
      <c r="M58" s="8" t="s">
        <v>23</v>
      </c>
      <c r="N58" s="8" t="s">
        <v>22</v>
      </c>
      <c r="O58" s="8" t="s">
        <v>21</v>
      </c>
      <c r="P58" s="8" t="s">
        <v>40</v>
      </c>
      <c r="Q58" s="8" t="s">
        <v>41</v>
      </c>
      <c r="R58" s="8" t="s">
        <v>20</v>
      </c>
      <c r="S58" s="8" t="s">
        <v>19</v>
      </c>
      <c r="T58" s="8" t="s">
        <v>18</v>
      </c>
      <c r="U58" s="19" t="s">
        <v>17</v>
      </c>
      <c r="V58" s="19" t="s">
        <v>16</v>
      </c>
      <c r="W58" s="20" t="s">
        <v>15</v>
      </c>
    </row>
    <row r="59" spans="2:23" x14ac:dyDescent="0.35">
      <c r="B59" s="37"/>
      <c r="C59" s="4" t="s">
        <v>14</v>
      </c>
      <c r="D59" s="10">
        <v>1</v>
      </c>
      <c r="E59" s="10">
        <v>4</v>
      </c>
      <c r="F59" s="10">
        <v>4</v>
      </c>
      <c r="G59" s="10">
        <v>1</v>
      </c>
      <c r="H59" s="10">
        <v>2</v>
      </c>
      <c r="I59" s="10">
        <v>0</v>
      </c>
      <c r="J59" s="10">
        <v>2</v>
      </c>
      <c r="K59" s="10"/>
      <c r="L59" s="10"/>
      <c r="M59" s="10"/>
      <c r="N59" s="10"/>
      <c r="O59" s="10"/>
      <c r="P59" s="10"/>
      <c r="Q59" s="10"/>
      <c r="R59" s="10"/>
      <c r="S59" s="10"/>
      <c r="T59" s="11">
        <f t="shared" ref="T59:T69" si="10">H59/F59</f>
        <v>0.5</v>
      </c>
      <c r="U59" s="11">
        <f t="shared" ref="U59:U69" si="11">(J59+(2*K59)+(3*L59)+(4*M59))/F59</f>
        <v>0.5</v>
      </c>
      <c r="V59" s="11">
        <f t="shared" ref="V59:V69" si="12">(H59+N59)/F59</f>
        <v>0.5</v>
      </c>
      <c r="W59" s="12">
        <f>U59+V59</f>
        <v>1</v>
      </c>
    </row>
    <row r="60" spans="2:23" x14ac:dyDescent="0.35">
      <c r="B60" s="37"/>
      <c r="C60" s="4" t="s">
        <v>13</v>
      </c>
      <c r="D60" s="10">
        <v>1</v>
      </c>
      <c r="E60" s="10">
        <v>4</v>
      </c>
      <c r="F60" s="10">
        <v>4</v>
      </c>
      <c r="G60" s="10"/>
      <c r="H60" s="10">
        <v>1</v>
      </c>
      <c r="I60" s="10">
        <v>2</v>
      </c>
      <c r="J60" s="10"/>
      <c r="K60" s="10">
        <v>1</v>
      </c>
      <c r="L60" s="10"/>
      <c r="M60" s="10"/>
      <c r="N60" s="10"/>
      <c r="O60" s="10"/>
      <c r="P60" s="10"/>
      <c r="Q60" s="10"/>
      <c r="R60" s="10"/>
      <c r="S60" s="10"/>
      <c r="T60" s="11">
        <f t="shared" si="10"/>
        <v>0.25</v>
      </c>
      <c r="U60" s="11">
        <f t="shared" si="11"/>
        <v>0.5</v>
      </c>
      <c r="V60" s="11">
        <f t="shared" si="12"/>
        <v>0.25</v>
      </c>
      <c r="W60" s="12">
        <f t="shared" ref="W60:W69" si="13">U60+V60</f>
        <v>0.75</v>
      </c>
    </row>
    <row r="61" spans="2:23" x14ac:dyDescent="0.35">
      <c r="B61" s="37"/>
      <c r="C61" s="4" t="s">
        <v>12</v>
      </c>
      <c r="D61" s="10">
        <v>1</v>
      </c>
      <c r="E61" s="10">
        <v>4</v>
      </c>
      <c r="F61" s="10">
        <v>4</v>
      </c>
      <c r="G61" s="10">
        <v>2</v>
      </c>
      <c r="H61" s="10">
        <v>3</v>
      </c>
      <c r="I61" s="10">
        <v>1</v>
      </c>
      <c r="J61" s="10">
        <v>3</v>
      </c>
      <c r="K61" s="10"/>
      <c r="L61" s="10"/>
      <c r="M61" s="10"/>
      <c r="N61" s="10"/>
      <c r="O61" s="10"/>
      <c r="P61" s="10"/>
      <c r="Q61" s="10"/>
      <c r="R61" s="10"/>
      <c r="S61" s="10"/>
      <c r="T61" s="11">
        <f t="shared" si="10"/>
        <v>0.75</v>
      </c>
      <c r="U61" s="11">
        <f t="shared" si="11"/>
        <v>0.75</v>
      </c>
      <c r="V61" s="11">
        <f t="shared" si="12"/>
        <v>0.75</v>
      </c>
      <c r="W61" s="12">
        <f t="shared" si="13"/>
        <v>1.5</v>
      </c>
    </row>
    <row r="62" spans="2:23" x14ac:dyDescent="0.35">
      <c r="B62" s="37"/>
      <c r="C62" s="4" t="s">
        <v>11</v>
      </c>
      <c r="D62" s="10">
        <v>1</v>
      </c>
      <c r="E62" s="10">
        <v>4</v>
      </c>
      <c r="F62" s="10">
        <v>4</v>
      </c>
      <c r="G62" s="10"/>
      <c r="H62" s="10">
        <v>1</v>
      </c>
      <c r="I62" s="10">
        <v>1</v>
      </c>
      <c r="J62" s="10">
        <v>1</v>
      </c>
      <c r="K62" s="10"/>
      <c r="L62" s="10"/>
      <c r="M62" s="10"/>
      <c r="N62" s="10"/>
      <c r="O62" s="10"/>
      <c r="P62" s="10"/>
      <c r="Q62" s="10"/>
      <c r="R62" s="10"/>
      <c r="S62" s="10"/>
      <c r="T62" s="11">
        <f t="shared" si="10"/>
        <v>0.25</v>
      </c>
      <c r="U62" s="11">
        <f t="shared" si="11"/>
        <v>0.25</v>
      </c>
      <c r="V62" s="11">
        <f t="shared" si="12"/>
        <v>0.25</v>
      </c>
      <c r="W62" s="12">
        <f t="shared" si="13"/>
        <v>0.5</v>
      </c>
    </row>
    <row r="63" spans="2:23" x14ac:dyDescent="0.35">
      <c r="B63" s="37"/>
      <c r="C63" s="4" t="s">
        <v>10</v>
      </c>
      <c r="D63" s="10">
        <v>1</v>
      </c>
      <c r="E63" s="10">
        <v>3</v>
      </c>
      <c r="F63" s="10">
        <v>3</v>
      </c>
      <c r="G63" s="10">
        <v>1</v>
      </c>
      <c r="H63" s="10">
        <v>2</v>
      </c>
      <c r="I63" s="10">
        <v>2</v>
      </c>
      <c r="J63" s="10">
        <v>1</v>
      </c>
      <c r="K63" s="10"/>
      <c r="L63" s="10"/>
      <c r="M63" s="10">
        <v>1</v>
      </c>
      <c r="N63" s="10"/>
      <c r="O63" s="10"/>
      <c r="P63" s="10"/>
      <c r="Q63" s="10"/>
      <c r="R63" s="10"/>
      <c r="S63" s="10"/>
      <c r="T63" s="11">
        <f t="shared" si="10"/>
        <v>0.66666666666666663</v>
      </c>
      <c r="U63" s="11">
        <f t="shared" si="11"/>
        <v>1.6666666666666667</v>
      </c>
      <c r="V63" s="11">
        <f t="shared" si="12"/>
        <v>0.66666666666666663</v>
      </c>
      <c r="W63" s="12">
        <f t="shared" si="13"/>
        <v>2.3333333333333335</v>
      </c>
    </row>
    <row r="64" spans="2:23" x14ac:dyDescent="0.35">
      <c r="B64" s="37"/>
      <c r="C64" s="4" t="s">
        <v>9</v>
      </c>
      <c r="D64" s="10">
        <v>1</v>
      </c>
      <c r="E64" s="10">
        <v>3</v>
      </c>
      <c r="F64" s="10">
        <v>3</v>
      </c>
      <c r="G64" s="10"/>
      <c r="H64" s="10">
        <v>1</v>
      </c>
      <c r="I64" s="10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1">
        <f t="shared" si="10"/>
        <v>0.33333333333333331</v>
      </c>
      <c r="U64" s="11">
        <f t="shared" si="11"/>
        <v>0</v>
      </c>
      <c r="V64" s="11">
        <f t="shared" si="12"/>
        <v>0.33333333333333331</v>
      </c>
      <c r="W64" s="12">
        <f t="shared" si="13"/>
        <v>0.33333333333333331</v>
      </c>
    </row>
    <row r="65" spans="2:23" x14ac:dyDescent="0.35">
      <c r="B65" s="37"/>
      <c r="C65" s="4" t="s">
        <v>8</v>
      </c>
      <c r="D65" s="10">
        <v>1</v>
      </c>
      <c r="E65" s="10">
        <v>3</v>
      </c>
      <c r="F65" s="10">
        <v>3</v>
      </c>
      <c r="G65" s="10">
        <v>2</v>
      </c>
      <c r="H65" s="10">
        <v>2</v>
      </c>
      <c r="I65" s="10">
        <v>0</v>
      </c>
      <c r="J65" s="10">
        <v>2</v>
      </c>
      <c r="K65" s="10"/>
      <c r="L65" s="10"/>
      <c r="M65" s="10"/>
      <c r="N65" s="10"/>
      <c r="O65" s="10"/>
      <c r="P65" s="10"/>
      <c r="Q65" s="10"/>
      <c r="R65" s="10"/>
      <c r="S65" s="10"/>
      <c r="T65" s="11">
        <f t="shared" si="10"/>
        <v>0.66666666666666663</v>
      </c>
      <c r="U65" s="11">
        <f t="shared" si="11"/>
        <v>0.66666666666666663</v>
      </c>
      <c r="V65" s="11">
        <f t="shared" si="12"/>
        <v>0.66666666666666663</v>
      </c>
      <c r="W65" s="12">
        <f t="shared" si="13"/>
        <v>1.3333333333333333</v>
      </c>
    </row>
    <row r="66" spans="2:23" x14ac:dyDescent="0.35">
      <c r="B66" s="37"/>
      <c r="C66" s="4" t="s">
        <v>7</v>
      </c>
      <c r="D66" s="10">
        <v>1</v>
      </c>
      <c r="E66" s="10">
        <v>3</v>
      </c>
      <c r="F66" s="10">
        <v>2</v>
      </c>
      <c r="G66" s="10">
        <v>1</v>
      </c>
      <c r="H66" s="10">
        <v>2</v>
      </c>
      <c r="I66" s="10">
        <v>1</v>
      </c>
      <c r="J66" s="10">
        <v>1</v>
      </c>
      <c r="K66" s="10"/>
      <c r="L66" s="10"/>
      <c r="M66" s="10">
        <v>1</v>
      </c>
      <c r="N66" s="10">
        <v>1</v>
      </c>
      <c r="O66" s="10"/>
      <c r="P66" s="10"/>
      <c r="Q66" s="10"/>
      <c r="R66" s="10"/>
      <c r="S66" s="10"/>
      <c r="T66" s="11">
        <f t="shared" si="10"/>
        <v>1</v>
      </c>
      <c r="U66" s="11">
        <f t="shared" si="11"/>
        <v>2.5</v>
      </c>
      <c r="V66" s="11">
        <f t="shared" si="12"/>
        <v>1.5</v>
      </c>
      <c r="W66" s="12">
        <f t="shared" si="13"/>
        <v>4</v>
      </c>
    </row>
    <row r="67" spans="2:23" x14ac:dyDescent="0.35">
      <c r="B67" s="37"/>
      <c r="C67" s="4" t="s">
        <v>1</v>
      </c>
      <c r="D67" s="10">
        <v>1</v>
      </c>
      <c r="E67" s="10">
        <v>3</v>
      </c>
      <c r="F67" s="10">
        <v>2</v>
      </c>
      <c r="G67" s="10">
        <v>1</v>
      </c>
      <c r="H67" s="10">
        <v>1</v>
      </c>
      <c r="I67" s="10">
        <v>1</v>
      </c>
      <c r="J67" s="10">
        <v>1</v>
      </c>
      <c r="K67" s="10"/>
      <c r="L67" s="10"/>
      <c r="M67" s="10"/>
      <c r="N67" s="10">
        <v>1</v>
      </c>
      <c r="O67" s="10"/>
      <c r="P67" s="10"/>
      <c r="Q67" s="10"/>
      <c r="R67" s="10"/>
      <c r="S67" s="10"/>
      <c r="T67" s="11">
        <f t="shared" si="10"/>
        <v>0.5</v>
      </c>
      <c r="U67" s="11">
        <f t="shared" si="11"/>
        <v>0.5</v>
      </c>
      <c r="V67" s="11">
        <f t="shared" si="12"/>
        <v>1</v>
      </c>
      <c r="W67" s="12">
        <f t="shared" si="13"/>
        <v>1.5</v>
      </c>
    </row>
    <row r="68" spans="2:23" x14ac:dyDescent="0.35">
      <c r="B68" s="37"/>
      <c r="C68" s="4" t="s">
        <v>6</v>
      </c>
      <c r="D68" s="10">
        <v>1</v>
      </c>
      <c r="E68" s="10">
        <v>3</v>
      </c>
      <c r="F68" s="10">
        <v>3</v>
      </c>
      <c r="G68" s="10">
        <v>1</v>
      </c>
      <c r="H68" s="10">
        <v>1</v>
      </c>
      <c r="I68" s="10">
        <v>0</v>
      </c>
      <c r="J68" s="10">
        <v>1</v>
      </c>
      <c r="K68" s="10"/>
      <c r="L68" s="10"/>
      <c r="M68" s="10"/>
      <c r="N68" s="10"/>
      <c r="O68" s="10"/>
      <c r="P68" s="10"/>
      <c r="Q68" s="10"/>
      <c r="R68" s="10"/>
      <c r="S68" s="10"/>
      <c r="T68" s="11">
        <f t="shared" si="10"/>
        <v>0.33333333333333331</v>
      </c>
      <c r="U68" s="11">
        <f t="shared" si="11"/>
        <v>0.33333333333333331</v>
      </c>
      <c r="V68" s="11">
        <f t="shared" si="12"/>
        <v>0.33333333333333331</v>
      </c>
      <c r="W68" s="12">
        <f t="shared" si="13"/>
        <v>0.66666666666666663</v>
      </c>
    </row>
    <row r="69" spans="2:23" x14ac:dyDescent="0.35">
      <c r="B69" s="37"/>
      <c r="C69" s="4" t="s">
        <v>34</v>
      </c>
      <c r="D69" s="10">
        <v>1</v>
      </c>
      <c r="E69" s="10">
        <v>3</v>
      </c>
      <c r="F69" s="10">
        <v>3</v>
      </c>
      <c r="G69" s="10">
        <v>1</v>
      </c>
      <c r="H69" s="10">
        <v>2</v>
      </c>
      <c r="I69" s="10">
        <v>2</v>
      </c>
      <c r="J69" s="10">
        <v>1</v>
      </c>
      <c r="K69" s="10"/>
      <c r="L69" s="10"/>
      <c r="M69" s="10">
        <v>1</v>
      </c>
      <c r="N69" s="10"/>
      <c r="O69" s="10"/>
      <c r="P69" s="10"/>
      <c r="Q69" s="10"/>
      <c r="R69" s="10"/>
      <c r="S69" s="10"/>
      <c r="T69" s="11">
        <f t="shared" si="10"/>
        <v>0.66666666666666663</v>
      </c>
      <c r="U69" s="11">
        <f t="shared" si="11"/>
        <v>1.6666666666666667</v>
      </c>
      <c r="V69" s="11">
        <f t="shared" si="12"/>
        <v>0.66666666666666663</v>
      </c>
      <c r="W69" s="12">
        <f t="shared" si="13"/>
        <v>2.3333333333333335</v>
      </c>
    </row>
    <row r="70" spans="2:23" x14ac:dyDescent="0.35">
      <c r="B70" s="37"/>
      <c r="C70" s="4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21"/>
    </row>
    <row r="71" spans="2:23" x14ac:dyDescent="0.35">
      <c r="B71" s="37"/>
      <c r="C71" s="4" t="s">
        <v>5</v>
      </c>
      <c r="D71" s="10"/>
      <c r="E71" s="10" t="s">
        <v>4</v>
      </c>
      <c r="F71" s="10" t="s">
        <v>3</v>
      </c>
      <c r="G71" s="10" t="s">
        <v>2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21"/>
    </row>
    <row r="72" spans="2:23" x14ac:dyDescent="0.35">
      <c r="B72" s="37"/>
      <c r="C72" s="4" t="s">
        <v>1</v>
      </c>
      <c r="D72" s="10">
        <v>1</v>
      </c>
      <c r="E72" s="10">
        <v>5</v>
      </c>
      <c r="F72" s="10">
        <v>2</v>
      </c>
      <c r="G72" s="10">
        <v>18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21"/>
    </row>
    <row r="73" spans="2:23" ht="15" thickBot="1" x14ac:dyDescent="0.4">
      <c r="B73" s="38"/>
      <c r="C73" s="7" t="s">
        <v>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22"/>
    </row>
  </sheetData>
  <mergeCells count="3">
    <mergeCell ref="B23:B38"/>
    <mergeCell ref="B41:B56"/>
    <mergeCell ref="B58:B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7F35-0D23-418B-987B-104E4673749E}">
  <dimension ref="C2:W19"/>
  <sheetViews>
    <sheetView topLeftCell="C10" workbookViewId="0">
      <selection activeCell="D4" sqref="D4:S15"/>
    </sheetView>
  </sheetViews>
  <sheetFormatPr defaultRowHeight="14.5" x14ac:dyDescent="0.35"/>
  <cols>
    <col min="4" max="11" width="8.81640625" bestFit="1" customWidth="1"/>
    <col min="13" max="13" width="8.81640625" bestFit="1" customWidth="1"/>
    <col min="14" max="14" width="5.6328125" bestFit="1" customWidth="1"/>
    <col min="15" max="15" width="4.1796875" bestFit="1" customWidth="1"/>
    <col min="16" max="16" width="8.81640625" bestFit="1" customWidth="1"/>
    <col min="17" max="17" width="5.6328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>
        <v>1</v>
      </c>
      <c r="E4" s="26">
        <v>4</v>
      </c>
      <c r="F4" s="26">
        <v>4</v>
      </c>
      <c r="G4" s="26">
        <v>2</v>
      </c>
      <c r="H4" s="26">
        <v>2</v>
      </c>
      <c r="I4" s="26">
        <v>1</v>
      </c>
      <c r="J4" s="26">
        <v>1</v>
      </c>
      <c r="K4" s="26">
        <v>1</v>
      </c>
      <c r="L4" s="26"/>
      <c r="M4" s="26"/>
      <c r="N4" s="26"/>
      <c r="O4" s="26"/>
      <c r="P4" s="26"/>
      <c r="Q4" s="26"/>
      <c r="R4" s="26"/>
      <c r="S4" s="26"/>
      <c r="T4" s="11">
        <f>G4/F4</f>
        <v>0.5</v>
      </c>
      <c r="U4" s="11">
        <f>(J4+(2*K4)+(3*L4)+(4*M4))/F4</f>
        <v>0.75</v>
      </c>
      <c r="V4" s="11">
        <f>(G4+N4+Q4)/F4</f>
        <v>0.5</v>
      </c>
      <c r="W4" s="12">
        <f>U4+V4</f>
        <v>1.25</v>
      </c>
    </row>
    <row r="5" spans="3:23" x14ac:dyDescent="0.35">
      <c r="C5" t="s">
        <v>13</v>
      </c>
      <c r="D5" s="26">
        <v>1</v>
      </c>
      <c r="E5" s="26">
        <v>4</v>
      </c>
      <c r="F5" s="26">
        <v>4</v>
      </c>
      <c r="G5" s="26">
        <v>3</v>
      </c>
      <c r="H5" s="26">
        <v>2</v>
      </c>
      <c r="I5" s="26">
        <v>3</v>
      </c>
      <c r="J5" s="26">
        <v>1</v>
      </c>
      <c r="K5" s="26">
        <v>2</v>
      </c>
      <c r="L5" s="26"/>
      <c r="M5" s="26"/>
      <c r="N5" s="26"/>
      <c r="O5" s="26"/>
      <c r="P5" s="26"/>
      <c r="Q5" s="26"/>
      <c r="R5" s="26"/>
      <c r="S5" s="26"/>
      <c r="T5" s="11">
        <f t="shared" ref="T5:T15" si="0">G5/F5</f>
        <v>0.75</v>
      </c>
      <c r="U5" s="11">
        <f t="shared" ref="U5:U15" si="1">(J5+(2*K5)+(3*L5)+(4*M5))/F5</f>
        <v>1.25</v>
      </c>
      <c r="V5" s="11">
        <f t="shared" ref="V5:V15" si="2">(G5+N5+Q5)/F5</f>
        <v>0.75</v>
      </c>
      <c r="W5" s="12">
        <f t="shared" ref="W5:W15" si="3">U5+V5</f>
        <v>2</v>
      </c>
    </row>
    <row r="6" spans="3:23" x14ac:dyDescent="0.35">
      <c r="C6" t="s">
        <v>12</v>
      </c>
      <c r="D6" s="26">
        <v>1</v>
      </c>
      <c r="E6" s="26">
        <v>4</v>
      </c>
      <c r="F6" s="26">
        <v>4</v>
      </c>
      <c r="G6" s="26">
        <v>4</v>
      </c>
      <c r="H6" s="26">
        <v>3</v>
      </c>
      <c r="I6" s="26">
        <v>4</v>
      </c>
      <c r="J6" s="26">
        <v>3</v>
      </c>
      <c r="K6" s="26"/>
      <c r="L6" s="26"/>
      <c r="M6" s="26">
        <v>1</v>
      </c>
      <c r="N6" s="26"/>
      <c r="O6" s="26"/>
      <c r="P6" s="26"/>
      <c r="Q6" s="26"/>
      <c r="R6" s="26"/>
      <c r="S6" s="26"/>
      <c r="T6" s="11">
        <f t="shared" si="0"/>
        <v>1</v>
      </c>
      <c r="U6" s="11">
        <f t="shared" si="1"/>
        <v>1.75</v>
      </c>
      <c r="V6" s="11">
        <f t="shared" si="2"/>
        <v>1</v>
      </c>
      <c r="W6" s="12">
        <f t="shared" si="3"/>
        <v>2.75</v>
      </c>
    </row>
    <row r="7" spans="3:23" x14ac:dyDescent="0.35">
      <c r="C7" t="s">
        <v>11</v>
      </c>
      <c r="D7" s="26">
        <v>1</v>
      </c>
      <c r="E7" s="26">
        <v>4</v>
      </c>
      <c r="F7" s="26">
        <v>4</v>
      </c>
      <c r="G7" s="26">
        <v>3</v>
      </c>
      <c r="H7" s="26">
        <v>1</v>
      </c>
      <c r="I7" s="26"/>
      <c r="J7" s="26">
        <v>1</v>
      </c>
      <c r="K7" s="26">
        <v>2</v>
      </c>
      <c r="L7" s="26"/>
      <c r="M7" s="26"/>
      <c r="N7" s="26"/>
      <c r="O7" s="26"/>
      <c r="P7" s="26"/>
      <c r="Q7" s="26"/>
      <c r="R7" s="26"/>
      <c r="S7" s="26"/>
      <c r="T7" s="11">
        <f t="shared" si="0"/>
        <v>0.75</v>
      </c>
      <c r="U7" s="11">
        <f t="shared" si="1"/>
        <v>1.25</v>
      </c>
      <c r="V7" s="11">
        <f t="shared" si="2"/>
        <v>0.75</v>
      </c>
      <c r="W7" s="12">
        <f t="shared" si="3"/>
        <v>2</v>
      </c>
    </row>
    <row r="8" spans="3:23" x14ac:dyDescent="0.35">
      <c r="C8" t="s">
        <v>10</v>
      </c>
      <c r="D8" s="26">
        <v>1</v>
      </c>
      <c r="E8" s="26">
        <v>4</v>
      </c>
      <c r="F8" s="26">
        <v>4</v>
      </c>
      <c r="G8" s="26">
        <v>3</v>
      </c>
      <c r="H8" s="26">
        <v>1</v>
      </c>
      <c r="I8" s="26">
        <v>2</v>
      </c>
      <c r="J8" s="26">
        <v>2</v>
      </c>
      <c r="K8" s="26">
        <v>1</v>
      </c>
      <c r="L8" s="26"/>
      <c r="M8" s="26"/>
      <c r="N8" s="26"/>
      <c r="O8" s="26"/>
      <c r="P8" s="26"/>
      <c r="Q8" s="26"/>
      <c r="R8" s="26"/>
      <c r="S8" s="26"/>
      <c r="T8" s="11">
        <f t="shared" si="0"/>
        <v>0.75</v>
      </c>
      <c r="U8" s="11">
        <f t="shared" si="1"/>
        <v>1</v>
      </c>
      <c r="V8" s="11">
        <f t="shared" si="2"/>
        <v>0.75</v>
      </c>
      <c r="W8" s="12">
        <f t="shared" si="3"/>
        <v>1.75</v>
      </c>
    </row>
    <row r="9" spans="3:23" x14ac:dyDescent="0.35">
      <c r="C9" t="s">
        <v>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1"/>
      <c r="U9" s="11"/>
      <c r="V9" s="11"/>
      <c r="W9" s="12"/>
    </row>
    <row r="10" spans="3:23" x14ac:dyDescent="0.35">
      <c r="C10" t="s">
        <v>8</v>
      </c>
      <c r="D10" s="26">
        <v>1</v>
      </c>
      <c r="E10" s="26">
        <v>3</v>
      </c>
      <c r="F10" s="26">
        <v>3</v>
      </c>
      <c r="G10" s="26">
        <v>1</v>
      </c>
      <c r="H10" s="26">
        <v>1</v>
      </c>
      <c r="I10" s="26">
        <v>2</v>
      </c>
      <c r="J10" s="26"/>
      <c r="K10" s="26">
        <v>1</v>
      </c>
      <c r="L10" s="26"/>
      <c r="M10" s="26"/>
      <c r="N10" s="26"/>
      <c r="O10" s="26"/>
      <c r="P10" s="26"/>
      <c r="Q10" s="26"/>
      <c r="R10" s="26"/>
      <c r="S10" s="26"/>
      <c r="T10" s="11">
        <f t="shared" si="0"/>
        <v>0.33333333333333331</v>
      </c>
      <c r="U10" s="11">
        <f t="shared" si="1"/>
        <v>0.66666666666666663</v>
      </c>
      <c r="V10" s="11">
        <f t="shared" si="2"/>
        <v>0.33333333333333331</v>
      </c>
      <c r="W10" s="12">
        <f t="shared" si="3"/>
        <v>1</v>
      </c>
    </row>
    <row r="11" spans="3:23" x14ac:dyDescent="0.35">
      <c r="C11" t="s">
        <v>7</v>
      </c>
      <c r="D11" s="26">
        <v>1</v>
      </c>
      <c r="E11" s="26">
        <v>3</v>
      </c>
      <c r="F11" s="26">
        <v>3</v>
      </c>
      <c r="G11" s="26">
        <v>1</v>
      </c>
      <c r="H11" s="26">
        <v>2</v>
      </c>
      <c r="I11" s="26">
        <v>2</v>
      </c>
      <c r="J11" s="26">
        <v>1</v>
      </c>
      <c r="K11" s="26"/>
      <c r="L11" s="26"/>
      <c r="M11" s="26"/>
      <c r="N11" s="26"/>
      <c r="O11" s="26"/>
      <c r="P11" s="26">
        <v>1</v>
      </c>
      <c r="Q11" s="26"/>
      <c r="R11" s="26"/>
      <c r="S11" s="26"/>
      <c r="T11" s="11">
        <f t="shared" si="0"/>
        <v>0.33333333333333331</v>
      </c>
      <c r="U11" s="11">
        <f t="shared" si="1"/>
        <v>0.33333333333333331</v>
      </c>
      <c r="V11" s="11">
        <f t="shared" si="2"/>
        <v>0.33333333333333331</v>
      </c>
      <c r="W11" s="12">
        <f t="shared" si="3"/>
        <v>0.66666666666666663</v>
      </c>
    </row>
    <row r="12" spans="3:23" x14ac:dyDescent="0.35">
      <c r="C12" t="s">
        <v>1</v>
      </c>
      <c r="D12" s="26">
        <v>1</v>
      </c>
      <c r="E12" s="26">
        <v>3</v>
      </c>
      <c r="F12" s="26">
        <v>3</v>
      </c>
      <c r="G12" s="26">
        <v>3</v>
      </c>
      <c r="H12" s="26">
        <v>2</v>
      </c>
      <c r="I12" s="26">
        <v>2</v>
      </c>
      <c r="J12" s="26">
        <v>1</v>
      </c>
      <c r="K12" s="26">
        <v>2</v>
      </c>
      <c r="L12" s="26"/>
      <c r="M12" s="26"/>
      <c r="N12" s="26"/>
      <c r="O12" s="26"/>
      <c r="P12" s="26"/>
      <c r="Q12" s="26"/>
      <c r="R12" s="26"/>
      <c r="S12" s="26"/>
      <c r="T12" s="11">
        <f t="shared" si="0"/>
        <v>1</v>
      </c>
      <c r="U12" s="11">
        <f t="shared" si="1"/>
        <v>1.6666666666666667</v>
      </c>
      <c r="V12" s="11">
        <f t="shared" si="2"/>
        <v>1</v>
      </c>
      <c r="W12" s="12">
        <f t="shared" si="3"/>
        <v>2.666666666666667</v>
      </c>
    </row>
    <row r="13" spans="3:23" x14ac:dyDescent="0.35">
      <c r="C13" t="s">
        <v>6</v>
      </c>
      <c r="D13" s="26">
        <v>1</v>
      </c>
      <c r="E13" s="26">
        <v>3</v>
      </c>
      <c r="F13" s="26">
        <v>3</v>
      </c>
      <c r="G13" s="26">
        <v>2</v>
      </c>
      <c r="H13" s="26">
        <v>3</v>
      </c>
      <c r="I13" s="26">
        <v>2</v>
      </c>
      <c r="J13" s="26">
        <v>1</v>
      </c>
      <c r="K13" s="26">
        <v>1</v>
      </c>
      <c r="L13" s="26"/>
      <c r="M13" s="26"/>
      <c r="N13" s="26"/>
      <c r="O13" s="26"/>
      <c r="P13" s="26"/>
      <c r="Q13" s="26"/>
      <c r="R13" s="26"/>
      <c r="S13" s="26"/>
      <c r="T13" s="11">
        <f t="shared" si="0"/>
        <v>0.66666666666666663</v>
      </c>
      <c r="U13" s="11">
        <f t="shared" si="1"/>
        <v>1</v>
      </c>
      <c r="V13" s="11">
        <f t="shared" si="2"/>
        <v>0.66666666666666663</v>
      </c>
      <c r="W13" s="12">
        <f t="shared" si="3"/>
        <v>1.6666666666666665</v>
      </c>
    </row>
    <row r="14" spans="3:23" x14ac:dyDescent="0.35">
      <c r="C14" t="s">
        <v>34</v>
      </c>
      <c r="D14" s="26">
        <v>1</v>
      </c>
      <c r="E14" s="26">
        <v>3</v>
      </c>
      <c r="F14" s="26">
        <v>2</v>
      </c>
      <c r="G14" s="26">
        <v>2</v>
      </c>
      <c r="H14" s="26">
        <v>2</v>
      </c>
      <c r="I14" s="26"/>
      <c r="J14" s="26">
        <v>1</v>
      </c>
      <c r="K14" s="26">
        <v>1</v>
      </c>
      <c r="L14" s="26"/>
      <c r="M14" s="26"/>
      <c r="N14" s="26">
        <v>1</v>
      </c>
      <c r="O14" s="26"/>
      <c r="P14" s="26"/>
      <c r="Q14" s="26">
        <v>1</v>
      </c>
      <c r="R14" s="26"/>
      <c r="S14" s="26"/>
      <c r="T14" s="11">
        <f t="shared" si="0"/>
        <v>1</v>
      </c>
      <c r="U14" s="11">
        <f t="shared" si="1"/>
        <v>1.5</v>
      </c>
      <c r="V14" s="11">
        <f t="shared" si="2"/>
        <v>2</v>
      </c>
      <c r="W14" s="12">
        <f t="shared" si="3"/>
        <v>3.5</v>
      </c>
    </row>
    <row r="15" spans="3:23" x14ac:dyDescent="0.35">
      <c r="C15" t="s">
        <v>42</v>
      </c>
      <c r="D15" s="26">
        <v>1</v>
      </c>
      <c r="E15" s="26">
        <v>3</v>
      </c>
      <c r="F15" s="26">
        <v>2</v>
      </c>
      <c r="G15" s="26">
        <v>2</v>
      </c>
      <c r="H15" s="26">
        <v>1</v>
      </c>
      <c r="I15" s="26">
        <v>2</v>
      </c>
      <c r="J15" s="26">
        <v>2</v>
      </c>
      <c r="K15" s="26"/>
      <c r="L15" s="26"/>
      <c r="M15" s="26"/>
      <c r="N15" s="26"/>
      <c r="O15" s="26"/>
      <c r="P15" s="26"/>
      <c r="Q15" s="26">
        <v>1</v>
      </c>
      <c r="R15" s="26"/>
      <c r="S15" s="26"/>
      <c r="T15" s="11">
        <f t="shared" si="0"/>
        <v>1</v>
      </c>
      <c r="U15" s="11">
        <f t="shared" si="1"/>
        <v>1</v>
      </c>
      <c r="V15" s="11">
        <f t="shared" si="2"/>
        <v>1.5</v>
      </c>
      <c r="W15" s="12">
        <f t="shared" si="3"/>
        <v>2.5</v>
      </c>
    </row>
    <row r="17" spans="3:9" x14ac:dyDescent="0.35">
      <c r="C17" t="s">
        <v>5</v>
      </c>
      <c r="E17" t="s">
        <v>4</v>
      </c>
      <c r="F17" t="s">
        <v>3</v>
      </c>
      <c r="G17" t="s">
        <v>2</v>
      </c>
      <c r="H17" t="s">
        <v>39</v>
      </c>
      <c r="I17" t="s">
        <v>45</v>
      </c>
    </row>
    <row r="18" spans="3:9" x14ac:dyDescent="0.35">
      <c r="C18" t="s">
        <v>1</v>
      </c>
      <c r="D18">
        <v>1</v>
      </c>
      <c r="E18">
        <v>5</v>
      </c>
      <c r="G18">
        <v>4</v>
      </c>
      <c r="H18">
        <v>1</v>
      </c>
      <c r="I18" s="10">
        <f>9*H18/E18</f>
        <v>1.8</v>
      </c>
    </row>
    <row r="19" spans="3:9" x14ac:dyDescent="0.35">
      <c r="C19" t="s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2E71B-F584-46B3-94CE-6E172A2D47C0}">
  <dimension ref="C2:W20"/>
  <sheetViews>
    <sheetView topLeftCell="C13" workbookViewId="0">
      <selection activeCell="D4" sqref="D4:S15"/>
    </sheetView>
  </sheetViews>
  <sheetFormatPr defaultRowHeight="14.5" x14ac:dyDescent="0.35"/>
  <cols>
    <col min="4" max="11" width="8.81640625" bestFit="1" customWidth="1"/>
    <col min="13" max="13" width="8.81640625" bestFit="1" customWidth="1"/>
    <col min="14" max="14" width="4.36328125" bestFit="1" customWidth="1"/>
    <col min="15" max="15" width="5.6328125" bestFit="1" customWidth="1"/>
    <col min="17" max="19" width="5.6328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>
        <v>1</v>
      </c>
      <c r="E4" s="26">
        <v>4</v>
      </c>
      <c r="F4" s="26">
        <v>3</v>
      </c>
      <c r="G4" s="26">
        <v>2</v>
      </c>
      <c r="H4" s="26">
        <v>2</v>
      </c>
      <c r="I4" s="26">
        <v>3</v>
      </c>
      <c r="J4" s="26">
        <v>2</v>
      </c>
      <c r="K4" s="26"/>
      <c r="L4" s="26"/>
      <c r="M4" s="26"/>
      <c r="N4" s="26"/>
      <c r="O4" s="26"/>
      <c r="P4" s="26"/>
      <c r="Q4" s="26"/>
      <c r="R4" s="26">
        <v>1</v>
      </c>
      <c r="S4" s="26"/>
      <c r="T4" s="11">
        <f>G4/F4</f>
        <v>0.66666666666666663</v>
      </c>
      <c r="U4" s="11">
        <f>(J4+(2*K4)+(3*L4)+(4*M4))/F4</f>
        <v>0.66666666666666663</v>
      </c>
      <c r="V4" s="11">
        <f>(G4+N4+Q4)/F4</f>
        <v>0.66666666666666663</v>
      </c>
      <c r="W4" s="12">
        <f>U4+V4</f>
        <v>1.3333333333333333</v>
      </c>
    </row>
    <row r="5" spans="3:23" x14ac:dyDescent="0.35">
      <c r="C5" t="s">
        <v>13</v>
      </c>
      <c r="D5" s="26">
        <v>1</v>
      </c>
      <c r="E5" s="26">
        <v>4</v>
      </c>
      <c r="F5" s="26">
        <v>4</v>
      </c>
      <c r="G5" s="26">
        <v>3</v>
      </c>
      <c r="H5" s="26">
        <v>1</v>
      </c>
      <c r="I5" s="26">
        <v>2</v>
      </c>
      <c r="J5" s="26">
        <v>3</v>
      </c>
      <c r="K5" s="26"/>
      <c r="L5" s="26"/>
      <c r="M5" s="26"/>
      <c r="N5" s="26"/>
      <c r="O5" s="26"/>
      <c r="P5" s="26"/>
      <c r="Q5" s="26"/>
      <c r="R5" s="26"/>
      <c r="S5" s="26"/>
      <c r="T5" s="11">
        <f t="shared" ref="T5:T15" si="0">G5/F5</f>
        <v>0.75</v>
      </c>
      <c r="U5" s="11">
        <f t="shared" ref="U5:U15" si="1">(J5+(2*K5)+(3*L5)+(4*M5))/F5</f>
        <v>0.75</v>
      </c>
      <c r="V5" s="11">
        <f t="shared" ref="V5:V15" si="2">(G5+N5+Q5)/F5</f>
        <v>0.75</v>
      </c>
      <c r="W5" s="12">
        <f t="shared" ref="W5:W15" si="3">U5+V5</f>
        <v>1.5</v>
      </c>
    </row>
    <row r="6" spans="3:23" x14ac:dyDescent="0.35">
      <c r="C6" t="s">
        <v>12</v>
      </c>
      <c r="D6" s="26">
        <v>1</v>
      </c>
      <c r="E6" s="26">
        <v>4</v>
      </c>
      <c r="F6" s="26">
        <v>3</v>
      </c>
      <c r="G6" s="26">
        <v>1</v>
      </c>
      <c r="H6" s="26"/>
      <c r="I6" s="26">
        <v>1</v>
      </c>
      <c r="J6" s="26">
        <v>1</v>
      </c>
      <c r="K6" s="26"/>
      <c r="L6" s="26"/>
      <c r="M6" s="26"/>
      <c r="N6" s="26"/>
      <c r="O6" s="26"/>
      <c r="P6" s="26"/>
      <c r="Q6" s="26">
        <v>1</v>
      </c>
      <c r="R6" s="26"/>
      <c r="S6" s="26"/>
      <c r="T6" s="11">
        <f t="shared" si="0"/>
        <v>0.33333333333333331</v>
      </c>
      <c r="U6" s="11">
        <f t="shared" si="1"/>
        <v>0.33333333333333331</v>
      </c>
      <c r="V6" s="11">
        <f t="shared" si="2"/>
        <v>0.66666666666666663</v>
      </c>
      <c r="W6" s="12">
        <f t="shared" si="3"/>
        <v>1</v>
      </c>
    </row>
    <row r="7" spans="3:23" x14ac:dyDescent="0.35">
      <c r="C7" t="s">
        <v>11</v>
      </c>
      <c r="D7" s="26">
        <v>1</v>
      </c>
      <c r="E7" s="26">
        <v>4</v>
      </c>
      <c r="F7" s="26">
        <v>4</v>
      </c>
      <c r="G7" s="26">
        <v>2</v>
      </c>
      <c r="H7" s="26">
        <v>1</v>
      </c>
      <c r="I7" s="26"/>
      <c r="J7" s="26">
        <v>2</v>
      </c>
      <c r="K7" s="26"/>
      <c r="L7" s="26"/>
      <c r="M7" s="26"/>
      <c r="N7" s="26"/>
      <c r="O7" s="26"/>
      <c r="P7" s="26"/>
      <c r="Q7" s="26"/>
      <c r="R7" s="26"/>
      <c r="S7" s="26">
        <v>1</v>
      </c>
      <c r="T7" s="11">
        <f t="shared" si="0"/>
        <v>0.5</v>
      </c>
      <c r="U7" s="11">
        <f t="shared" si="1"/>
        <v>0.5</v>
      </c>
      <c r="V7" s="11">
        <f t="shared" si="2"/>
        <v>0.5</v>
      </c>
      <c r="W7" s="12">
        <f t="shared" si="3"/>
        <v>1</v>
      </c>
    </row>
    <row r="8" spans="3:23" x14ac:dyDescent="0.35">
      <c r="C8" t="s">
        <v>10</v>
      </c>
      <c r="D8" s="26">
        <v>1</v>
      </c>
      <c r="E8" s="26">
        <v>3</v>
      </c>
      <c r="F8" s="26">
        <v>3</v>
      </c>
      <c r="G8" s="26">
        <v>2</v>
      </c>
      <c r="H8" s="26">
        <v>1</v>
      </c>
      <c r="I8" s="26">
        <v>3</v>
      </c>
      <c r="J8" s="26">
        <v>1</v>
      </c>
      <c r="K8" s="26"/>
      <c r="L8" s="26"/>
      <c r="M8" s="26">
        <v>1</v>
      </c>
      <c r="N8" s="26"/>
      <c r="O8" s="26"/>
      <c r="P8" s="26"/>
      <c r="Q8" s="26"/>
      <c r="R8" s="26"/>
      <c r="S8" s="26"/>
      <c r="T8" s="11">
        <f t="shared" si="0"/>
        <v>0.66666666666666663</v>
      </c>
      <c r="U8" s="11">
        <f t="shared" si="1"/>
        <v>1.6666666666666667</v>
      </c>
      <c r="V8" s="11">
        <f t="shared" si="2"/>
        <v>0.66666666666666663</v>
      </c>
      <c r="W8" s="12">
        <f t="shared" si="3"/>
        <v>2.3333333333333335</v>
      </c>
    </row>
    <row r="9" spans="3:23" x14ac:dyDescent="0.35">
      <c r="C9" t="s">
        <v>9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1"/>
      <c r="U9" s="11"/>
      <c r="V9" s="11"/>
      <c r="W9" s="12"/>
    </row>
    <row r="10" spans="3:23" x14ac:dyDescent="0.35">
      <c r="C10" t="s">
        <v>8</v>
      </c>
      <c r="D10" s="26">
        <v>1</v>
      </c>
      <c r="E10" s="26">
        <v>3</v>
      </c>
      <c r="F10" s="26">
        <v>3</v>
      </c>
      <c r="G10" s="26">
        <v>1</v>
      </c>
      <c r="H10" s="26"/>
      <c r="I10" s="26"/>
      <c r="J10" s="26"/>
      <c r="K10" s="26">
        <v>1</v>
      </c>
      <c r="L10" s="26"/>
      <c r="M10" s="26"/>
      <c r="N10" s="26"/>
      <c r="O10" s="26"/>
      <c r="P10" s="26"/>
      <c r="Q10" s="26"/>
      <c r="R10" s="26"/>
      <c r="S10" s="26"/>
      <c r="T10" s="11">
        <f t="shared" si="0"/>
        <v>0.33333333333333331</v>
      </c>
      <c r="U10" s="11">
        <f t="shared" si="1"/>
        <v>0.66666666666666663</v>
      </c>
      <c r="V10" s="11">
        <f t="shared" si="2"/>
        <v>0.33333333333333331</v>
      </c>
      <c r="W10" s="12">
        <f t="shared" si="3"/>
        <v>1</v>
      </c>
    </row>
    <row r="11" spans="3:23" x14ac:dyDescent="0.35">
      <c r="C11" t="s">
        <v>7</v>
      </c>
      <c r="D11" s="26">
        <v>1</v>
      </c>
      <c r="E11" s="26">
        <v>3</v>
      </c>
      <c r="F11" s="26">
        <v>3</v>
      </c>
      <c r="G11" s="26">
        <v>2</v>
      </c>
      <c r="H11" s="26">
        <v>2</v>
      </c>
      <c r="I11" s="26">
        <v>2</v>
      </c>
      <c r="J11" s="26">
        <v>1</v>
      </c>
      <c r="K11" s="26">
        <v>1</v>
      </c>
      <c r="L11" s="26"/>
      <c r="M11" s="26"/>
      <c r="N11" s="26"/>
      <c r="O11" s="26">
        <v>1</v>
      </c>
      <c r="P11" s="26"/>
      <c r="Q11" s="26"/>
      <c r="R11" s="26"/>
      <c r="S11" s="26"/>
      <c r="T11" s="11">
        <f t="shared" si="0"/>
        <v>0.66666666666666663</v>
      </c>
      <c r="U11" s="11">
        <f t="shared" si="1"/>
        <v>1</v>
      </c>
      <c r="V11" s="11">
        <f t="shared" si="2"/>
        <v>0.66666666666666663</v>
      </c>
      <c r="W11" s="12">
        <f t="shared" si="3"/>
        <v>1.6666666666666665</v>
      </c>
    </row>
    <row r="12" spans="3:23" x14ac:dyDescent="0.35">
      <c r="C12" t="s">
        <v>1</v>
      </c>
      <c r="D12" s="26">
        <v>1</v>
      </c>
      <c r="E12" s="26">
        <v>3</v>
      </c>
      <c r="F12" s="26">
        <v>3</v>
      </c>
      <c r="G12" s="26">
        <v>0</v>
      </c>
      <c r="H12" s="26"/>
      <c r="I12" s="26"/>
      <c r="J12" s="26"/>
      <c r="K12" s="26"/>
      <c r="L12" s="26"/>
      <c r="M12" s="26"/>
      <c r="N12" s="26"/>
      <c r="O12" s="26">
        <v>1</v>
      </c>
      <c r="P12" s="26"/>
      <c r="Q12" s="26"/>
      <c r="R12" s="26"/>
      <c r="S12" s="26"/>
      <c r="T12" s="11">
        <f t="shared" si="0"/>
        <v>0</v>
      </c>
      <c r="U12" s="11">
        <f t="shared" si="1"/>
        <v>0</v>
      </c>
      <c r="V12" s="11">
        <f t="shared" si="2"/>
        <v>0</v>
      </c>
      <c r="W12" s="12">
        <f t="shared" si="3"/>
        <v>0</v>
      </c>
    </row>
    <row r="13" spans="3:23" x14ac:dyDescent="0.35">
      <c r="C13" t="s">
        <v>6</v>
      </c>
      <c r="D13" s="26">
        <v>1</v>
      </c>
      <c r="E13" s="26">
        <v>3</v>
      </c>
      <c r="F13" s="26">
        <v>2</v>
      </c>
      <c r="G13" s="26">
        <v>1</v>
      </c>
      <c r="H13" s="26">
        <v>2</v>
      </c>
      <c r="I13" s="26"/>
      <c r="J13" s="26">
        <v>1</v>
      </c>
      <c r="K13" s="26"/>
      <c r="L13" s="26"/>
      <c r="M13" s="26"/>
      <c r="N13" s="26"/>
      <c r="O13" s="26"/>
      <c r="P13" s="26"/>
      <c r="Q13" s="26">
        <v>1</v>
      </c>
      <c r="R13" s="26"/>
      <c r="S13" s="26"/>
      <c r="T13" s="11">
        <f t="shared" si="0"/>
        <v>0.5</v>
      </c>
      <c r="U13" s="11">
        <f t="shared" si="1"/>
        <v>0.5</v>
      </c>
      <c r="V13" s="11">
        <f t="shared" si="2"/>
        <v>1</v>
      </c>
      <c r="W13" s="12">
        <f t="shared" si="3"/>
        <v>1.5</v>
      </c>
    </row>
    <row r="14" spans="3:23" x14ac:dyDescent="0.35">
      <c r="C14" t="s">
        <v>34</v>
      </c>
      <c r="D14" s="26">
        <v>1</v>
      </c>
      <c r="E14" s="26">
        <v>3</v>
      </c>
      <c r="F14" s="26">
        <v>3</v>
      </c>
      <c r="G14" s="26">
        <v>2</v>
      </c>
      <c r="H14" s="26">
        <v>1</v>
      </c>
      <c r="I14" s="26"/>
      <c r="J14" s="26">
        <v>2</v>
      </c>
      <c r="K14" s="26"/>
      <c r="L14" s="26"/>
      <c r="M14" s="26"/>
      <c r="N14" s="26"/>
      <c r="O14" s="26">
        <v>1</v>
      </c>
      <c r="P14" s="26"/>
      <c r="Q14" s="26"/>
      <c r="R14" s="26"/>
      <c r="S14" s="26"/>
      <c r="T14" s="11">
        <f t="shared" si="0"/>
        <v>0.66666666666666663</v>
      </c>
      <c r="U14" s="11">
        <f t="shared" si="1"/>
        <v>0.66666666666666663</v>
      </c>
      <c r="V14" s="11">
        <f t="shared" si="2"/>
        <v>0.66666666666666663</v>
      </c>
      <c r="W14" s="12">
        <f t="shared" si="3"/>
        <v>1.3333333333333333</v>
      </c>
    </row>
    <row r="15" spans="3:23" x14ac:dyDescent="0.35">
      <c r="C15" t="s">
        <v>42</v>
      </c>
      <c r="D15" s="26">
        <v>1</v>
      </c>
      <c r="E15" s="26">
        <v>3</v>
      </c>
      <c r="F15" s="26">
        <v>2</v>
      </c>
      <c r="G15" s="26">
        <v>2</v>
      </c>
      <c r="H15" s="26">
        <v>2</v>
      </c>
      <c r="I15" s="26">
        <v>1</v>
      </c>
      <c r="J15" s="26">
        <v>2</v>
      </c>
      <c r="K15" s="26"/>
      <c r="L15" s="26"/>
      <c r="M15" s="26"/>
      <c r="N15" s="26"/>
      <c r="O15" s="26"/>
      <c r="P15" s="26"/>
      <c r="Q15" s="26">
        <v>1</v>
      </c>
      <c r="R15" s="26"/>
      <c r="S15" s="26"/>
      <c r="T15" s="11">
        <f t="shared" si="0"/>
        <v>1</v>
      </c>
      <c r="U15" s="11">
        <f t="shared" si="1"/>
        <v>1</v>
      </c>
      <c r="V15" s="11">
        <f t="shared" si="2"/>
        <v>1.5</v>
      </c>
      <c r="W15" s="12">
        <f t="shared" si="3"/>
        <v>2.5</v>
      </c>
    </row>
    <row r="17" spans="3:9" x14ac:dyDescent="0.35">
      <c r="C17" t="s">
        <v>5</v>
      </c>
      <c r="E17" t="s">
        <v>4</v>
      </c>
      <c r="F17" t="s">
        <v>3</v>
      </c>
      <c r="G17" t="s">
        <v>2</v>
      </c>
      <c r="H17" t="s">
        <v>39</v>
      </c>
      <c r="I17" t="s">
        <v>45</v>
      </c>
    </row>
    <row r="18" spans="3:9" x14ac:dyDescent="0.35">
      <c r="C18" t="s">
        <v>1</v>
      </c>
      <c r="D18">
        <v>1</v>
      </c>
      <c r="E18">
        <v>4</v>
      </c>
      <c r="G18">
        <v>2</v>
      </c>
      <c r="H18">
        <v>1</v>
      </c>
      <c r="I18" s="10">
        <f>9*H18/E18</f>
        <v>2.25</v>
      </c>
    </row>
    <row r="19" spans="3:9" x14ac:dyDescent="0.35">
      <c r="C19" t="s">
        <v>0</v>
      </c>
      <c r="I19" s="10"/>
    </row>
    <row r="20" spans="3:9" x14ac:dyDescent="0.35">
      <c r="C20" t="s">
        <v>43</v>
      </c>
      <c r="D20">
        <v>1</v>
      </c>
      <c r="E20">
        <v>2</v>
      </c>
      <c r="G20">
        <v>1</v>
      </c>
      <c r="H20">
        <v>1</v>
      </c>
      <c r="I20" s="10">
        <f>9*H20/E20</f>
        <v>4.5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D067-28EC-408F-952F-4BD09C31AA87}">
  <dimension ref="C2:W20"/>
  <sheetViews>
    <sheetView topLeftCell="A13" workbookViewId="0">
      <selection activeCell="U8" sqref="U8:W9"/>
    </sheetView>
  </sheetViews>
  <sheetFormatPr defaultRowHeight="14.5" x14ac:dyDescent="0.35"/>
  <cols>
    <col min="4" max="13" width="8.81640625" bestFit="1" customWidth="1"/>
    <col min="14" max="15" width="5.6328125" bestFit="1" customWidth="1"/>
    <col min="17" max="17" width="5.6328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11"/>
      <c r="U4" s="11"/>
      <c r="V4" s="11"/>
      <c r="W4" s="12"/>
    </row>
    <row r="5" spans="3:23" x14ac:dyDescent="0.35">
      <c r="C5" t="s">
        <v>13</v>
      </c>
      <c r="D5" s="26">
        <v>1</v>
      </c>
      <c r="E5" s="26">
        <v>4</v>
      </c>
      <c r="F5" s="26">
        <v>4</v>
      </c>
      <c r="G5" s="26">
        <v>2</v>
      </c>
      <c r="H5" s="26">
        <v>1</v>
      </c>
      <c r="I5" s="26">
        <v>1</v>
      </c>
      <c r="J5" s="26">
        <v>2</v>
      </c>
      <c r="K5" s="26"/>
      <c r="L5" s="26"/>
      <c r="M5" s="26"/>
      <c r="N5" s="26"/>
      <c r="O5" s="26">
        <v>1</v>
      </c>
      <c r="P5" s="26"/>
      <c r="Q5" s="26"/>
      <c r="R5" s="26"/>
      <c r="S5" s="26"/>
      <c r="T5" s="11">
        <f t="shared" ref="T5:T15" si="0">G5/F5</f>
        <v>0.5</v>
      </c>
      <c r="U5" s="11">
        <f t="shared" ref="U5:U15" si="1">(J5+(2*K5)+(3*L5)+(4*M5))/F5</f>
        <v>0.5</v>
      </c>
      <c r="V5" s="11">
        <f t="shared" ref="V5:V15" si="2">(G5+N5+Q5)/F5</f>
        <v>0.5</v>
      </c>
      <c r="W5" s="12">
        <f t="shared" ref="W5:W15" si="3">U5+V5</f>
        <v>1</v>
      </c>
    </row>
    <row r="6" spans="3:23" x14ac:dyDescent="0.35">
      <c r="C6" t="s">
        <v>12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1"/>
      <c r="U6" s="11"/>
      <c r="V6" s="11"/>
      <c r="W6" s="12"/>
    </row>
    <row r="7" spans="3:23" x14ac:dyDescent="0.35">
      <c r="C7" t="s">
        <v>11</v>
      </c>
      <c r="D7" s="26">
        <v>1</v>
      </c>
      <c r="E7" s="26">
        <v>3</v>
      </c>
      <c r="F7" s="26">
        <v>3</v>
      </c>
      <c r="G7" s="26">
        <v>1</v>
      </c>
      <c r="H7" s="26"/>
      <c r="I7" s="26"/>
      <c r="J7" s="26"/>
      <c r="K7" s="26">
        <v>1</v>
      </c>
      <c r="L7" s="26"/>
      <c r="M7" s="26"/>
      <c r="N7" s="26"/>
      <c r="O7" s="26"/>
      <c r="P7" s="26"/>
      <c r="Q7" s="26"/>
      <c r="R7" s="26"/>
      <c r="S7" s="26"/>
      <c r="T7" s="11">
        <f t="shared" si="0"/>
        <v>0.33333333333333331</v>
      </c>
      <c r="U7" s="11">
        <f t="shared" si="1"/>
        <v>0.66666666666666663</v>
      </c>
      <c r="V7" s="11">
        <f t="shared" si="2"/>
        <v>0.33333333333333331</v>
      </c>
      <c r="W7" s="12">
        <f t="shared" si="3"/>
        <v>1</v>
      </c>
    </row>
    <row r="8" spans="3:23" x14ac:dyDescent="0.35">
      <c r="C8" t="s">
        <v>10</v>
      </c>
      <c r="D8" s="26">
        <v>1</v>
      </c>
      <c r="E8" s="26">
        <v>4</v>
      </c>
      <c r="F8" s="26">
        <v>4</v>
      </c>
      <c r="G8" s="26">
        <v>2</v>
      </c>
      <c r="H8" s="26">
        <v>1</v>
      </c>
      <c r="I8" s="26">
        <v>4</v>
      </c>
      <c r="J8" s="26"/>
      <c r="K8" s="26"/>
      <c r="L8" s="26">
        <v>1</v>
      </c>
      <c r="M8" s="26">
        <v>1</v>
      </c>
      <c r="N8" s="26"/>
      <c r="O8" s="26"/>
      <c r="P8" s="26"/>
      <c r="Q8" s="26"/>
      <c r="R8" s="26"/>
      <c r="S8" s="26"/>
      <c r="T8" s="11">
        <f t="shared" si="0"/>
        <v>0.5</v>
      </c>
      <c r="U8" s="11">
        <f t="shared" si="1"/>
        <v>1.75</v>
      </c>
      <c r="V8" s="11">
        <f t="shared" si="2"/>
        <v>0.5</v>
      </c>
      <c r="W8" s="12">
        <f t="shared" si="3"/>
        <v>2.25</v>
      </c>
    </row>
    <row r="9" spans="3:23" x14ac:dyDescent="0.35">
      <c r="C9" t="s">
        <v>9</v>
      </c>
      <c r="D9" s="26">
        <v>1</v>
      </c>
      <c r="E9" s="26">
        <v>3</v>
      </c>
      <c r="F9" s="26">
        <v>2</v>
      </c>
      <c r="G9" s="26">
        <v>1</v>
      </c>
      <c r="H9" s="26">
        <v>2</v>
      </c>
      <c r="I9" s="26">
        <v>1</v>
      </c>
      <c r="J9" s="26">
        <v>1</v>
      </c>
      <c r="K9" s="26"/>
      <c r="L9" s="26"/>
      <c r="M9" s="26"/>
      <c r="N9" s="26"/>
      <c r="O9" s="26"/>
      <c r="P9" s="26"/>
      <c r="Q9" s="26">
        <v>1</v>
      </c>
      <c r="R9" s="26"/>
      <c r="S9" s="26"/>
      <c r="T9" s="11">
        <f t="shared" si="0"/>
        <v>0.5</v>
      </c>
      <c r="U9" s="11">
        <f t="shared" ref="U9" si="4">(J9+(2*K9)+(3*L9)+(4*M9))/F9</f>
        <v>0.5</v>
      </c>
      <c r="V9" s="11">
        <f t="shared" ref="V9" si="5">(G9+N9+Q9)/F9</f>
        <v>1</v>
      </c>
      <c r="W9" s="12">
        <f t="shared" ref="W9" si="6">U9+V9</f>
        <v>1.5</v>
      </c>
    </row>
    <row r="10" spans="3:23" x14ac:dyDescent="0.35">
      <c r="C10" t="s">
        <v>8</v>
      </c>
      <c r="D10" s="26">
        <v>1</v>
      </c>
      <c r="E10" s="26">
        <v>3</v>
      </c>
      <c r="F10" s="26">
        <v>3</v>
      </c>
      <c r="G10" s="26">
        <v>1</v>
      </c>
      <c r="H10" s="26">
        <v>1</v>
      </c>
      <c r="I10" s="26"/>
      <c r="J10" s="26"/>
      <c r="K10" s="26">
        <v>1</v>
      </c>
      <c r="L10" s="26"/>
      <c r="M10" s="26"/>
      <c r="N10" s="26"/>
      <c r="O10" s="26"/>
      <c r="P10" s="26"/>
      <c r="Q10" s="26"/>
      <c r="R10" s="26"/>
      <c r="S10" s="26"/>
      <c r="T10" s="11">
        <f t="shared" si="0"/>
        <v>0.33333333333333331</v>
      </c>
      <c r="U10" s="11">
        <f t="shared" si="1"/>
        <v>0.66666666666666663</v>
      </c>
      <c r="V10" s="11">
        <f t="shared" si="2"/>
        <v>0.33333333333333331</v>
      </c>
      <c r="W10" s="12">
        <f t="shared" si="3"/>
        <v>1</v>
      </c>
    </row>
    <row r="11" spans="3:23" x14ac:dyDescent="0.35">
      <c r="C11" t="s">
        <v>7</v>
      </c>
      <c r="D11" s="26">
        <v>1</v>
      </c>
      <c r="E11" s="26">
        <v>3</v>
      </c>
      <c r="F11" s="26">
        <v>1</v>
      </c>
      <c r="G11" s="26">
        <v>1</v>
      </c>
      <c r="H11" s="26">
        <v>2</v>
      </c>
      <c r="I11" s="26">
        <v>1</v>
      </c>
      <c r="J11" s="26">
        <v>1</v>
      </c>
      <c r="K11" s="26"/>
      <c r="L11" s="26"/>
      <c r="M11" s="26"/>
      <c r="N11" s="26">
        <v>2</v>
      </c>
      <c r="O11" s="26"/>
      <c r="P11" s="26"/>
      <c r="Q11" s="26"/>
      <c r="R11" s="26"/>
      <c r="S11" s="26"/>
      <c r="T11" s="11">
        <f t="shared" si="0"/>
        <v>1</v>
      </c>
      <c r="U11" s="11">
        <f t="shared" si="1"/>
        <v>1</v>
      </c>
      <c r="V11" s="11">
        <f t="shared" si="2"/>
        <v>3</v>
      </c>
      <c r="W11" s="12">
        <f t="shared" si="3"/>
        <v>4</v>
      </c>
    </row>
    <row r="12" spans="3:23" x14ac:dyDescent="0.35">
      <c r="C12" t="s">
        <v>1</v>
      </c>
      <c r="D12" s="26">
        <v>1</v>
      </c>
      <c r="E12" s="26">
        <v>3</v>
      </c>
      <c r="F12" s="26">
        <v>2</v>
      </c>
      <c r="G12" s="26">
        <v>1</v>
      </c>
      <c r="H12" s="26">
        <v>2</v>
      </c>
      <c r="I12" s="26"/>
      <c r="J12" s="26"/>
      <c r="K12" s="26">
        <v>1</v>
      </c>
      <c r="L12" s="26"/>
      <c r="M12" s="26"/>
      <c r="N12" s="26">
        <v>1</v>
      </c>
      <c r="O12" s="26"/>
      <c r="P12" s="26"/>
      <c r="Q12" s="26"/>
      <c r="R12" s="26"/>
      <c r="S12" s="26"/>
      <c r="T12" s="11">
        <f t="shared" si="0"/>
        <v>0.5</v>
      </c>
      <c r="U12" s="11">
        <f t="shared" si="1"/>
        <v>1</v>
      </c>
      <c r="V12" s="11">
        <f t="shared" si="2"/>
        <v>1</v>
      </c>
      <c r="W12" s="12">
        <f t="shared" si="3"/>
        <v>2</v>
      </c>
    </row>
    <row r="13" spans="3:23" x14ac:dyDescent="0.35">
      <c r="C13" t="s">
        <v>6</v>
      </c>
      <c r="D13" s="26">
        <v>1</v>
      </c>
      <c r="E13" s="26">
        <v>3</v>
      </c>
      <c r="F13" s="26">
        <v>3</v>
      </c>
      <c r="G13" s="26">
        <v>1</v>
      </c>
      <c r="H13" s="26"/>
      <c r="I13" s="26"/>
      <c r="J13" s="26">
        <v>1</v>
      </c>
      <c r="K13" s="26"/>
      <c r="L13" s="26"/>
      <c r="M13" s="26"/>
      <c r="N13" s="26"/>
      <c r="O13" s="26"/>
      <c r="P13" s="26"/>
      <c r="Q13" s="26"/>
      <c r="R13" s="26"/>
      <c r="S13" s="26"/>
      <c r="T13" s="11">
        <f t="shared" si="0"/>
        <v>0.33333333333333331</v>
      </c>
      <c r="U13" s="11">
        <f t="shared" si="1"/>
        <v>0.33333333333333331</v>
      </c>
      <c r="V13" s="11">
        <f t="shared" si="2"/>
        <v>0.33333333333333331</v>
      </c>
      <c r="W13" s="12">
        <f t="shared" si="3"/>
        <v>0.66666666666666663</v>
      </c>
    </row>
    <row r="14" spans="3:23" x14ac:dyDescent="0.35">
      <c r="C14" t="s">
        <v>34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1"/>
      <c r="U14" s="11"/>
      <c r="V14" s="11"/>
      <c r="W14" s="12"/>
    </row>
    <row r="15" spans="3:23" x14ac:dyDescent="0.35">
      <c r="C15" t="s">
        <v>42</v>
      </c>
      <c r="D15" s="26">
        <v>1</v>
      </c>
      <c r="E15" s="26">
        <v>4</v>
      </c>
      <c r="F15" s="26">
        <v>3</v>
      </c>
      <c r="G15" s="26">
        <v>3</v>
      </c>
      <c r="H15" s="26">
        <v>2</v>
      </c>
      <c r="I15" s="26">
        <v>3</v>
      </c>
      <c r="J15" s="26">
        <v>3</v>
      </c>
      <c r="K15" s="26"/>
      <c r="L15" s="26"/>
      <c r="M15" s="26"/>
      <c r="N15" s="26">
        <v>1</v>
      </c>
      <c r="O15" s="26"/>
      <c r="P15" s="26"/>
      <c r="Q15" s="26"/>
      <c r="R15" s="26"/>
      <c r="S15" s="26"/>
      <c r="T15" s="11">
        <f t="shared" si="0"/>
        <v>1</v>
      </c>
      <c r="U15" s="11">
        <f t="shared" si="1"/>
        <v>1</v>
      </c>
      <c r="V15" s="11">
        <f t="shared" si="2"/>
        <v>1.3333333333333333</v>
      </c>
      <c r="W15" s="12">
        <f t="shared" si="3"/>
        <v>2.333333333333333</v>
      </c>
    </row>
    <row r="16" spans="3:23" x14ac:dyDescent="0.35">
      <c r="C16" t="s">
        <v>48</v>
      </c>
      <c r="D16" s="26">
        <v>1</v>
      </c>
      <c r="E16" s="26">
        <v>3</v>
      </c>
      <c r="F16" s="26">
        <v>3</v>
      </c>
      <c r="G16" s="26">
        <v>1</v>
      </c>
      <c r="H16" s="26">
        <v>1</v>
      </c>
      <c r="I16" s="26">
        <v>2</v>
      </c>
      <c r="J16" s="26">
        <v>1</v>
      </c>
      <c r="K16" s="26"/>
      <c r="L16" s="26"/>
      <c r="M16" s="26"/>
      <c r="N16" s="26"/>
      <c r="O16" s="26">
        <v>1</v>
      </c>
      <c r="P16" s="26"/>
      <c r="Q16" s="26"/>
      <c r="R16" s="26"/>
      <c r="S16" s="26"/>
      <c r="T16" s="11">
        <f t="shared" ref="T16" si="7">G16/F16</f>
        <v>0.33333333333333331</v>
      </c>
      <c r="U16" s="11">
        <f t="shared" ref="U16" si="8">(J16+(2*K16)+(3*L16)+(4*M16))/F16</f>
        <v>0.33333333333333331</v>
      </c>
      <c r="V16" s="11">
        <f t="shared" ref="V16" si="9">(G16+N16+Q16)/F16</f>
        <v>0.33333333333333331</v>
      </c>
      <c r="W16" s="12">
        <f t="shared" ref="W16" si="10">U16+V16</f>
        <v>0.66666666666666663</v>
      </c>
    </row>
    <row r="17" spans="3:9" x14ac:dyDescent="0.35">
      <c r="C17" t="s">
        <v>5</v>
      </c>
      <c r="E17" t="s">
        <v>4</v>
      </c>
      <c r="F17" t="s">
        <v>3</v>
      </c>
      <c r="G17" t="s">
        <v>2</v>
      </c>
      <c r="H17" t="s">
        <v>39</v>
      </c>
      <c r="I17" t="s">
        <v>45</v>
      </c>
    </row>
    <row r="18" spans="3:9" x14ac:dyDescent="0.35">
      <c r="C18" t="s">
        <v>1</v>
      </c>
      <c r="D18">
        <v>1</v>
      </c>
      <c r="E18">
        <v>4</v>
      </c>
      <c r="G18">
        <v>19</v>
      </c>
      <c r="H18">
        <v>6</v>
      </c>
      <c r="I18" s="25">
        <f t="shared" ref="I18" si="11">9*H18/E18</f>
        <v>13.5</v>
      </c>
    </row>
    <row r="19" spans="3:9" x14ac:dyDescent="0.35">
      <c r="C19" t="s">
        <v>0</v>
      </c>
      <c r="I19" s="25"/>
    </row>
    <row r="20" spans="3:9" x14ac:dyDescent="0.35">
      <c r="C20" t="s">
        <v>43</v>
      </c>
      <c r="D20">
        <v>1</v>
      </c>
      <c r="E20">
        <v>1</v>
      </c>
      <c r="G20">
        <v>4</v>
      </c>
      <c r="H20">
        <v>4</v>
      </c>
      <c r="I20" s="25">
        <f>9*H20/E20</f>
        <v>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BDC1-B5F1-46ED-A8D0-85292687299A}">
  <dimension ref="C2:W20"/>
  <sheetViews>
    <sheetView topLeftCell="A16" zoomScale="85" zoomScaleNormal="85" workbookViewId="0">
      <selection activeCell="E9" sqref="E9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11" t="e">
        <f>G4/F4</f>
        <v>#DIV/0!</v>
      </c>
      <c r="U4" s="11" t="e">
        <f>(J4+(2*K4)+(3*L4)+(4*M4))/F4</f>
        <v>#DIV/0!</v>
      </c>
      <c r="V4" s="11" t="e">
        <f>(G4+N4+Q4)/F4</f>
        <v>#DIV/0!</v>
      </c>
      <c r="W4" s="12" t="e">
        <f>U4+V4</f>
        <v>#DIV/0!</v>
      </c>
    </row>
    <row r="5" spans="3:23" x14ac:dyDescent="0.35">
      <c r="C5" t="s">
        <v>13</v>
      </c>
      <c r="D5" s="26">
        <v>1</v>
      </c>
      <c r="E5" s="26">
        <v>4</v>
      </c>
      <c r="F5" s="26">
        <v>4</v>
      </c>
      <c r="G5" s="26">
        <v>1</v>
      </c>
      <c r="H5" s="26">
        <v>1</v>
      </c>
      <c r="I5" s="26">
        <v>2</v>
      </c>
      <c r="J5" s="26">
        <v>1</v>
      </c>
      <c r="K5" s="26"/>
      <c r="L5" s="26"/>
      <c r="M5" s="26"/>
      <c r="N5" s="26"/>
      <c r="O5" s="26"/>
      <c r="P5" s="26"/>
      <c r="Q5" s="26"/>
      <c r="R5" s="26"/>
      <c r="S5" s="26"/>
      <c r="T5" s="11">
        <f t="shared" ref="T5:T15" si="0">G5/F5</f>
        <v>0.25</v>
      </c>
      <c r="U5" s="11">
        <f t="shared" ref="U5:U15" si="1">(J5+(2*K5)+(3*L5)+(4*M5))/F5</f>
        <v>0.25</v>
      </c>
      <c r="V5" s="11">
        <f t="shared" ref="V5:V15" si="2">(G5+N5+Q5)/F5</f>
        <v>0.25</v>
      </c>
      <c r="W5" s="12">
        <f t="shared" ref="W5:W15" si="3">U5+V5</f>
        <v>0.5</v>
      </c>
    </row>
    <row r="6" spans="3:23" x14ac:dyDescent="0.35">
      <c r="C6" t="s">
        <v>12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35">
      <c r="C7" t="s">
        <v>11</v>
      </c>
      <c r="D7" s="26">
        <v>1</v>
      </c>
      <c r="E7" s="26">
        <v>3</v>
      </c>
      <c r="F7" s="26">
        <v>3</v>
      </c>
      <c r="G7" s="26">
        <v>2</v>
      </c>
      <c r="H7" s="26">
        <v>2</v>
      </c>
      <c r="I7" s="26">
        <v>1</v>
      </c>
      <c r="J7" s="26">
        <v>1</v>
      </c>
      <c r="K7" s="26"/>
      <c r="L7" s="26"/>
      <c r="M7" s="26">
        <v>1</v>
      </c>
      <c r="N7" s="26"/>
      <c r="O7" s="26"/>
      <c r="P7" s="26"/>
      <c r="Q7" s="26"/>
      <c r="R7" s="26"/>
      <c r="S7" s="26"/>
      <c r="T7" s="11">
        <f t="shared" si="0"/>
        <v>0.66666666666666663</v>
      </c>
      <c r="U7" s="11">
        <f t="shared" si="1"/>
        <v>1.6666666666666667</v>
      </c>
      <c r="V7" s="11">
        <f t="shared" si="2"/>
        <v>0.66666666666666663</v>
      </c>
      <c r="W7" s="12">
        <f t="shared" si="3"/>
        <v>2.3333333333333335</v>
      </c>
    </row>
    <row r="8" spans="3:23" x14ac:dyDescent="0.35">
      <c r="C8" t="s">
        <v>10</v>
      </c>
      <c r="D8" s="26">
        <v>1</v>
      </c>
      <c r="E8" s="26">
        <v>3</v>
      </c>
      <c r="F8" s="26">
        <v>3</v>
      </c>
      <c r="G8" s="26">
        <v>2</v>
      </c>
      <c r="H8" s="26">
        <v>2</v>
      </c>
      <c r="I8" s="26">
        <v>5</v>
      </c>
      <c r="J8" s="26"/>
      <c r="K8" s="26"/>
      <c r="L8" s="26">
        <v>1</v>
      </c>
      <c r="M8" s="26">
        <v>1</v>
      </c>
      <c r="N8" s="26"/>
      <c r="O8" s="26"/>
      <c r="P8" s="26"/>
      <c r="Q8" s="26"/>
      <c r="R8" s="26"/>
      <c r="S8" s="26"/>
      <c r="T8" s="11">
        <f t="shared" si="0"/>
        <v>0.66666666666666663</v>
      </c>
      <c r="U8" s="11">
        <f t="shared" si="1"/>
        <v>2.3333333333333335</v>
      </c>
      <c r="V8" s="11">
        <f t="shared" si="2"/>
        <v>0.66666666666666663</v>
      </c>
      <c r="W8" s="12">
        <f t="shared" si="3"/>
        <v>3</v>
      </c>
    </row>
    <row r="9" spans="3:23" x14ac:dyDescent="0.35">
      <c r="C9" t="s">
        <v>9</v>
      </c>
      <c r="D9" s="26">
        <v>1</v>
      </c>
      <c r="E9" s="26">
        <v>3</v>
      </c>
      <c r="F9" s="26">
        <v>3</v>
      </c>
      <c r="G9" s="26">
        <v>1</v>
      </c>
      <c r="H9" s="26"/>
      <c r="I9" s="26"/>
      <c r="J9" s="26">
        <v>1</v>
      </c>
      <c r="K9" s="26"/>
      <c r="L9" s="26"/>
      <c r="M9" s="26"/>
      <c r="N9" s="26"/>
      <c r="O9" s="26"/>
      <c r="P9" s="26"/>
      <c r="Q9" s="26"/>
      <c r="R9" s="26"/>
      <c r="S9" s="26"/>
      <c r="T9" s="11">
        <f t="shared" si="0"/>
        <v>0.33333333333333331</v>
      </c>
      <c r="U9" s="11">
        <f t="shared" ref="U9" si="4">(J9+(2*K9)+(3*L9)+(4*M9))/F9</f>
        <v>0.33333333333333331</v>
      </c>
      <c r="V9" s="11">
        <f t="shared" ref="V9" si="5">(G9+N9+Q9)/F9</f>
        <v>0.33333333333333331</v>
      </c>
      <c r="W9" s="12">
        <f t="shared" ref="W9" si="6">U9+V9</f>
        <v>0.66666666666666663</v>
      </c>
    </row>
    <row r="10" spans="3:23" x14ac:dyDescent="0.35">
      <c r="C10" t="s">
        <v>8</v>
      </c>
      <c r="D10" s="26">
        <v>1</v>
      </c>
      <c r="E10" s="26">
        <v>3</v>
      </c>
      <c r="F10" s="26">
        <v>3</v>
      </c>
      <c r="G10" s="26">
        <v>2</v>
      </c>
      <c r="H10" s="26">
        <v>2</v>
      </c>
      <c r="I10" s="26">
        <v>4</v>
      </c>
      <c r="J10" s="26">
        <v>1</v>
      </c>
      <c r="K10" s="26"/>
      <c r="L10" s="26"/>
      <c r="M10" s="26">
        <v>1</v>
      </c>
      <c r="N10" s="26"/>
      <c r="O10" s="26"/>
      <c r="P10" s="26"/>
      <c r="Q10" s="26"/>
      <c r="R10" s="26"/>
      <c r="S10" s="26"/>
      <c r="T10" s="11">
        <f t="shared" si="0"/>
        <v>0.66666666666666663</v>
      </c>
      <c r="U10" s="11">
        <f t="shared" si="1"/>
        <v>1.6666666666666667</v>
      </c>
      <c r="V10" s="11">
        <f t="shared" si="2"/>
        <v>0.66666666666666663</v>
      </c>
      <c r="W10" s="12">
        <f t="shared" si="3"/>
        <v>2.3333333333333335</v>
      </c>
    </row>
    <row r="11" spans="3:23" x14ac:dyDescent="0.35">
      <c r="C11" t="s">
        <v>7</v>
      </c>
      <c r="D11" s="26">
        <v>1</v>
      </c>
      <c r="E11" s="26">
        <v>3</v>
      </c>
      <c r="F11" s="26">
        <v>3</v>
      </c>
      <c r="G11" s="26">
        <v>2</v>
      </c>
      <c r="H11" s="26">
        <v>1</v>
      </c>
      <c r="I11" s="26">
        <v>2</v>
      </c>
      <c r="J11" s="26">
        <v>1</v>
      </c>
      <c r="K11" s="26">
        <v>1</v>
      </c>
      <c r="L11" s="26">
        <v>0</v>
      </c>
      <c r="M11" s="26"/>
      <c r="N11" s="26"/>
      <c r="O11" s="26"/>
      <c r="P11" s="26"/>
      <c r="Q11" s="26"/>
      <c r="R11" s="26"/>
      <c r="S11" s="26"/>
      <c r="T11" s="11">
        <f t="shared" si="0"/>
        <v>0.66666666666666663</v>
      </c>
      <c r="U11" s="11">
        <f t="shared" si="1"/>
        <v>1</v>
      </c>
      <c r="V11" s="11">
        <f t="shared" si="2"/>
        <v>0.66666666666666663</v>
      </c>
      <c r="W11" s="12">
        <f t="shared" si="3"/>
        <v>1.6666666666666665</v>
      </c>
    </row>
    <row r="12" spans="3:23" x14ac:dyDescent="0.35">
      <c r="C12" t="s">
        <v>1</v>
      </c>
      <c r="D12" s="26">
        <v>1</v>
      </c>
      <c r="E12" s="26">
        <v>3</v>
      </c>
      <c r="F12" s="26">
        <v>3</v>
      </c>
      <c r="G12" s="26">
        <v>3</v>
      </c>
      <c r="H12" s="26">
        <v>2</v>
      </c>
      <c r="I12" s="26"/>
      <c r="J12" s="26">
        <v>2</v>
      </c>
      <c r="K12" s="26"/>
      <c r="L12" s="26">
        <v>1</v>
      </c>
      <c r="M12" s="26"/>
      <c r="N12" s="26"/>
      <c r="O12" s="26"/>
      <c r="P12" s="26"/>
      <c r="Q12" s="26"/>
      <c r="R12" s="26"/>
      <c r="S12" s="26"/>
      <c r="T12" s="11">
        <f t="shared" si="0"/>
        <v>1</v>
      </c>
      <c r="U12" s="11">
        <f t="shared" si="1"/>
        <v>1.6666666666666667</v>
      </c>
      <c r="V12" s="11">
        <f t="shared" si="2"/>
        <v>1</v>
      </c>
      <c r="W12" s="12">
        <f t="shared" si="3"/>
        <v>2.666666666666667</v>
      </c>
    </row>
    <row r="13" spans="3:23" x14ac:dyDescent="0.35">
      <c r="C13" t="s">
        <v>6</v>
      </c>
      <c r="D13" s="26">
        <v>1</v>
      </c>
      <c r="E13" s="26">
        <v>3</v>
      </c>
      <c r="F13" s="26">
        <v>3</v>
      </c>
      <c r="G13" s="26">
        <v>3</v>
      </c>
      <c r="H13" s="26">
        <v>2</v>
      </c>
      <c r="I13" s="26">
        <v>1</v>
      </c>
      <c r="J13" s="26">
        <v>3</v>
      </c>
      <c r="K13" s="26"/>
      <c r="L13" s="26"/>
      <c r="M13" s="26"/>
      <c r="N13" s="26"/>
      <c r="O13" s="26"/>
      <c r="P13" s="26"/>
      <c r="Q13" s="26"/>
      <c r="R13" s="26"/>
      <c r="S13" s="26"/>
      <c r="T13" s="11">
        <f t="shared" si="0"/>
        <v>1</v>
      </c>
      <c r="U13" s="11">
        <f t="shared" si="1"/>
        <v>1</v>
      </c>
      <c r="V13" s="11">
        <f t="shared" si="2"/>
        <v>1</v>
      </c>
      <c r="W13" s="12">
        <f t="shared" si="3"/>
        <v>2</v>
      </c>
    </row>
    <row r="14" spans="3:23" x14ac:dyDescent="0.35">
      <c r="C14" t="s">
        <v>34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35">
      <c r="C15" t="s">
        <v>42</v>
      </c>
      <c r="D15" s="26">
        <v>1</v>
      </c>
      <c r="E15" s="26">
        <v>4</v>
      </c>
      <c r="F15" s="26">
        <v>3</v>
      </c>
      <c r="G15" s="26">
        <v>2</v>
      </c>
      <c r="H15" s="26">
        <v>2</v>
      </c>
      <c r="I15" s="26"/>
      <c r="J15" s="26">
        <v>2</v>
      </c>
      <c r="K15" s="26"/>
      <c r="L15" s="26"/>
      <c r="M15" s="26"/>
      <c r="N15" s="26">
        <v>1</v>
      </c>
      <c r="O15" s="26"/>
      <c r="P15" s="26"/>
      <c r="Q15" s="26"/>
      <c r="R15" s="26"/>
      <c r="S15" s="26"/>
      <c r="T15" s="11">
        <f t="shared" si="0"/>
        <v>0.66666666666666663</v>
      </c>
      <c r="U15" s="11">
        <f t="shared" si="1"/>
        <v>0.66666666666666663</v>
      </c>
      <c r="V15" s="11">
        <f t="shared" si="2"/>
        <v>1</v>
      </c>
      <c r="W15" s="12">
        <f t="shared" si="3"/>
        <v>1.6666666666666665</v>
      </c>
    </row>
    <row r="16" spans="3:23" x14ac:dyDescent="0.35">
      <c r="C16" t="s">
        <v>48</v>
      </c>
      <c r="D16" s="26">
        <v>1</v>
      </c>
      <c r="E16" s="26">
        <v>3</v>
      </c>
      <c r="F16" s="26">
        <v>3</v>
      </c>
      <c r="G16" s="26">
        <v>2</v>
      </c>
      <c r="H16" s="26">
        <v>1</v>
      </c>
      <c r="I16" s="26"/>
      <c r="J16" s="26">
        <v>2</v>
      </c>
      <c r="K16" s="26"/>
      <c r="L16" s="26"/>
      <c r="M16" s="26"/>
      <c r="N16" s="26"/>
      <c r="O16" s="26"/>
      <c r="P16" s="26"/>
      <c r="Q16" s="26"/>
      <c r="R16" s="26"/>
      <c r="S16" s="26"/>
      <c r="T16" s="11">
        <f t="shared" ref="T16" si="7">G16/F16</f>
        <v>0.66666666666666663</v>
      </c>
      <c r="U16" s="11">
        <f t="shared" ref="U16" si="8">(J16+(2*K16)+(3*L16)+(4*M16))/F16</f>
        <v>0.66666666666666663</v>
      </c>
      <c r="V16" s="11">
        <f t="shared" ref="V16" si="9">(G16+N16+Q16)/F16</f>
        <v>0.66666666666666663</v>
      </c>
      <c r="W16" s="12">
        <f t="shared" ref="W16" si="10">U16+V16</f>
        <v>1.3333333333333333</v>
      </c>
    </row>
    <row r="17" spans="3:9" x14ac:dyDescent="0.35">
      <c r="C17" t="s">
        <v>5</v>
      </c>
      <c r="E17" t="s">
        <v>4</v>
      </c>
      <c r="F17" t="s">
        <v>3</v>
      </c>
      <c r="G17" t="s">
        <v>2</v>
      </c>
      <c r="H17" t="s">
        <v>39</v>
      </c>
      <c r="I17" t="s">
        <v>45</v>
      </c>
    </row>
    <row r="18" spans="3:9" x14ac:dyDescent="0.35">
      <c r="C18" t="s">
        <v>1</v>
      </c>
      <c r="D18">
        <v>1</v>
      </c>
      <c r="E18">
        <v>5</v>
      </c>
      <c r="G18">
        <v>23</v>
      </c>
      <c r="H18">
        <v>13</v>
      </c>
      <c r="I18" s="10">
        <f>9*H18/E18</f>
        <v>23.4</v>
      </c>
    </row>
    <row r="19" spans="3:9" x14ac:dyDescent="0.35">
      <c r="C19" t="s">
        <v>0</v>
      </c>
      <c r="I19" s="10"/>
    </row>
    <row r="20" spans="3:9" x14ac:dyDescent="0.35">
      <c r="C20" t="s">
        <v>43</v>
      </c>
      <c r="I20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987CA-29D4-4B23-B13E-C3DE98BD5D91}">
  <dimension ref="C2:W20"/>
  <sheetViews>
    <sheetView workbookViewId="0">
      <selection activeCell="M1" sqref="M1:M1048576"/>
    </sheetView>
  </sheetViews>
  <sheetFormatPr defaultRowHeight="14.5" x14ac:dyDescent="0.35"/>
  <cols>
    <col min="4" max="13" width="8.81640625" bestFit="1" customWidth="1"/>
    <col min="14" max="14" width="5.6328125" bestFit="1" customWidth="1"/>
    <col min="15" max="15" width="4.1796875" bestFit="1" customWidth="1"/>
    <col min="17" max="17" width="4.26953125" bestFit="1" customWidth="1"/>
    <col min="18" max="18" width="4" bestFit="1" customWidth="1"/>
    <col min="19" max="19" width="4.453125" bestFit="1" customWidth="1"/>
  </cols>
  <sheetData>
    <row r="2" spans="3:23" x14ac:dyDescent="0.35">
      <c r="U2" s="2" t="s">
        <v>35</v>
      </c>
    </row>
    <row r="3" spans="3:23" x14ac:dyDescent="0.35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40</v>
      </c>
      <c r="Q3" t="s">
        <v>41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35">
      <c r="C4" t="s">
        <v>14</v>
      </c>
      <c r="D4">
        <v>1</v>
      </c>
      <c r="E4">
        <v>3</v>
      </c>
      <c r="F4">
        <v>3</v>
      </c>
      <c r="G4">
        <v>3</v>
      </c>
      <c r="H4">
        <v>3</v>
      </c>
      <c r="I4">
        <v>3</v>
      </c>
      <c r="J4">
        <v>3</v>
      </c>
      <c r="T4">
        <v>1</v>
      </c>
      <c r="U4">
        <v>1</v>
      </c>
      <c r="V4">
        <v>1</v>
      </c>
      <c r="W4">
        <v>2</v>
      </c>
    </row>
    <row r="5" spans="3:23" x14ac:dyDescent="0.35">
      <c r="C5" t="s">
        <v>13</v>
      </c>
      <c r="D5">
        <v>1</v>
      </c>
      <c r="E5">
        <v>4</v>
      </c>
      <c r="F5">
        <v>4</v>
      </c>
      <c r="G5">
        <v>1</v>
      </c>
      <c r="H5">
        <v>1</v>
      </c>
      <c r="I5">
        <v>2</v>
      </c>
      <c r="K5">
        <v>1</v>
      </c>
      <c r="O5">
        <v>1</v>
      </c>
      <c r="T5">
        <v>0.25</v>
      </c>
      <c r="U5">
        <v>0.5</v>
      </c>
      <c r="V5">
        <v>0.25</v>
      </c>
      <c r="W5">
        <v>0.75</v>
      </c>
    </row>
    <row r="6" spans="3:23" x14ac:dyDescent="0.35">
      <c r="C6" t="s">
        <v>12</v>
      </c>
      <c r="D6">
        <v>1</v>
      </c>
      <c r="E6">
        <v>3</v>
      </c>
      <c r="F6">
        <v>3</v>
      </c>
      <c r="G6">
        <v>3</v>
      </c>
      <c r="H6">
        <v>2</v>
      </c>
      <c r="I6">
        <v>2</v>
      </c>
      <c r="J6">
        <v>3</v>
      </c>
      <c r="T6">
        <v>1</v>
      </c>
      <c r="U6">
        <v>1</v>
      </c>
      <c r="V6">
        <v>1</v>
      </c>
      <c r="W6">
        <v>2</v>
      </c>
    </row>
    <row r="7" spans="3:23" x14ac:dyDescent="0.35">
      <c r="C7" t="s">
        <v>11</v>
      </c>
      <c r="D7">
        <v>1</v>
      </c>
      <c r="E7">
        <v>4</v>
      </c>
      <c r="F7">
        <v>4</v>
      </c>
      <c r="G7">
        <v>1</v>
      </c>
      <c r="H7">
        <v>2</v>
      </c>
      <c r="J7">
        <v>1</v>
      </c>
      <c r="O7">
        <v>2</v>
      </c>
      <c r="T7">
        <v>0.25</v>
      </c>
      <c r="U7">
        <v>0.25</v>
      </c>
      <c r="V7">
        <v>0.25</v>
      </c>
      <c r="W7">
        <v>0.5</v>
      </c>
    </row>
    <row r="8" spans="3:23" x14ac:dyDescent="0.35">
      <c r="C8" t="s">
        <v>10</v>
      </c>
      <c r="D8">
        <v>1</v>
      </c>
      <c r="E8">
        <v>4</v>
      </c>
      <c r="F8">
        <v>3</v>
      </c>
      <c r="G8">
        <v>2</v>
      </c>
      <c r="H8">
        <v>1</v>
      </c>
      <c r="J8">
        <v>1</v>
      </c>
      <c r="K8">
        <v>1</v>
      </c>
      <c r="O8">
        <v>1</v>
      </c>
      <c r="Q8">
        <v>1</v>
      </c>
      <c r="T8">
        <v>0.66666666666666663</v>
      </c>
      <c r="U8">
        <v>1</v>
      </c>
      <c r="V8">
        <v>1</v>
      </c>
      <c r="W8">
        <v>2</v>
      </c>
    </row>
    <row r="9" spans="3:23" x14ac:dyDescent="0.35">
      <c r="C9" t="s">
        <v>9</v>
      </c>
      <c r="D9">
        <v>1</v>
      </c>
      <c r="E9">
        <v>3</v>
      </c>
      <c r="F9">
        <v>3</v>
      </c>
      <c r="G9">
        <v>2</v>
      </c>
      <c r="H9">
        <v>1</v>
      </c>
      <c r="I9">
        <v>4</v>
      </c>
      <c r="J9">
        <v>1</v>
      </c>
      <c r="M9">
        <v>1</v>
      </c>
      <c r="T9">
        <v>0.66666666666666663</v>
      </c>
      <c r="U9">
        <v>1.6666666666666667</v>
      </c>
      <c r="V9">
        <v>0.66666666666666663</v>
      </c>
      <c r="W9">
        <v>2.3333333333333335</v>
      </c>
    </row>
    <row r="10" spans="3:23" x14ac:dyDescent="0.35">
      <c r="C10" t="s">
        <v>8</v>
      </c>
    </row>
    <row r="11" spans="3:23" x14ac:dyDescent="0.35">
      <c r="C11" t="s">
        <v>7</v>
      </c>
      <c r="D11">
        <v>1</v>
      </c>
      <c r="E11">
        <v>3</v>
      </c>
      <c r="F11">
        <v>3</v>
      </c>
      <c r="G11">
        <v>2</v>
      </c>
      <c r="H11">
        <v>1</v>
      </c>
      <c r="I11">
        <v>2</v>
      </c>
      <c r="J11">
        <v>2</v>
      </c>
      <c r="T11">
        <v>0.66666666666666663</v>
      </c>
      <c r="U11">
        <v>0.66666666666666663</v>
      </c>
      <c r="V11">
        <v>0.66666666666666663</v>
      </c>
      <c r="W11">
        <v>1.3333333333333333</v>
      </c>
    </row>
    <row r="12" spans="3:23" x14ac:dyDescent="0.35">
      <c r="C12" t="s">
        <v>1</v>
      </c>
      <c r="D12">
        <v>1</v>
      </c>
      <c r="E12">
        <v>3</v>
      </c>
      <c r="F12">
        <v>3</v>
      </c>
      <c r="G12">
        <v>1</v>
      </c>
      <c r="H12">
        <v>1</v>
      </c>
      <c r="J12">
        <v>1</v>
      </c>
      <c r="T12">
        <v>0.33333333333333331</v>
      </c>
      <c r="U12">
        <v>0.33333333333333331</v>
      </c>
      <c r="V12">
        <v>0.33333333333333331</v>
      </c>
      <c r="W12">
        <v>0.66666666666666663</v>
      </c>
    </row>
    <row r="13" spans="3:23" x14ac:dyDescent="0.35">
      <c r="C13" t="s">
        <v>6</v>
      </c>
      <c r="D13">
        <v>1</v>
      </c>
      <c r="E13">
        <v>3</v>
      </c>
      <c r="F13">
        <v>3</v>
      </c>
      <c r="G13">
        <v>2</v>
      </c>
      <c r="H13">
        <v>1</v>
      </c>
      <c r="J13">
        <v>2</v>
      </c>
      <c r="T13">
        <v>0.66666666666666663</v>
      </c>
      <c r="U13">
        <v>0.66666666666666663</v>
      </c>
      <c r="V13">
        <v>0.66666666666666663</v>
      </c>
      <c r="W13">
        <v>1.3333333333333333</v>
      </c>
    </row>
    <row r="14" spans="3:23" x14ac:dyDescent="0.35">
      <c r="C14" t="s">
        <v>34</v>
      </c>
      <c r="D14">
        <v>1</v>
      </c>
      <c r="E14">
        <v>3</v>
      </c>
      <c r="F14">
        <v>3</v>
      </c>
      <c r="G14">
        <v>3</v>
      </c>
      <c r="H14">
        <v>2</v>
      </c>
      <c r="I14">
        <v>2</v>
      </c>
      <c r="J14">
        <v>2</v>
      </c>
      <c r="K14">
        <v>1</v>
      </c>
      <c r="T14">
        <v>1</v>
      </c>
      <c r="U14">
        <v>1.3333333333333333</v>
      </c>
      <c r="V14">
        <v>1</v>
      </c>
      <c r="W14">
        <v>2.333333333333333</v>
      </c>
    </row>
    <row r="15" spans="3:23" x14ac:dyDescent="0.35">
      <c r="C15" t="s">
        <v>42</v>
      </c>
      <c r="D15">
        <v>1</v>
      </c>
      <c r="E15">
        <v>4</v>
      </c>
      <c r="F15">
        <v>4</v>
      </c>
      <c r="G15">
        <v>2</v>
      </c>
      <c r="H15">
        <v>1</v>
      </c>
      <c r="I15">
        <v>1</v>
      </c>
      <c r="J15">
        <v>2</v>
      </c>
      <c r="O15">
        <v>1</v>
      </c>
      <c r="S15">
        <v>1</v>
      </c>
      <c r="T15">
        <v>0.5</v>
      </c>
      <c r="U15">
        <v>0.5</v>
      </c>
      <c r="V15">
        <v>0.5</v>
      </c>
      <c r="W15">
        <v>1</v>
      </c>
    </row>
    <row r="16" spans="3:23" x14ac:dyDescent="0.35">
      <c r="C16" t="s">
        <v>48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11"/>
      <c r="U16" s="11"/>
      <c r="V16" s="11"/>
      <c r="W16" s="12"/>
    </row>
    <row r="17" spans="3:9" x14ac:dyDescent="0.35">
      <c r="C17" t="s">
        <v>5</v>
      </c>
      <c r="E17" t="s">
        <v>4</v>
      </c>
      <c r="F17" t="s">
        <v>3</v>
      </c>
      <c r="G17" t="s">
        <v>2</v>
      </c>
      <c r="H17" t="s">
        <v>39</v>
      </c>
      <c r="I17" t="s">
        <v>45</v>
      </c>
    </row>
    <row r="18" spans="3:9" x14ac:dyDescent="0.35">
      <c r="C18" t="s">
        <v>1</v>
      </c>
      <c r="D18" s="26">
        <v>1</v>
      </c>
      <c r="E18" s="26">
        <v>5</v>
      </c>
      <c r="G18" s="26">
        <v>10</v>
      </c>
      <c r="H18" s="26">
        <v>7</v>
      </c>
      <c r="I18" s="10">
        <f>9*H18/E18</f>
        <v>12.6</v>
      </c>
    </row>
    <row r="19" spans="3:9" x14ac:dyDescent="0.35">
      <c r="C19" t="s">
        <v>0</v>
      </c>
      <c r="I19" s="10"/>
    </row>
    <row r="20" spans="3:9" x14ac:dyDescent="0.35">
      <c r="C20" t="s">
        <v>43</v>
      </c>
      <c r="I2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Stats to Filter</vt:lpstr>
      <vt:lpstr>Total</vt:lpstr>
      <vt:lpstr>Game 1 15-15</vt:lpstr>
      <vt:lpstr>Game 2 10-18</vt:lpstr>
      <vt:lpstr>Game 3 20-4</vt:lpstr>
      <vt:lpstr>Game 4 12-3</vt:lpstr>
      <vt:lpstr>Game 5 12-23</vt:lpstr>
      <vt:lpstr>Game 6 15-23</vt:lpstr>
      <vt:lpstr>Game 7 16-10</vt:lpstr>
      <vt:lpstr>Game 8 6-16</vt:lpstr>
      <vt:lpstr>Game 9 25-13</vt:lpstr>
      <vt:lpstr>Game 10 18-15</vt:lpstr>
      <vt:lpstr>Game 11 19-9</vt:lpstr>
      <vt:lpstr>Game 12 15-12</vt:lpstr>
      <vt:lpstr>Game 13 8-19</vt:lpstr>
      <vt:lpstr>Game 14 9-17</vt:lpstr>
      <vt:lpstr>Game 15 4-15</vt:lpstr>
      <vt:lpstr>Game 16 5-13</vt:lpstr>
      <vt:lpstr>Game 17 33-11</vt:lpstr>
      <vt:lpstr>Game 18 17-19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Fejka, Eric</dc:creator>
  <cp:lastModifiedBy>Fejka, Eric</cp:lastModifiedBy>
  <cp:lastPrinted>2021-11-17T20:28:08Z</cp:lastPrinted>
  <dcterms:created xsi:type="dcterms:W3CDTF">2021-09-07T23:47:33Z</dcterms:created>
  <dcterms:modified xsi:type="dcterms:W3CDTF">2021-11-17T20:28:13Z</dcterms:modified>
</cp:coreProperties>
</file>