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ric.Fejka\Desktop\softball\Fall 2022 Stats\"/>
    </mc:Choice>
  </mc:AlternateContent>
  <xr:revisionPtr revIDLastSave="0" documentId="13_ncr:1_{7FF175AD-7B7D-448E-9C90-C753636FF007}" xr6:coauthVersionLast="47" xr6:coauthVersionMax="47" xr10:uidLastSave="{00000000-0000-0000-0000-000000000000}"/>
  <bookViews>
    <workbookView xWindow="16354" yWindow="-103" windowWidth="16663" windowHeight="8863" tabRatio="773" firstSheet="2" activeTab="2" xr2:uid="{BE0407B7-54C0-4B84-99AB-C7A548ED0281}"/>
  </bookViews>
  <sheets>
    <sheet name="League Record" sheetId="35" r:id="rId1"/>
    <sheet name="Stats to Filter" sheetId="6" r:id="rId2"/>
    <sheet name="Total" sheetId="3" r:id="rId3"/>
    <sheet name="Game 1 13-8" sheetId="1" r:id="rId4"/>
    <sheet name="Game 2 18-11 " sheetId="2" r:id="rId5"/>
    <sheet name="Game 3 (14-9) " sheetId="4" r:id="rId6"/>
    <sheet name="Game 4 (20-20) " sheetId="5" r:id="rId7"/>
    <sheet name="Game 5 (12-12) " sheetId="7" r:id="rId8"/>
    <sheet name="Game 6 (2-12)" sheetId="8" r:id="rId9"/>
    <sheet name="Game 7 (15-7)" sheetId="20" r:id="rId10"/>
    <sheet name="Game 8 (32-1)" sheetId="21" r:id="rId11"/>
    <sheet name="Game 9 (14-15) " sheetId="22" r:id="rId12"/>
    <sheet name="Game 10 (15-13) " sheetId="23" r:id="rId13"/>
    <sheet name="Game 11 () " sheetId="24" r:id="rId14"/>
    <sheet name="Game 12 () " sheetId="25" r:id="rId15"/>
    <sheet name="Game 13 () " sheetId="26" r:id="rId16"/>
    <sheet name="Game 14 ()" sheetId="27" r:id="rId17"/>
    <sheet name="Game 15 ()" sheetId="28" r:id="rId18"/>
    <sheet name="Game 16 () " sheetId="32" r:id="rId19"/>
    <sheet name="Game 17 () " sheetId="33" r:id="rId20"/>
    <sheet name="Game 18 () " sheetId="34" r:id="rId21"/>
  </sheets>
  <definedNames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CorrelationEnabledState" hidden="1">1</definedName>
    <definedName name="_AtRisk_SimSetting_GoalSeekTargetValue" hidden="1">0</definedName>
    <definedName name="_AtRisk_SimSetting_LiveUpdate" hidden="1">TRUE</definedName>
    <definedName name="_AtRisk_SimSetting_MacroMode" hidden="1">0</definedName>
    <definedName name="_AtRisk_SimSetting_MacroRecalculationBehavior" hidden="1">0</definedName>
    <definedName name="_AtRisk_SimSetting_MaxAutoIterations" hidden="1">50000</definedName>
    <definedName name="_AtRisk_SimSetting_MultipleCPUCount" hidden="1">-1</definedName>
    <definedName name="_AtRisk_SimSetting_MultipleCPUMode" hidden="1">2</definedName>
    <definedName name="_AtRisk_SimSetting_MultipleCPUModeV8" hidden="1">2</definedName>
    <definedName name="_AtRisk_SimSetting_RandomNumberGenerator" hidden="1">0</definedName>
    <definedName name="_AtRisk_SimSetting_ShowSimulationProgressWindow" hidden="1">TRUE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ActiveSimulationNumber" hidden="1">1</definedName>
    <definedName name="_AtRisk_SimSetting_StdRecalcBehavior" hidden="1">1</definedName>
    <definedName name="_AtRisk_SimSetting_StdRecalcWithoutRiskStatic" hidden="1">0</definedName>
    <definedName name="_AtRisk_SimSetting_StdRecalcWithoutRiskStaticPercentile" hidden="1">0.5</definedName>
    <definedName name="_xlnm._FilterDatabase" localSheetId="1" hidden="1">'Stats to Filter'!$C$6:$W$18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8</definedName>
    <definedName name="RiskMinimizeOnStart" hidden="1">FALSE</definedName>
    <definedName name="RiskMonitorConvergence" hidden="1">FALSE</definedName>
    <definedName name="RiskMultipleCPUSupportEnabled" hidden="1">FALSE</definedName>
    <definedName name="RiskNumIterations" hidden="1">10000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2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FALSE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6" i="3" l="1"/>
  <c r="F16" i="3"/>
  <c r="G16" i="3"/>
  <c r="H16" i="3"/>
  <c r="I16" i="3"/>
  <c r="J16" i="3"/>
  <c r="K16" i="3"/>
  <c r="L16" i="3"/>
  <c r="M16" i="3"/>
  <c r="N16" i="3"/>
  <c r="O16" i="3"/>
  <c r="P16" i="3"/>
  <c r="Q16" i="3"/>
  <c r="R16" i="3"/>
  <c r="S16" i="3"/>
  <c r="D16" i="3"/>
  <c r="E15" i="3"/>
  <c r="F15" i="3"/>
  <c r="G15" i="3"/>
  <c r="H15" i="3"/>
  <c r="I15" i="3"/>
  <c r="J15" i="3"/>
  <c r="K15" i="3"/>
  <c r="L15" i="3"/>
  <c r="M15" i="3"/>
  <c r="N15" i="3"/>
  <c r="O15" i="3"/>
  <c r="P15" i="3"/>
  <c r="Q15" i="3"/>
  <c r="R15" i="3"/>
  <c r="S15" i="3"/>
  <c r="D15" i="3"/>
  <c r="T14" i="3"/>
  <c r="U14" i="3"/>
  <c r="V14" i="3"/>
  <c r="W14" i="3"/>
  <c r="E14" i="3"/>
  <c r="F14" i="3"/>
  <c r="G14" i="3"/>
  <c r="H14" i="3"/>
  <c r="I14" i="3"/>
  <c r="J14" i="3"/>
  <c r="K14" i="3"/>
  <c r="L14" i="3"/>
  <c r="M14" i="3"/>
  <c r="N14" i="3"/>
  <c r="O14" i="3"/>
  <c r="P14" i="3"/>
  <c r="Q14" i="3"/>
  <c r="R14" i="3"/>
  <c r="S14" i="3"/>
  <c r="D14" i="3"/>
  <c r="I20" i="3"/>
  <c r="E21" i="3"/>
  <c r="F21" i="3"/>
  <c r="G21" i="3"/>
  <c r="H21" i="3"/>
  <c r="D21" i="3"/>
  <c r="E20" i="3"/>
  <c r="F20" i="3"/>
  <c r="G20" i="3"/>
  <c r="H20" i="3"/>
  <c r="D20" i="3"/>
  <c r="D39" i="22"/>
  <c r="E39" i="22"/>
  <c r="F39" i="22"/>
  <c r="G39" i="22"/>
  <c r="H39" i="22"/>
  <c r="D34" i="23"/>
  <c r="E34" i="23"/>
  <c r="F34" i="23"/>
  <c r="G34" i="23"/>
  <c r="H34" i="23"/>
  <c r="I34" i="23"/>
  <c r="J34" i="23"/>
  <c r="K34" i="23"/>
  <c r="L34" i="23"/>
  <c r="M34" i="23"/>
  <c r="N34" i="23"/>
  <c r="O34" i="23"/>
  <c r="P34" i="23"/>
  <c r="Q34" i="23"/>
  <c r="R34" i="23"/>
  <c r="S34" i="23"/>
  <c r="I19" i="23"/>
  <c r="H38" i="23"/>
  <c r="G38" i="23"/>
  <c r="F38" i="23"/>
  <c r="E38" i="23"/>
  <c r="D38" i="23"/>
  <c r="J35" i="23"/>
  <c r="K35" i="23"/>
  <c r="L35" i="23"/>
  <c r="M35" i="23"/>
  <c r="F35" i="23"/>
  <c r="U35" i="23"/>
  <c r="G35" i="23"/>
  <c r="N35" i="23"/>
  <c r="Q35" i="23"/>
  <c r="O35" i="23"/>
  <c r="E35" i="23"/>
  <c r="V35" i="23"/>
  <c r="W35" i="23"/>
  <c r="T35" i="23"/>
  <c r="S35" i="23"/>
  <c r="R35" i="23"/>
  <c r="P35" i="23"/>
  <c r="I35" i="23"/>
  <c r="H35" i="23"/>
  <c r="D35" i="23"/>
  <c r="U34" i="23"/>
  <c r="V34" i="23"/>
  <c r="W34" i="23"/>
  <c r="T34" i="23"/>
  <c r="J33" i="23"/>
  <c r="K33" i="23"/>
  <c r="L33" i="23"/>
  <c r="M33" i="23"/>
  <c r="F33" i="23"/>
  <c r="U33" i="23"/>
  <c r="G33" i="23"/>
  <c r="N33" i="23"/>
  <c r="Q33" i="23"/>
  <c r="O33" i="23"/>
  <c r="E33" i="23"/>
  <c r="V33" i="23"/>
  <c r="W33" i="23"/>
  <c r="T33" i="23"/>
  <c r="S33" i="23"/>
  <c r="R33" i="23"/>
  <c r="P33" i="23"/>
  <c r="I33" i="23"/>
  <c r="H33" i="23"/>
  <c r="D33" i="23"/>
  <c r="J32" i="23"/>
  <c r="K32" i="23"/>
  <c r="L32" i="23"/>
  <c r="M32" i="23"/>
  <c r="F32" i="23"/>
  <c r="U32" i="23"/>
  <c r="G32" i="23"/>
  <c r="N32" i="23"/>
  <c r="Q32" i="23"/>
  <c r="O32" i="23"/>
  <c r="E32" i="23"/>
  <c r="V32" i="23"/>
  <c r="W32" i="23"/>
  <c r="T32" i="23"/>
  <c r="S32" i="23"/>
  <c r="R32" i="23"/>
  <c r="P32" i="23"/>
  <c r="I32" i="23"/>
  <c r="H32" i="23"/>
  <c r="D32" i="23"/>
  <c r="J31" i="23"/>
  <c r="K31" i="23"/>
  <c r="L31" i="23"/>
  <c r="M31" i="23"/>
  <c r="F31" i="23"/>
  <c r="U31" i="23"/>
  <c r="G31" i="23"/>
  <c r="N31" i="23"/>
  <c r="Q31" i="23"/>
  <c r="O31" i="23"/>
  <c r="E31" i="23"/>
  <c r="V31" i="23"/>
  <c r="W31" i="23"/>
  <c r="T31" i="23"/>
  <c r="S31" i="23"/>
  <c r="R31" i="23"/>
  <c r="P31" i="23"/>
  <c r="I31" i="23"/>
  <c r="H31" i="23"/>
  <c r="D31" i="23"/>
  <c r="J30" i="23"/>
  <c r="K30" i="23"/>
  <c r="L30" i="23"/>
  <c r="M30" i="23"/>
  <c r="F30" i="23"/>
  <c r="U30" i="23"/>
  <c r="G30" i="23"/>
  <c r="N30" i="23"/>
  <c r="Q30" i="23"/>
  <c r="O30" i="23"/>
  <c r="E30" i="23"/>
  <c r="V30" i="23"/>
  <c r="W30" i="23"/>
  <c r="T30" i="23"/>
  <c r="S30" i="23"/>
  <c r="R30" i="23"/>
  <c r="P30" i="23"/>
  <c r="I30" i="23"/>
  <c r="H30" i="23"/>
  <c r="D30" i="23"/>
  <c r="J29" i="23"/>
  <c r="K29" i="23"/>
  <c r="L29" i="23"/>
  <c r="M29" i="23"/>
  <c r="F29" i="23"/>
  <c r="U29" i="23"/>
  <c r="G29" i="23"/>
  <c r="N29" i="23"/>
  <c r="Q29" i="23"/>
  <c r="O29" i="23"/>
  <c r="E29" i="23"/>
  <c r="V29" i="23"/>
  <c r="W29" i="23"/>
  <c r="T29" i="23"/>
  <c r="S29" i="23"/>
  <c r="R29" i="23"/>
  <c r="P29" i="23"/>
  <c r="I29" i="23"/>
  <c r="H29" i="23"/>
  <c r="D29" i="23"/>
  <c r="J28" i="23"/>
  <c r="K28" i="23"/>
  <c r="L28" i="23"/>
  <c r="M28" i="23"/>
  <c r="F28" i="23"/>
  <c r="U28" i="23"/>
  <c r="G28" i="23"/>
  <c r="N28" i="23"/>
  <c r="Q28" i="23"/>
  <c r="O28" i="23"/>
  <c r="E28" i="23"/>
  <c r="V28" i="23"/>
  <c r="W28" i="23"/>
  <c r="T28" i="23"/>
  <c r="S28" i="23"/>
  <c r="R28" i="23"/>
  <c r="P28" i="23"/>
  <c r="I28" i="23"/>
  <c r="H28" i="23"/>
  <c r="D28" i="23"/>
  <c r="J27" i="23"/>
  <c r="K27" i="23"/>
  <c r="L27" i="23"/>
  <c r="M27" i="23"/>
  <c r="F27" i="23"/>
  <c r="U27" i="23"/>
  <c r="G27" i="23"/>
  <c r="N27" i="23"/>
  <c r="Q27" i="23"/>
  <c r="O27" i="23"/>
  <c r="E27" i="23"/>
  <c r="V27" i="23"/>
  <c r="W27" i="23"/>
  <c r="T27" i="23"/>
  <c r="S27" i="23"/>
  <c r="R27" i="23"/>
  <c r="P27" i="23"/>
  <c r="I27" i="23"/>
  <c r="H27" i="23"/>
  <c r="D27" i="23"/>
  <c r="J26" i="23"/>
  <c r="K26" i="23"/>
  <c r="L26" i="23"/>
  <c r="M26" i="23"/>
  <c r="F26" i="23"/>
  <c r="U26" i="23"/>
  <c r="G26" i="23"/>
  <c r="N26" i="23"/>
  <c r="Q26" i="23"/>
  <c r="O26" i="23"/>
  <c r="E26" i="23"/>
  <c r="V26" i="23"/>
  <c r="W26" i="23"/>
  <c r="T26" i="23"/>
  <c r="S26" i="23"/>
  <c r="R26" i="23"/>
  <c r="P26" i="23"/>
  <c r="I26" i="23"/>
  <c r="H26" i="23"/>
  <c r="D26" i="23"/>
  <c r="U17" i="23"/>
  <c r="V17" i="23"/>
  <c r="W17" i="23"/>
  <c r="T17" i="23"/>
  <c r="U16" i="23"/>
  <c r="V16" i="23"/>
  <c r="W16" i="23"/>
  <c r="T16" i="23"/>
  <c r="U15" i="23"/>
  <c r="V15" i="23"/>
  <c r="W15" i="23"/>
  <c r="T15" i="23"/>
  <c r="U14" i="23"/>
  <c r="V14" i="23"/>
  <c r="W14" i="23"/>
  <c r="T14" i="23"/>
  <c r="U13" i="23"/>
  <c r="V13" i="23"/>
  <c r="W13" i="23"/>
  <c r="T13" i="23"/>
  <c r="U12" i="23"/>
  <c r="V12" i="23"/>
  <c r="W12" i="23"/>
  <c r="T12" i="23"/>
  <c r="U11" i="23"/>
  <c r="V11" i="23"/>
  <c r="W11" i="23"/>
  <c r="T11" i="23"/>
  <c r="U10" i="23"/>
  <c r="V10" i="23"/>
  <c r="W10" i="23"/>
  <c r="T10" i="23"/>
  <c r="U9" i="23"/>
  <c r="V9" i="23"/>
  <c r="W9" i="23"/>
  <c r="T9" i="23"/>
  <c r="U8" i="23"/>
  <c r="V8" i="23"/>
  <c r="W8" i="23"/>
  <c r="T8" i="23"/>
  <c r="U7" i="23"/>
  <c r="V7" i="23"/>
  <c r="W7" i="23"/>
  <c r="T7" i="23"/>
  <c r="U6" i="23"/>
  <c r="V6" i="23"/>
  <c r="W6" i="23"/>
  <c r="T6" i="23"/>
  <c r="U5" i="23"/>
  <c r="V5" i="23"/>
  <c r="W5" i="23"/>
  <c r="T5" i="23"/>
  <c r="U4" i="23"/>
  <c r="V4" i="23"/>
  <c r="W4" i="23"/>
  <c r="T4" i="23"/>
  <c r="D36" i="22"/>
  <c r="E36" i="22"/>
  <c r="F36" i="22"/>
  <c r="G36" i="22"/>
  <c r="T36" i="22"/>
  <c r="H36" i="22"/>
  <c r="I36" i="22"/>
  <c r="J36" i="22"/>
  <c r="K36" i="22"/>
  <c r="L36" i="22"/>
  <c r="M36" i="22"/>
  <c r="U36" i="22"/>
  <c r="N36" i="22"/>
  <c r="O36" i="22"/>
  <c r="P36" i="22"/>
  <c r="Q36" i="22"/>
  <c r="V36" i="22"/>
  <c r="W36" i="22"/>
  <c r="R36" i="22"/>
  <c r="S36" i="22"/>
  <c r="I19" i="22"/>
  <c r="I21" i="22"/>
  <c r="H38" i="22"/>
  <c r="G38" i="22"/>
  <c r="F38" i="22"/>
  <c r="E38" i="22"/>
  <c r="D38" i="22"/>
  <c r="J35" i="22"/>
  <c r="K35" i="22"/>
  <c r="L35" i="22"/>
  <c r="M35" i="22"/>
  <c r="F35" i="22"/>
  <c r="U35" i="22"/>
  <c r="G35" i="22"/>
  <c r="N35" i="22"/>
  <c r="Q35" i="22"/>
  <c r="O35" i="22"/>
  <c r="E35" i="22"/>
  <c r="V35" i="22"/>
  <c r="W35" i="22"/>
  <c r="T35" i="22"/>
  <c r="S35" i="22"/>
  <c r="R35" i="22"/>
  <c r="P35" i="22"/>
  <c r="I35" i="22"/>
  <c r="H35" i="22"/>
  <c r="D35" i="22"/>
  <c r="J34" i="22"/>
  <c r="K34" i="22"/>
  <c r="L34" i="22"/>
  <c r="M34" i="22"/>
  <c r="F34" i="22"/>
  <c r="U34" i="22"/>
  <c r="G34" i="22"/>
  <c r="N34" i="22"/>
  <c r="Q34" i="22"/>
  <c r="O34" i="22"/>
  <c r="E34" i="22"/>
  <c r="V34" i="22"/>
  <c r="W34" i="22"/>
  <c r="T34" i="22"/>
  <c r="S34" i="22"/>
  <c r="R34" i="22"/>
  <c r="P34" i="22"/>
  <c r="I34" i="22"/>
  <c r="H34" i="22"/>
  <c r="D34" i="22"/>
  <c r="J33" i="22"/>
  <c r="K33" i="22"/>
  <c r="L33" i="22"/>
  <c r="M33" i="22"/>
  <c r="F33" i="22"/>
  <c r="U33" i="22"/>
  <c r="G33" i="22"/>
  <c r="N33" i="22"/>
  <c r="Q33" i="22"/>
  <c r="O33" i="22"/>
  <c r="E33" i="22"/>
  <c r="V33" i="22"/>
  <c r="W33" i="22"/>
  <c r="T33" i="22"/>
  <c r="S33" i="22"/>
  <c r="R33" i="22"/>
  <c r="P33" i="22"/>
  <c r="I33" i="22"/>
  <c r="H33" i="22"/>
  <c r="D33" i="22"/>
  <c r="J32" i="22"/>
  <c r="K32" i="22"/>
  <c r="L32" i="22"/>
  <c r="M32" i="22"/>
  <c r="F32" i="22"/>
  <c r="U32" i="22"/>
  <c r="G32" i="22"/>
  <c r="N32" i="22"/>
  <c r="Q32" i="22"/>
  <c r="O32" i="22"/>
  <c r="E32" i="22"/>
  <c r="V32" i="22"/>
  <c r="W32" i="22"/>
  <c r="T32" i="22"/>
  <c r="S32" i="22"/>
  <c r="R32" i="22"/>
  <c r="P32" i="22"/>
  <c r="I32" i="22"/>
  <c r="H32" i="22"/>
  <c r="D32" i="22"/>
  <c r="J31" i="22"/>
  <c r="K31" i="22"/>
  <c r="L31" i="22"/>
  <c r="M31" i="22"/>
  <c r="F31" i="22"/>
  <c r="U31" i="22"/>
  <c r="G31" i="22"/>
  <c r="N31" i="22"/>
  <c r="Q31" i="22"/>
  <c r="O31" i="22"/>
  <c r="E31" i="22"/>
  <c r="V31" i="22"/>
  <c r="W31" i="22"/>
  <c r="T31" i="22"/>
  <c r="S31" i="22"/>
  <c r="R31" i="22"/>
  <c r="P31" i="22"/>
  <c r="I31" i="22"/>
  <c r="H31" i="22"/>
  <c r="D31" i="22"/>
  <c r="J30" i="22"/>
  <c r="K30" i="22"/>
  <c r="L30" i="22"/>
  <c r="M30" i="22"/>
  <c r="F30" i="22"/>
  <c r="U30" i="22"/>
  <c r="G30" i="22"/>
  <c r="N30" i="22"/>
  <c r="Q30" i="22"/>
  <c r="O30" i="22"/>
  <c r="E30" i="22"/>
  <c r="V30" i="22"/>
  <c r="W30" i="22"/>
  <c r="T30" i="22"/>
  <c r="S30" i="22"/>
  <c r="R30" i="22"/>
  <c r="P30" i="22"/>
  <c r="I30" i="22"/>
  <c r="H30" i="22"/>
  <c r="D30" i="22"/>
  <c r="J29" i="22"/>
  <c r="K29" i="22"/>
  <c r="L29" i="22"/>
  <c r="M29" i="22"/>
  <c r="F29" i="22"/>
  <c r="U29" i="22"/>
  <c r="G29" i="22"/>
  <c r="N29" i="22"/>
  <c r="Q29" i="22"/>
  <c r="O29" i="22"/>
  <c r="E29" i="22"/>
  <c r="V29" i="22"/>
  <c r="W29" i="22"/>
  <c r="T29" i="22"/>
  <c r="S29" i="22"/>
  <c r="R29" i="22"/>
  <c r="P29" i="22"/>
  <c r="I29" i="22"/>
  <c r="H29" i="22"/>
  <c r="D29" i="22"/>
  <c r="J28" i="22"/>
  <c r="K28" i="22"/>
  <c r="L28" i="22"/>
  <c r="M28" i="22"/>
  <c r="F28" i="22"/>
  <c r="U28" i="22"/>
  <c r="G28" i="22"/>
  <c r="N28" i="22"/>
  <c r="Q28" i="22"/>
  <c r="O28" i="22"/>
  <c r="E28" i="22"/>
  <c r="V28" i="22"/>
  <c r="W28" i="22"/>
  <c r="T28" i="22"/>
  <c r="S28" i="22"/>
  <c r="R28" i="22"/>
  <c r="P28" i="22"/>
  <c r="I28" i="22"/>
  <c r="H28" i="22"/>
  <c r="D28" i="22"/>
  <c r="J27" i="22"/>
  <c r="K27" i="22"/>
  <c r="L27" i="22"/>
  <c r="M27" i="22"/>
  <c r="F27" i="22"/>
  <c r="U27" i="22"/>
  <c r="G27" i="22"/>
  <c r="N27" i="22"/>
  <c r="Q27" i="22"/>
  <c r="O27" i="22"/>
  <c r="E27" i="22"/>
  <c r="V27" i="22"/>
  <c r="W27" i="22"/>
  <c r="T27" i="22"/>
  <c r="S27" i="22"/>
  <c r="R27" i="22"/>
  <c r="P27" i="22"/>
  <c r="I27" i="22"/>
  <c r="H27" i="22"/>
  <c r="D27" i="22"/>
  <c r="J26" i="22"/>
  <c r="K26" i="22"/>
  <c r="L26" i="22"/>
  <c r="M26" i="22"/>
  <c r="F26" i="22"/>
  <c r="U26" i="22"/>
  <c r="G26" i="22"/>
  <c r="N26" i="22"/>
  <c r="Q26" i="22"/>
  <c r="O26" i="22"/>
  <c r="E26" i="22"/>
  <c r="V26" i="22"/>
  <c r="W26" i="22"/>
  <c r="T26" i="22"/>
  <c r="S26" i="22"/>
  <c r="R26" i="22"/>
  <c r="P26" i="22"/>
  <c r="I26" i="22"/>
  <c r="H26" i="22"/>
  <c r="D26" i="22"/>
  <c r="U17" i="22"/>
  <c r="V17" i="22"/>
  <c r="W17" i="22"/>
  <c r="T17" i="22"/>
  <c r="U16" i="22"/>
  <c r="V16" i="22"/>
  <c r="W16" i="22"/>
  <c r="T16" i="22"/>
  <c r="U15" i="22"/>
  <c r="V15" i="22"/>
  <c r="W15" i="22"/>
  <c r="T15" i="22"/>
  <c r="U14" i="22"/>
  <c r="V14" i="22"/>
  <c r="W14" i="22"/>
  <c r="T14" i="22"/>
  <c r="U13" i="22"/>
  <c r="V13" i="22"/>
  <c r="W13" i="22"/>
  <c r="T13" i="22"/>
  <c r="U12" i="22"/>
  <c r="V12" i="22"/>
  <c r="W12" i="22"/>
  <c r="T12" i="22"/>
  <c r="U11" i="22"/>
  <c r="V11" i="22"/>
  <c r="W11" i="22"/>
  <c r="T11" i="22"/>
  <c r="U10" i="22"/>
  <c r="V10" i="22"/>
  <c r="W10" i="22"/>
  <c r="T10" i="22"/>
  <c r="U9" i="22"/>
  <c r="V9" i="22"/>
  <c r="W9" i="22"/>
  <c r="T9" i="22"/>
  <c r="U8" i="22"/>
  <c r="V8" i="22"/>
  <c r="W8" i="22"/>
  <c r="T8" i="22"/>
  <c r="U7" i="22"/>
  <c r="V7" i="22"/>
  <c r="W7" i="22"/>
  <c r="T7" i="22"/>
  <c r="U6" i="22"/>
  <c r="V6" i="22"/>
  <c r="W6" i="22"/>
  <c r="T6" i="22"/>
  <c r="U5" i="22"/>
  <c r="V5" i="22"/>
  <c r="W5" i="22"/>
  <c r="T5" i="22"/>
  <c r="U4" i="22"/>
  <c r="V4" i="22"/>
  <c r="W4" i="22"/>
  <c r="T4" i="22"/>
  <c r="E7" i="3"/>
  <c r="F7" i="3"/>
  <c r="G7" i="3"/>
  <c r="H7" i="3"/>
  <c r="I7" i="3"/>
  <c r="J7" i="3"/>
  <c r="K7" i="3"/>
  <c r="L7" i="3"/>
  <c r="M7" i="3"/>
  <c r="N7" i="3"/>
  <c r="O7" i="3"/>
  <c r="P7" i="3"/>
  <c r="Q7" i="3"/>
  <c r="R7" i="3"/>
  <c r="S7" i="3"/>
  <c r="D7" i="3"/>
  <c r="I21" i="21"/>
  <c r="H38" i="21"/>
  <c r="G38" i="21"/>
  <c r="F38" i="21"/>
  <c r="E38" i="21"/>
  <c r="D38" i="21"/>
  <c r="H37" i="21"/>
  <c r="G37" i="21"/>
  <c r="F37" i="21"/>
  <c r="E37" i="21"/>
  <c r="D37" i="21"/>
  <c r="J35" i="21"/>
  <c r="K35" i="21"/>
  <c r="L35" i="21"/>
  <c r="M35" i="21"/>
  <c r="F35" i="21"/>
  <c r="U35" i="21"/>
  <c r="G35" i="21"/>
  <c r="N35" i="21"/>
  <c r="Q35" i="21"/>
  <c r="O35" i="21"/>
  <c r="E35" i="21"/>
  <c r="V35" i="21"/>
  <c r="W35" i="21"/>
  <c r="T35" i="21"/>
  <c r="S35" i="21"/>
  <c r="R35" i="21"/>
  <c r="P35" i="21"/>
  <c r="I35" i="21"/>
  <c r="H35" i="21"/>
  <c r="D35" i="21"/>
  <c r="J34" i="21"/>
  <c r="K34" i="21"/>
  <c r="L34" i="21"/>
  <c r="M34" i="21"/>
  <c r="F34" i="21"/>
  <c r="U34" i="21"/>
  <c r="G34" i="21"/>
  <c r="N34" i="21"/>
  <c r="Q34" i="21"/>
  <c r="O34" i="21"/>
  <c r="E34" i="21"/>
  <c r="V34" i="21"/>
  <c r="W34" i="21"/>
  <c r="T34" i="21"/>
  <c r="S34" i="21"/>
  <c r="R34" i="21"/>
  <c r="P34" i="21"/>
  <c r="I34" i="21"/>
  <c r="H34" i="21"/>
  <c r="D34" i="21"/>
  <c r="J33" i="21"/>
  <c r="K33" i="21"/>
  <c r="L33" i="21"/>
  <c r="M33" i="21"/>
  <c r="F33" i="21"/>
  <c r="U33" i="21"/>
  <c r="G33" i="21"/>
  <c r="N33" i="21"/>
  <c r="Q33" i="21"/>
  <c r="O33" i="21"/>
  <c r="E33" i="21"/>
  <c r="V33" i="21"/>
  <c r="W33" i="21"/>
  <c r="T33" i="21"/>
  <c r="S33" i="21"/>
  <c r="R33" i="21"/>
  <c r="P33" i="21"/>
  <c r="I33" i="21"/>
  <c r="H33" i="21"/>
  <c r="D33" i="21"/>
  <c r="J32" i="21"/>
  <c r="K32" i="21"/>
  <c r="L32" i="21"/>
  <c r="M32" i="21"/>
  <c r="F32" i="21"/>
  <c r="U32" i="21"/>
  <c r="G32" i="21"/>
  <c r="N32" i="21"/>
  <c r="Q32" i="21"/>
  <c r="O32" i="21"/>
  <c r="E32" i="21"/>
  <c r="V32" i="21"/>
  <c r="W32" i="21"/>
  <c r="T32" i="21"/>
  <c r="S32" i="21"/>
  <c r="R32" i="21"/>
  <c r="P32" i="21"/>
  <c r="I32" i="21"/>
  <c r="H32" i="21"/>
  <c r="D32" i="21"/>
  <c r="J31" i="21"/>
  <c r="K31" i="21"/>
  <c r="L31" i="21"/>
  <c r="M31" i="21"/>
  <c r="F31" i="21"/>
  <c r="U31" i="21"/>
  <c r="G31" i="21"/>
  <c r="N31" i="21"/>
  <c r="Q31" i="21"/>
  <c r="O31" i="21"/>
  <c r="E31" i="21"/>
  <c r="V31" i="21"/>
  <c r="W31" i="21"/>
  <c r="T31" i="21"/>
  <c r="S31" i="21"/>
  <c r="R31" i="21"/>
  <c r="P31" i="21"/>
  <c r="I31" i="21"/>
  <c r="H31" i="21"/>
  <c r="D31" i="21"/>
  <c r="J30" i="21"/>
  <c r="K30" i="21"/>
  <c r="L30" i="21"/>
  <c r="M30" i="21"/>
  <c r="F30" i="21"/>
  <c r="U30" i="21"/>
  <c r="G30" i="21"/>
  <c r="N30" i="21"/>
  <c r="Q30" i="21"/>
  <c r="O30" i="21"/>
  <c r="E30" i="21"/>
  <c r="V30" i="21"/>
  <c r="W30" i="21"/>
  <c r="T30" i="21"/>
  <c r="S30" i="21"/>
  <c r="R30" i="21"/>
  <c r="P30" i="21"/>
  <c r="I30" i="21"/>
  <c r="H30" i="21"/>
  <c r="D30" i="21"/>
  <c r="J29" i="21"/>
  <c r="K29" i="21"/>
  <c r="L29" i="21"/>
  <c r="M29" i="21"/>
  <c r="F29" i="21"/>
  <c r="U29" i="21"/>
  <c r="G29" i="21"/>
  <c r="N29" i="21"/>
  <c r="Q29" i="21"/>
  <c r="O29" i="21"/>
  <c r="E29" i="21"/>
  <c r="V29" i="21"/>
  <c r="W29" i="21"/>
  <c r="T29" i="21"/>
  <c r="S29" i="21"/>
  <c r="R29" i="21"/>
  <c r="P29" i="21"/>
  <c r="I29" i="21"/>
  <c r="H29" i="21"/>
  <c r="D29" i="21"/>
  <c r="J28" i="21"/>
  <c r="K28" i="21"/>
  <c r="L28" i="21"/>
  <c r="M28" i="21"/>
  <c r="F28" i="21"/>
  <c r="U28" i="21"/>
  <c r="G28" i="21"/>
  <c r="N28" i="21"/>
  <c r="Q28" i="21"/>
  <c r="O28" i="21"/>
  <c r="E28" i="21"/>
  <c r="V28" i="21"/>
  <c r="W28" i="21"/>
  <c r="T28" i="21"/>
  <c r="S28" i="21"/>
  <c r="R28" i="21"/>
  <c r="P28" i="21"/>
  <c r="I28" i="21"/>
  <c r="H28" i="21"/>
  <c r="D28" i="21"/>
  <c r="J27" i="21"/>
  <c r="K27" i="21"/>
  <c r="L27" i="21"/>
  <c r="M27" i="21"/>
  <c r="F27" i="21"/>
  <c r="U27" i="21"/>
  <c r="G27" i="21"/>
  <c r="N27" i="21"/>
  <c r="Q27" i="21"/>
  <c r="O27" i="21"/>
  <c r="E27" i="21"/>
  <c r="V27" i="21"/>
  <c r="W27" i="21"/>
  <c r="T27" i="21"/>
  <c r="S27" i="21"/>
  <c r="R27" i="21"/>
  <c r="P27" i="21"/>
  <c r="I27" i="21"/>
  <c r="H27" i="21"/>
  <c r="D27" i="21"/>
  <c r="J26" i="21"/>
  <c r="K26" i="21"/>
  <c r="L26" i="21"/>
  <c r="M26" i="21"/>
  <c r="F26" i="21"/>
  <c r="U26" i="21"/>
  <c r="G26" i="21"/>
  <c r="N26" i="21"/>
  <c r="Q26" i="21"/>
  <c r="O26" i="21"/>
  <c r="E26" i="21"/>
  <c r="V26" i="21"/>
  <c r="W26" i="21"/>
  <c r="T26" i="21"/>
  <c r="S26" i="21"/>
  <c r="R26" i="21"/>
  <c r="P26" i="21"/>
  <c r="I26" i="21"/>
  <c r="H26" i="21"/>
  <c r="D26" i="21"/>
  <c r="U17" i="21"/>
  <c r="V17" i="21"/>
  <c r="W17" i="21"/>
  <c r="T17" i="21"/>
  <c r="U16" i="21"/>
  <c r="V16" i="21"/>
  <c r="W16" i="21"/>
  <c r="T16" i="21"/>
  <c r="U15" i="21"/>
  <c r="V15" i="21"/>
  <c r="W15" i="21"/>
  <c r="T15" i="21"/>
  <c r="U14" i="21"/>
  <c r="V14" i="21"/>
  <c r="W14" i="21"/>
  <c r="T14" i="21"/>
  <c r="U13" i="21"/>
  <c r="V13" i="21"/>
  <c r="W13" i="21"/>
  <c r="T13" i="21"/>
  <c r="U12" i="21"/>
  <c r="V12" i="21"/>
  <c r="W12" i="21"/>
  <c r="T12" i="21"/>
  <c r="U11" i="21"/>
  <c r="V11" i="21"/>
  <c r="W11" i="21"/>
  <c r="T11" i="21"/>
  <c r="U10" i="21"/>
  <c r="V10" i="21"/>
  <c r="W10" i="21"/>
  <c r="T10" i="21"/>
  <c r="U9" i="21"/>
  <c r="V9" i="21"/>
  <c r="W9" i="21"/>
  <c r="T9" i="21"/>
  <c r="U8" i="21"/>
  <c r="V8" i="21"/>
  <c r="W8" i="21"/>
  <c r="T8" i="21"/>
  <c r="U7" i="21"/>
  <c r="V7" i="21"/>
  <c r="W7" i="21"/>
  <c r="T7" i="21"/>
  <c r="U6" i="21"/>
  <c r="V6" i="21"/>
  <c r="W6" i="21"/>
  <c r="T6" i="21"/>
  <c r="U5" i="21"/>
  <c r="V5" i="21"/>
  <c r="W5" i="21"/>
  <c r="T5" i="21"/>
  <c r="U4" i="21"/>
  <c r="V4" i="21"/>
  <c r="W4" i="21"/>
  <c r="T4" i="21"/>
  <c r="H39" i="20"/>
  <c r="D35" i="20"/>
  <c r="E35" i="20"/>
  <c r="F35" i="20"/>
  <c r="G35" i="20"/>
  <c r="T35" i="20"/>
  <c r="H35" i="20"/>
  <c r="I35" i="20"/>
  <c r="J35" i="20"/>
  <c r="K35" i="20"/>
  <c r="L35" i="20"/>
  <c r="M35" i="20"/>
  <c r="U35" i="20"/>
  <c r="N35" i="20"/>
  <c r="O35" i="20"/>
  <c r="P35" i="20"/>
  <c r="Q35" i="20"/>
  <c r="V35" i="20"/>
  <c r="W35" i="20"/>
  <c r="R35" i="20"/>
  <c r="S35" i="20"/>
  <c r="D36" i="20"/>
  <c r="T16" i="20"/>
  <c r="U16" i="20"/>
  <c r="V16" i="20"/>
  <c r="W16" i="20"/>
  <c r="T17" i="20"/>
  <c r="U17" i="20"/>
  <c r="V17" i="20"/>
  <c r="W17" i="20"/>
  <c r="D27" i="20"/>
  <c r="E27" i="20"/>
  <c r="F27" i="20"/>
  <c r="G27" i="20"/>
  <c r="H27" i="20"/>
  <c r="I27" i="20"/>
  <c r="J27" i="20"/>
  <c r="K27" i="20"/>
  <c r="L27" i="20"/>
  <c r="M27" i="20"/>
  <c r="N27" i="20"/>
  <c r="O27" i="20"/>
  <c r="P27" i="20"/>
  <c r="Q27" i="20"/>
  <c r="R27" i="20"/>
  <c r="S27" i="20"/>
  <c r="D28" i="20"/>
  <c r="E28" i="20"/>
  <c r="F28" i="20"/>
  <c r="G28" i="20"/>
  <c r="H28" i="20"/>
  <c r="I28" i="20"/>
  <c r="J28" i="20"/>
  <c r="K28" i="20"/>
  <c r="L28" i="20"/>
  <c r="M28" i="20"/>
  <c r="N28" i="20"/>
  <c r="O28" i="20"/>
  <c r="P28" i="20"/>
  <c r="Q28" i="20"/>
  <c r="R28" i="20"/>
  <c r="S28" i="20"/>
  <c r="D29" i="20"/>
  <c r="E29" i="20"/>
  <c r="F29" i="20"/>
  <c r="G29" i="20"/>
  <c r="H29" i="20"/>
  <c r="I29" i="20"/>
  <c r="J29" i="20"/>
  <c r="K29" i="20"/>
  <c r="L29" i="20"/>
  <c r="M29" i="20"/>
  <c r="N29" i="20"/>
  <c r="O29" i="20"/>
  <c r="P29" i="20"/>
  <c r="Q29" i="20"/>
  <c r="R29" i="20"/>
  <c r="S29" i="20"/>
  <c r="D30" i="20"/>
  <c r="E30" i="20"/>
  <c r="F30" i="20"/>
  <c r="G30" i="20"/>
  <c r="H30" i="20"/>
  <c r="I30" i="20"/>
  <c r="J30" i="20"/>
  <c r="K30" i="20"/>
  <c r="L30" i="20"/>
  <c r="M30" i="20"/>
  <c r="N30" i="20"/>
  <c r="O30" i="20"/>
  <c r="P30" i="20"/>
  <c r="Q30" i="20"/>
  <c r="R30" i="20"/>
  <c r="S30" i="20"/>
  <c r="D31" i="20"/>
  <c r="E31" i="20"/>
  <c r="F31" i="20"/>
  <c r="G31" i="20"/>
  <c r="H31" i="20"/>
  <c r="I31" i="20"/>
  <c r="J31" i="20"/>
  <c r="K31" i="20"/>
  <c r="L31" i="20"/>
  <c r="M31" i="20"/>
  <c r="N31" i="20"/>
  <c r="O31" i="20"/>
  <c r="P31" i="20"/>
  <c r="Q31" i="20"/>
  <c r="R31" i="20"/>
  <c r="S31" i="20"/>
  <c r="D32" i="20"/>
  <c r="E32" i="20"/>
  <c r="F32" i="20"/>
  <c r="G32" i="20"/>
  <c r="H32" i="20"/>
  <c r="I32" i="20"/>
  <c r="J32" i="20"/>
  <c r="K32" i="20"/>
  <c r="L32" i="20"/>
  <c r="M32" i="20"/>
  <c r="N32" i="20"/>
  <c r="O32" i="20"/>
  <c r="P32" i="20"/>
  <c r="Q32" i="20"/>
  <c r="R32" i="20"/>
  <c r="S32" i="20"/>
  <c r="D33" i="20"/>
  <c r="E33" i="20"/>
  <c r="F33" i="20"/>
  <c r="G33" i="20"/>
  <c r="H33" i="20"/>
  <c r="I33" i="20"/>
  <c r="J33" i="20"/>
  <c r="K33" i="20"/>
  <c r="L33" i="20"/>
  <c r="M33" i="20"/>
  <c r="N33" i="20"/>
  <c r="O33" i="20"/>
  <c r="P33" i="20"/>
  <c r="Q33" i="20"/>
  <c r="R33" i="20"/>
  <c r="S33" i="20"/>
  <c r="D34" i="20"/>
  <c r="E34" i="20"/>
  <c r="F34" i="20"/>
  <c r="G34" i="20"/>
  <c r="H34" i="20"/>
  <c r="I34" i="20"/>
  <c r="J34" i="20"/>
  <c r="K34" i="20"/>
  <c r="L34" i="20"/>
  <c r="M34" i="20"/>
  <c r="N34" i="20"/>
  <c r="O34" i="20"/>
  <c r="P34" i="20"/>
  <c r="Q34" i="20"/>
  <c r="R34" i="20"/>
  <c r="S34" i="20"/>
  <c r="E36" i="20"/>
  <c r="F36" i="20"/>
  <c r="G36" i="20"/>
  <c r="H36" i="20"/>
  <c r="I36" i="20"/>
  <c r="J36" i="20"/>
  <c r="K36" i="20"/>
  <c r="L36" i="20"/>
  <c r="M36" i="20"/>
  <c r="N36" i="20"/>
  <c r="O36" i="20"/>
  <c r="P36" i="20"/>
  <c r="Q36" i="20"/>
  <c r="R36" i="20"/>
  <c r="S36" i="20"/>
  <c r="E26" i="20"/>
  <c r="F26" i="20"/>
  <c r="G26" i="20"/>
  <c r="H26" i="20"/>
  <c r="I26" i="20"/>
  <c r="J26" i="20"/>
  <c r="K26" i="20"/>
  <c r="L26" i="20"/>
  <c r="M26" i="20"/>
  <c r="N26" i="20"/>
  <c r="O26" i="20"/>
  <c r="P26" i="20"/>
  <c r="Q26" i="20"/>
  <c r="R26" i="20"/>
  <c r="S26" i="20"/>
  <c r="D26" i="20"/>
  <c r="T5" i="20"/>
  <c r="U5" i="20"/>
  <c r="V5" i="20"/>
  <c r="W5" i="20"/>
  <c r="T6" i="20"/>
  <c r="U6" i="20"/>
  <c r="V6" i="20"/>
  <c r="W6" i="20"/>
  <c r="T7" i="20"/>
  <c r="U7" i="20"/>
  <c r="V7" i="20"/>
  <c r="W7" i="20"/>
  <c r="T8" i="20"/>
  <c r="U8" i="20"/>
  <c r="V8" i="20"/>
  <c r="W8" i="20"/>
  <c r="T9" i="20"/>
  <c r="U9" i="20"/>
  <c r="V9" i="20"/>
  <c r="W9" i="20"/>
  <c r="T10" i="20"/>
  <c r="U10" i="20"/>
  <c r="V10" i="20"/>
  <c r="W10" i="20"/>
  <c r="T11" i="20"/>
  <c r="U11" i="20"/>
  <c r="V11" i="20"/>
  <c r="W11" i="20"/>
  <c r="T12" i="20"/>
  <c r="U12" i="20"/>
  <c r="V12" i="20"/>
  <c r="W12" i="20"/>
  <c r="T13" i="20"/>
  <c r="U13" i="20"/>
  <c r="V13" i="20"/>
  <c r="W13" i="20"/>
  <c r="T14" i="20"/>
  <c r="U14" i="20"/>
  <c r="V14" i="20"/>
  <c r="W14" i="20"/>
  <c r="T15" i="20"/>
  <c r="U15" i="20"/>
  <c r="V15" i="20"/>
  <c r="W15" i="20"/>
  <c r="E37" i="8"/>
  <c r="F37" i="8"/>
  <c r="G37" i="8"/>
  <c r="H37" i="8"/>
  <c r="I37" i="8"/>
  <c r="D37" i="8"/>
  <c r="E17" i="3"/>
  <c r="F17" i="3"/>
  <c r="G17" i="3"/>
  <c r="H17" i="3"/>
  <c r="I17" i="3"/>
  <c r="J17" i="3"/>
  <c r="K17" i="3"/>
  <c r="L17" i="3"/>
  <c r="M17" i="3"/>
  <c r="N17" i="3"/>
  <c r="O17" i="3"/>
  <c r="P17" i="3"/>
  <c r="Q17" i="3"/>
  <c r="R17" i="3"/>
  <c r="S17" i="3"/>
  <c r="D17" i="3"/>
  <c r="T15" i="3"/>
  <c r="U15" i="3"/>
  <c r="V15" i="3"/>
  <c r="W15" i="3"/>
  <c r="G18" i="3"/>
  <c r="F18" i="3"/>
  <c r="T18" i="3"/>
  <c r="J18" i="3"/>
  <c r="K18" i="3"/>
  <c r="L18" i="3"/>
  <c r="M18" i="3"/>
  <c r="U18" i="3"/>
  <c r="N18" i="3"/>
  <c r="Q18" i="3"/>
  <c r="E18" i="3"/>
  <c r="V18" i="3"/>
  <c r="W18" i="3"/>
  <c r="H18" i="3"/>
  <c r="I18" i="3"/>
  <c r="O18" i="3"/>
  <c r="P18" i="3"/>
  <c r="R18" i="3"/>
  <c r="S18" i="3"/>
  <c r="D18" i="3"/>
  <c r="D5" i="3"/>
  <c r="E5" i="3"/>
  <c r="F5" i="3"/>
  <c r="G5" i="3"/>
  <c r="H5" i="3"/>
  <c r="I5" i="3"/>
  <c r="J5" i="3"/>
  <c r="K5" i="3"/>
  <c r="L5" i="3"/>
  <c r="M5" i="3"/>
  <c r="N5" i="3"/>
  <c r="O5" i="3"/>
  <c r="P5" i="3"/>
  <c r="Q5" i="3"/>
  <c r="R5" i="3"/>
  <c r="S5" i="3"/>
  <c r="D6" i="3"/>
  <c r="E6" i="3"/>
  <c r="F6" i="3"/>
  <c r="G6" i="3"/>
  <c r="H6" i="3"/>
  <c r="I6" i="3"/>
  <c r="J6" i="3"/>
  <c r="K6" i="3"/>
  <c r="L6" i="3"/>
  <c r="M6" i="3"/>
  <c r="N6" i="3"/>
  <c r="O6" i="3"/>
  <c r="P6" i="3"/>
  <c r="Q6" i="3"/>
  <c r="R6" i="3"/>
  <c r="S6" i="3"/>
  <c r="D8" i="3"/>
  <c r="E8" i="3"/>
  <c r="F8" i="3"/>
  <c r="G8" i="3"/>
  <c r="H8" i="3"/>
  <c r="I8" i="3"/>
  <c r="J8" i="3"/>
  <c r="K8" i="3"/>
  <c r="L8" i="3"/>
  <c r="M8" i="3"/>
  <c r="N8" i="3"/>
  <c r="O8" i="3"/>
  <c r="P8" i="3"/>
  <c r="Q8" i="3"/>
  <c r="R8" i="3"/>
  <c r="S8" i="3"/>
  <c r="D9" i="3"/>
  <c r="E9" i="3"/>
  <c r="F9" i="3"/>
  <c r="G9" i="3"/>
  <c r="H9" i="3"/>
  <c r="I9" i="3"/>
  <c r="J9" i="3"/>
  <c r="K9" i="3"/>
  <c r="L9" i="3"/>
  <c r="M9" i="3"/>
  <c r="N9" i="3"/>
  <c r="O9" i="3"/>
  <c r="P9" i="3"/>
  <c r="Q9" i="3"/>
  <c r="R9" i="3"/>
  <c r="S9" i="3"/>
  <c r="D10" i="3"/>
  <c r="E10" i="3"/>
  <c r="F10" i="3"/>
  <c r="G10" i="3"/>
  <c r="H10" i="3"/>
  <c r="I10" i="3"/>
  <c r="J10" i="3"/>
  <c r="K10" i="3"/>
  <c r="L10" i="3"/>
  <c r="M10" i="3"/>
  <c r="N10" i="3"/>
  <c r="O10" i="3"/>
  <c r="P10" i="3"/>
  <c r="Q10" i="3"/>
  <c r="R10" i="3"/>
  <c r="S10" i="3"/>
  <c r="D11" i="3"/>
  <c r="E11" i="3"/>
  <c r="F11" i="3"/>
  <c r="G11" i="3"/>
  <c r="H11" i="3"/>
  <c r="I11" i="3"/>
  <c r="J11" i="3"/>
  <c r="K11" i="3"/>
  <c r="L11" i="3"/>
  <c r="M11" i="3"/>
  <c r="N11" i="3"/>
  <c r="O11" i="3"/>
  <c r="P11" i="3"/>
  <c r="Q11" i="3"/>
  <c r="R11" i="3"/>
  <c r="S11" i="3"/>
  <c r="D12" i="3"/>
  <c r="E12" i="3"/>
  <c r="F12" i="3"/>
  <c r="G12" i="3"/>
  <c r="H12" i="3"/>
  <c r="I12" i="3"/>
  <c r="J12" i="3"/>
  <c r="K12" i="3"/>
  <c r="L12" i="3"/>
  <c r="M12" i="3"/>
  <c r="N12" i="3"/>
  <c r="O12" i="3"/>
  <c r="P12" i="3"/>
  <c r="Q12" i="3"/>
  <c r="R12" i="3"/>
  <c r="S12" i="3"/>
  <c r="D13" i="3"/>
  <c r="E13" i="3"/>
  <c r="F13" i="3"/>
  <c r="G13" i="3"/>
  <c r="H13" i="3"/>
  <c r="I13" i="3"/>
  <c r="J13" i="3"/>
  <c r="K13" i="3"/>
  <c r="L13" i="3"/>
  <c r="M13" i="3"/>
  <c r="N13" i="3"/>
  <c r="O13" i="3"/>
  <c r="P13" i="3"/>
  <c r="Q13" i="3"/>
  <c r="R13" i="3"/>
  <c r="S13" i="3"/>
  <c r="E4" i="3"/>
  <c r="F4" i="3"/>
  <c r="G4" i="3"/>
  <c r="H4" i="3"/>
  <c r="I4" i="3"/>
  <c r="J4" i="3"/>
  <c r="K4" i="3"/>
  <c r="L4" i="3"/>
  <c r="M4" i="3"/>
  <c r="N4" i="3"/>
  <c r="O4" i="3"/>
  <c r="P4" i="3"/>
  <c r="Q4" i="3"/>
  <c r="R4" i="3"/>
  <c r="S4" i="3"/>
  <c r="D4" i="3"/>
  <c r="I17" i="8"/>
  <c r="I36" i="8"/>
  <c r="H36" i="8"/>
  <c r="G36" i="8"/>
  <c r="F36" i="8"/>
  <c r="E36" i="8"/>
  <c r="D36" i="8"/>
  <c r="W34" i="8"/>
  <c r="J33" i="8"/>
  <c r="K33" i="8"/>
  <c r="L33" i="8"/>
  <c r="M33" i="8"/>
  <c r="F33" i="8"/>
  <c r="U33" i="8"/>
  <c r="G33" i="8"/>
  <c r="N33" i="8"/>
  <c r="Q33" i="8"/>
  <c r="O33" i="8"/>
  <c r="E33" i="8"/>
  <c r="V33" i="8"/>
  <c r="W33" i="8"/>
  <c r="T33" i="8"/>
  <c r="S33" i="8"/>
  <c r="R33" i="8"/>
  <c r="P33" i="8"/>
  <c r="I33" i="8"/>
  <c r="H33" i="8"/>
  <c r="D33" i="8"/>
  <c r="J32" i="8"/>
  <c r="K32" i="8"/>
  <c r="L32" i="8"/>
  <c r="M32" i="8"/>
  <c r="F32" i="8"/>
  <c r="U32" i="8"/>
  <c r="G32" i="8"/>
  <c r="N32" i="8"/>
  <c r="Q32" i="8"/>
  <c r="O32" i="8"/>
  <c r="E32" i="8"/>
  <c r="V32" i="8"/>
  <c r="W32" i="8"/>
  <c r="T32" i="8"/>
  <c r="S32" i="8"/>
  <c r="R32" i="8"/>
  <c r="P32" i="8"/>
  <c r="I32" i="8"/>
  <c r="H32" i="8"/>
  <c r="D32" i="8"/>
  <c r="J31" i="8"/>
  <c r="K31" i="8"/>
  <c r="L31" i="8"/>
  <c r="M31" i="8"/>
  <c r="F31" i="8"/>
  <c r="U31" i="8"/>
  <c r="G31" i="8"/>
  <c r="N31" i="8"/>
  <c r="Q31" i="8"/>
  <c r="O31" i="8"/>
  <c r="E31" i="8"/>
  <c r="V31" i="8"/>
  <c r="W31" i="8"/>
  <c r="T31" i="8"/>
  <c r="S31" i="8"/>
  <c r="R31" i="8"/>
  <c r="P31" i="8"/>
  <c r="I31" i="8"/>
  <c r="H31" i="8"/>
  <c r="D31" i="8"/>
  <c r="J30" i="8"/>
  <c r="K30" i="8"/>
  <c r="L30" i="8"/>
  <c r="M30" i="8"/>
  <c r="F30" i="8"/>
  <c r="U30" i="8"/>
  <c r="G30" i="8"/>
  <c r="N30" i="8"/>
  <c r="Q30" i="8"/>
  <c r="O30" i="8"/>
  <c r="E30" i="8"/>
  <c r="V30" i="8"/>
  <c r="W30" i="8"/>
  <c r="T30" i="8"/>
  <c r="S30" i="8"/>
  <c r="R30" i="8"/>
  <c r="P30" i="8"/>
  <c r="I30" i="8"/>
  <c r="H30" i="8"/>
  <c r="D30" i="8"/>
  <c r="J29" i="8"/>
  <c r="K29" i="8"/>
  <c r="L29" i="8"/>
  <c r="M29" i="8"/>
  <c r="F29" i="8"/>
  <c r="U29" i="8"/>
  <c r="G29" i="8"/>
  <c r="N29" i="8"/>
  <c r="Q29" i="8"/>
  <c r="O29" i="8"/>
  <c r="E29" i="8"/>
  <c r="V29" i="8"/>
  <c r="W29" i="8"/>
  <c r="T29" i="8"/>
  <c r="S29" i="8"/>
  <c r="R29" i="8"/>
  <c r="P29" i="8"/>
  <c r="I29" i="8"/>
  <c r="H29" i="8"/>
  <c r="D29" i="8"/>
  <c r="J28" i="8"/>
  <c r="K28" i="8"/>
  <c r="L28" i="8"/>
  <c r="M28" i="8"/>
  <c r="F28" i="8"/>
  <c r="U28" i="8"/>
  <c r="G28" i="8"/>
  <c r="N28" i="8"/>
  <c r="Q28" i="8"/>
  <c r="O28" i="8"/>
  <c r="E28" i="8"/>
  <c r="V28" i="8"/>
  <c r="W28" i="8"/>
  <c r="T28" i="8"/>
  <c r="S28" i="8"/>
  <c r="R28" i="8"/>
  <c r="P28" i="8"/>
  <c r="I28" i="8"/>
  <c r="H28" i="8"/>
  <c r="D28" i="8"/>
  <c r="J27" i="8"/>
  <c r="K27" i="8"/>
  <c r="L27" i="8"/>
  <c r="M27" i="8"/>
  <c r="F27" i="8"/>
  <c r="U27" i="8"/>
  <c r="G27" i="8"/>
  <c r="N27" i="8"/>
  <c r="Q27" i="8"/>
  <c r="O27" i="8"/>
  <c r="E27" i="8"/>
  <c r="V27" i="8"/>
  <c r="W27" i="8"/>
  <c r="T27" i="8"/>
  <c r="S27" i="8"/>
  <c r="R27" i="8"/>
  <c r="P27" i="8"/>
  <c r="I27" i="8"/>
  <c r="H27" i="8"/>
  <c r="D27" i="8"/>
  <c r="J26" i="8"/>
  <c r="K26" i="8"/>
  <c r="L26" i="8"/>
  <c r="M26" i="8"/>
  <c r="F26" i="8"/>
  <c r="U26" i="8"/>
  <c r="G26" i="8"/>
  <c r="N26" i="8"/>
  <c r="Q26" i="8"/>
  <c r="O26" i="8"/>
  <c r="E26" i="8"/>
  <c r="V26" i="8"/>
  <c r="W26" i="8"/>
  <c r="T26" i="8"/>
  <c r="S26" i="8"/>
  <c r="R26" i="8"/>
  <c r="P26" i="8"/>
  <c r="I26" i="8"/>
  <c r="H26" i="8"/>
  <c r="D26" i="8"/>
  <c r="J25" i="8"/>
  <c r="K25" i="8"/>
  <c r="L25" i="8"/>
  <c r="M25" i="8"/>
  <c r="F25" i="8"/>
  <c r="U25" i="8"/>
  <c r="G25" i="8"/>
  <c r="N25" i="8"/>
  <c r="Q25" i="8"/>
  <c r="O25" i="8"/>
  <c r="E25" i="8"/>
  <c r="V25" i="8"/>
  <c r="W25" i="8"/>
  <c r="T25" i="8"/>
  <c r="S25" i="8"/>
  <c r="R25" i="8"/>
  <c r="P25" i="8"/>
  <c r="I25" i="8"/>
  <c r="H25" i="8"/>
  <c r="D25" i="8"/>
  <c r="J24" i="8"/>
  <c r="K24" i="8"/>
  <c r="L24" i="8"/>
  <c r="M24" i="8"/>
  <c r="F24" i="8"/>
  <c r="U24" i="8"/>
  <c r="G24" i="8"/>
  <c r="N24" i="8"/>
  <c r="Q24" i="8"/>
  <c r="O24" i="8"/>
  <c r="E24" i="8"/>
  <c r="V24" i="8"/>
  <c r="W24" i="8"/>
  <c r="T24" i="8"/>
  <c r="S24" i="8"/>
  <c r="R24" i="8"/>
  <c r="P24" i="8"/>
  <c r="I24" i="8"/>
  <c r="H24" i="8"/>
  <c r="D24" i="8"/>
  <c r="I19" i="8"/>
  <c r="U15" i="8"/>
  <c r="V15" i="8"/>
  <c r="W15" i="8"/>
  <c r="T15" i="8"/>
  <c r="U14" i="8"/>
  <c r="V14" i="8"/>
  <c r="W14" i="8"/>
  <c r="T14" i="8"/>
  <c r="U13" i="8"/>
  <c r="V13" i="8"/>
  <c r="W13" i="8"/>
  <c r="T13" i="8"/>
  <c r="U12" i="8"/>
  <c r="V12" i="8"/>
  <c r="W12" i="8"/>
  <c r="T12" i="8"/>
  <c r="U11" i="8"/>
  <c r="V11" i="8"/>
  <c r="W11" i="8"/>
  <c r="T11" i="8"/>
  <c r="U10" i="8"/>
  <c r="V10" i="8"/>
  <c r="W10" i="8"/>
  <c r="T10" i="8"/>
  <c r="U9" i="8"/>
  <c r="V9" i="8"/>
  <c r="W9" i="8"/>
  <c r="T9" i="8"/>
  <c r="U8" i="8"/>
  <c r="V8" i="8"/>
  <c r="W8" i="8"/>
  <c r="T8" i="8"/>
  <c r="U7" i="8"/>
  <c r="V7" i="8"/>
  <c r="W7" i="8"/>
  <c r="T7" i="8"/>
  <c r="U6" i="8"/>
  <c r="V6" i="8"/>
  <c r="W6" i="8"/>
  <c r="T6" i="8"/>
  <c r="U5" i="8"/>
  <c r="V5" i="8"/>
  <c r="W5" i="8"/>
  <c r="T5" i="8"/>
  <c r="U4" i="8"/>
  <c r="V4" i="8"/>
  <c r="W4" i="8"/>
  <c r="T4" i="8"/>
  <c r="T4" i="4"/>
  <c r="T10" i="5"/>
  <c r="T6" i="5"/>
  <c r="T4" i="5"/>
  <c r="T5" i="7"/>
  <c r="U5" i="7"/>
  <c r="V5" i="7"/>
  <c r="W5" i="7"/>
  <c r="T6" i="7"/>
  <c r="U6" i="7"/>
  <c r="V6" i="7"/>
  <c r="W6" i="7"/>
  <c r="T7" i="7"/>
  <c r="U7" i="7"/>
  <c r="V7" i="7"/>
  <c r="W7" i="7"/>
  <c r="T8" i="7"/>
  <c r="U8" i="7"/>
  <c r="V8" i="7"/>
  <c r="W8" i="7"/>
  <c r="T9" i="7"/>
  <c r="U9" i="7"/>
  <c r="V9" i="7"/>
  <c r="W9" i="7"/>
  <c r="T10" i="7"/>
  <c r="U10" i="7"/>
  <c r="V10" i="7"/>
  <c r="W10" i="7"/>
  <c r="T11" i="7"/>
  <c r="U11" i="7"/>
  <c r="V11" i="7"/>
  <c r="W11" i="7"/>
  <c r="T12" i="7"/>
  <c r="U12" i="7"/>
  <c r="V12" i="7"/>
  <c r="W12" i="7"/>
  <c r="T13" i="7"/>
  <c r="U13" i="7"/>
  <c r="V13" i="7"/>
  <c r="W13" i="7"/>
  <c r="T14" i="7"/>
  <c r="U14" i="7"/>
  <c r="V14" i="7"/>
  <c r="W14" i="7"/>
  <c r="T15" i="7"/>
  <c r="U15" i="7"/>
  <c r="V15" i="7"/>
  <c r="W15" i="7"/>
  <c r="W4" i="7"/>
  <c r="V4" i="7"/>
  <c r="U4" i="7"/>
  <c r="T4" i="7"/>
  <c r="I19" i="7"/>
  <c r="I17" i="7"/>
  <c r="I37" i="7"/>
  <c r="H37" i="7"/>
  <c r="G37" i="7"/>
  <c r="F37" i="7"/>
  <c r="E37" i="7"/>
  <c r="D37" i="7"/>
  <c r="W34" i="7"/>
  <c r="J33" i="7"/>
  <c r="K33" i="7"/>
  <c r="L33" i="7"/>
  <c r="M33" i="7"/>
  <c r="F33" i="7"/>
  <c r="U33" i="7"/>
  <c r="G33" i="7"/>
  <c r="N33" i="7"/>
  <c r="Q33" i="7"/>
  <c r="O33" i="7"/>
  <c r="E33" i="7"/>
  <c r="V33" i="7"/>
  <c r="W33" i="7"/>
  <c r="T33" i="7"/>
  <c r="S33" i="7"/>
  <c r="R33" i="7"/>
  <c r="P33" i="7"/>
  <c r="I33" i="7"/>
  <c r="H33" i="7"/>
  <c r="D33" i="7"/>
  <c r="J32" i="7"/>
  <c r="K32" i="7"/>
  <c r="L32" i="7"/>
  <c r="M32" i="7"/>
  <c r="F32" i="7"/>
  <c r="U32" i="7"/>
  <c r="G32" i="7"/>
  <c r="N32" i="7"/>
  <c r="Q32" i="7"/>
  <c r="O32" i="7"/>
  <c r="E32" i="7"/>
  <c r="V32" i="7"/>
  <c r="W32" i="7"/>
  <c r="T32" i="7"/>
  <c r="S32" i="7"/>
  <c r="R32" i="7"/>
  <c r="P32" i="7"/>
  <c r="I32" i="7"/>
  <c r="H32" i="7"/>
  <c r="D32" i="7"/>
  <c r="J31" i="7"/>
  <c r="K31" i="7"/>
  <c r="L31" i="7"/>
  <c r="M31" i="7"/>
  <c r="F31" i="7"/>
  <c r="U31" i="7"/>
  <c r="G31" i="7"/>
  <c r="N31" i="7"/>
  <c r="Q31" i="7"/>
  <c r="O31" i="7"/>
  <c r="E31" i="7"/>
  <c r="V31" i="7"/>
  <c r="W31" i="7"/>
  <c r="T31" i="7"/>
  <c r="S31" i="7"/>
  <c r="R31" i="7"/>
  <c r="P31" i="7"/>
  <c r="I31" i="7"/>
  <c r="H31" i="7"/>
  <c r="D31" i="7"/>
  <c r="J30" i="7"/>
  <c r="K30" i="7"/>
  <c r="L30" i="7"/>
  <c r="M30" i="7"/>
  <c r="F30" i="7"/>
  <c r="U30" i="7"/>
  <c r="G30" i="7"/>
  <c r="N30" i="7"/>
  <c r="Q30" i="7"/>
  <c r="O30" i="7"/>
  <c r="E30" i="7"/>
  <c r="V30" i="7"/>
  <c r="W30" i="7"/>
  <c r="T30" i="7"/>
  <c r="S30" i="7"/>
  <c r="R30" i="7"/>
  <c r="P30" i="7"/>
  <c r="I30" i="7"/>
  <c r="H30" i="7"/>
  <c r="D30" i="7"/>
  <c r="J29" i="7"/>
  <c r="K29" i="7"/>
  <c r="L29" i="7"/>
  <c r="M29" i="7"/>
  <c r="F29" i="7"/>
  <c r="U29" i="7"/>
  <c r="G29" i="7"/>
  <c r="N29" i="7"/>
  <c r="Q29" i="7"/>
  <c r="O29" i="7"/>
  <c r="E29" i="7"/>
  <c r="V29" i="7"/>
  <c r="W29" i="7"/>
  <c r="T29" i="7"/>
  <c r="S29" i="7"/>
  <c r="R29" i="7"/>
  <c r="P29" i="7"/>
  <c r="I29" i="7"/>
  <c r="H29" i="7"/>
  <c r="D29" i="7"/>
  <c r="J28" i="7"/>
  <c r="K28" i="7"/>
  <c r="L28" i="7"/>
  <c r="M28" i="7"/>
  <c r="F28" i="7"/>
  <c r="U28" i="7"/>
  <c r="G28" i="7"/>
  <c r="N28" i="7"/>
  <c r="Q28" i="7"/>
  <c r="O28" i="7"/>
  <c r="E28" i="7"/>
  <c r="V28" i="7"/>
  <c r="W28" i="7"/>
  <c r="T28" i="7"/>
  <c r="S28" i="7"/>
  <c r="R28" i="7"/>
  <c r="P28" i="7"/>
  <c r="I28" i="7"/>
  <c r="H28" i="7"/>
  <c r="D28" i="7"/>
  <c r="J27" i="7"/>
  <c r="K27" i="7"/>
  <c r="L27" i="7"/>
  <c r="M27" i="7"/>
  <c r="F27" i="7"/>
  <c r="U27" i="7"/>
  <c r="G27" i="7"/>
  <c r="N27" i="7"/>
  <c r="Q27" i="7"/>
  <c r="O27" i="7"/>
  <c r="E27" i="7"/>
  <c r="V27" i="7"/>
  <c r="W27" i="7"/>
  <c r="T27" i="7"/>
  <c r="S27" i="7"/>
  <c r="R27" i="7"/>
  <c r="P27" i="7"/>
  <c r="I27" i="7"/>
  <c r="H27" i="7"/>
  <c r="D27" i="7"/>
  <c r="J26" i="7"/>
  <c r="K26" i="7"/>
  <c r="L26" i="7"/>
  <c r="M26" i="7"/>
  <c r="F26" i="7"/>
  <c r="U26" i="7"/>
  <c r="G26" i="7"/>
  <c r="N26" i="7"/>
  <c r="Q26" i="7"/>
  <c r="O26" i="7"/>
  <c r="E26" i="7"/>
  <c r="V26" i="7"/>
  <c r="W26" i="7"/>
  <c r="T26" i="7"/>
  <c r="S26" i="7"/>
  <c r="R26" i="7"/>
  <c r="P26" i="7"/>
  <c r="I26" i="7"/>
  <c r="H26" i="7"/>
  <c r="D26" i="7"/>
  <c r="J25" i="7"/>
  <c r="K25" i="7"/>
  <c r="L25" i="7"/>
  <c r="M25" i="7"/>
  <c r="F25" i="7"/>
  <c r="U25" i="7"/>
  <c r="G25" i="7"/>
  <c r="N25" i="7"/>
  <c r="Q25" i="7"/>
  <c r="O25" i="7"/>
  <c r="E25" i="7"/>
  <c r="V25" i="7"/>
  <c r="W25" i="7"/>
  <c r="T25" i="7"/>
  <c r="S25" i="7"/>
  <c r="R25" i="7"/>
  <c r="P25" i="7"/>
  <c r="I25" i="7"/>
  <c r="H25" i="7"/>
  <c r="D25" i="7"/>
  <c r="J24" i="7"/>
  <c r="K24" i="7"/>
  <c r="L24" i="7"/>
  <c r="M24" i="7"/>
  <c r="F24" i="7"/>
  <c r="U24" i="7"/>
  <c r="G24" i="7"/>
  <c r="N24" i="7"/>
  <c r="Q24" i="7"/>
  <c r="O24" i="7"/>
  <c r="E24" i="7"/>
  <c r="V24" i="7"/>
  <c r="W24" i="7"/>
  <c r="T24" i="7"/>
  <c r="S24" i="7"/>
  <c r="R24" i="7"/>
  <c r="P24" i="7"/>
  <c r="I24" i="7"/>
  <c r="H24" i="7"/>
  <c r="D24" i="7"/>
  <c r="D38" i="5"/>
  <c r="E38" i="5"/>
  <c r="F38" i="5"/>
  <c r="G38" i="5"/>
  <c r="H38" i="5"/>
  <c r="I19" i="5"/>
  <c r="I38" i="5"/>
  <c r="I17" i="5"/>
  <c r="I37" i="5"/>
  <c r="H37" i="5"/>
  <c r="G37" i="5"/>
  <c r="F37" i="5"/>
  <c r="E37" i="5"/>
  <c r="D37" i="5"/>
  <c r="W34" i="5"/>
  <c r="J33" i="5"/>
  <c r="K33" i="5"/>
  <c r="L33" i="5"/>
  <c r="M33" i="5"/>
  <c r="F33" i="5"/>
  <c r="U33" i="5"/>
  <c r="G33" i="5"/>
  <c r="N33" i="5"/>
  <c r="Q33" i="5"/>
  <c r="O33" i="5"/>
  <c r="E33" i="5"/>
  <c r="V33" i="5"/>
  <c r="W33" i="5"/>
  <c r="T33" i="5"/>
  <c r="S33" i="5"/>
  <c r="R33" i="5"/>
  <c r="P33" i="5"/>
  <c r="I33" i="5"/>
  <c r="H33" i="5"/>
  <c r="D33" i="5"/>
  <c r="J32" i="5"/>
  <c r="K32" i="5"/>
  <c r="L32" i="5"/>
  <c r="M32" i="5"/>
  <c r="F32" i="5"/>
  <c r="U32" i="5"/>
  <c r="G32" i="5"/>
  <c r="N32" i="5"/>
  <c r="Q32" i="5"/>
  <c r="O32" i="5"/>
  <c r="E32" i="5"/>
  <c r="V32" i="5"/>
  <c r="W32" i="5"/>
  <c r="T32" i="5"/>
  <c r="S32" i="5"/>
  <c r="R32" i="5"/>
  <c r="P32" i="5"/>
  <c r="I32" i="5"/>
  <c r="H32" i="5"/>
  <c r="D32" i="5"/>
  <c r="J31" i="5"/>
  <c r="K31" i="5"/>
  <c r="L31" i="5"/>
  <c r="M31" i="5"/>
  <c r="F31" i="5"/>
  <c r="U31" i="5"/>
  <c r="G31" i="5"/>
  <c r="N31" i="5"/>
  <c r="Q31" i="5"/>
  <c r="O31" i="5"/>
  <c r="E31" i="5"/>
  <c r="V31" i="5"/>
  <c r="W31" i="5"/>
  <c r="T31" i="5"/>
  <c r="S31" i="5"/>
  <c r="R31" i="5"/>
  <c r="P31" i="5"/>
  <c r="I31" i="5"/>
  <c r="H31" i="5"/>
  <c r="D31" i="5"/>
  <c r="J30" i="5"/>
  <c r="K30" i="5"/>
  <c r="L30" i="5"/>
  <c r="M30" i="5"/>
  <c r="F30" i="5"/>
  <c r="U30" i="5"/>
  <c r="G30" i="5"/>
  <c r="N30" i="5"/>
  <c r="Q30" i="5"/>
  <c r="O30" i="5"/>
  <c r="E30" i="5"/>
  <c r="V30" i="5"/>
  <c r="W30" i="5"/>
  <c r="T30" i="5"/>
  <c r="S30" i="5"/>
  <c r="R30" i="5"/>
  <c r="P30" i="5"/>
  <c r="I30" i="5"/>
  <c r="H30" i="5"/>
  <c r="D30" i="5"/>
  <c r="J29" i="5"/>
  <c r="K29" i="5"/>
  <c r="L29" i="5"/>
  <c r="M29" i="5"/>
  <c r="F29" i="5"/>
  <c r="U29" i="5"/>
  <c r="G29" i="5"/>
  <c r="N29" i="5"/>
  <c r="Q29" i="5"/>
  <c r="O29" i="5"/>
  <c r="E29" i="5"/>
  <c r="V29" i="5"/>
  <c r="W29" i="5"/>
  <c r="T29" i="5"/>
  <c r="S29" i="5"/>
  <c r="R29" i="5"/>
  <c r="P29" i="5"/>
  <c r="I29" i="5"/>
  <c r="H29" i="5"/>
  <c r="D29" i="5"/>
  <c r="J28" i="5"/>
  <c r="K28" i="5"/>
  <c r="L28" i="5"/>
  <c r="M28" i="5"/>
  <c r="F28" i="5"/>
  <c r="U28" i="5"/>
  <c r="G28" i="5"/>
  <c r="N28" i="5"/>
  <c r="Q28" i="5"/>
  <c r="O28" i="5"/>
  <c r="E28" i="5"/>
  <c r="V28" i="5"/>
  <c r="W28" i="5"/>
  <c r="T28" i="5"/>
  <c r="S28" i="5"/>
  <c r="R28" i="5"/>
  <c r="P28" i="5"/>
  <c r="I28" i="5"/>
  <c r="H28" i="5"/>
  <c r="D28" i="5"/>
  <c r="J27" i="5"/>
  <c r="K27" i="5"/>
  <c r="L27" i="5"/>
  <c r="M27" i="5"/>
  <c r="F27" i="5"/>
  <c r="U27" i="5"/>
  <c r="G27" i="5"/>
  <c r="N27" i="5"/>
  <c r="Q27" i="5"/>
  <c r="O27" i="5"/>
  <c r="E27" i="5"/>
  <c r="V27" i="5"/>
  <c r="W27" i="5"/>
  <c r="T27" i="5"/>
  <c r="S27" i="5"/>
  <c r="R27" i="5"/>
  <c r="P27" i="5"/>
  <c r="I27" i="5"/>
  <c r="H27" i="5"/>
  <c r="D27" i="5"/>
  <c r="J26" i="5"/>
  <c r="K26" i="5"/>
  <c r="L26" i="5"/>
  <c r="M26" i="5"/>
  <c r="F26" i="5"/>
  <c r="U26" i="5"/>
  <c r="G26" i="5"/>
  <c r="N26" i="5"/>
  <c r="Q26" i="5"/>
  <c r="O26" i="5"/>
  <c r="E26" i="5"/>
  <c r="V26" i="5"/>
  <c r="W26" i="5"/>
  <c r="T26" i="5"/>
  <c r="S26" i="5"/>
  <c r="R26" i="5"/>
  <c r="P26" i="5"/>
  <c r="I26" i="5"/>
  <c r="H26" i="5"/>
  <c r="D26" i="5"/>
  <c r="J25" i="5"/>
  <c r="K25" i="5"/>
  <c r="L25" i="5"/>
  <c r="M25" i="5"/>
  <c r="F25" i="5"/>
  <c r="U25" i="5"/>
  <c r="G25" i="5"/>
  <c r="N25" i="5"/>
  <c r="Q25" i="5"/>
  <c r="O25" i="5"/>
  <c r="E25" i="5"/>
  <c r="V25" i="5"/>
  <c r="W25" i="5"/>
  <c r="T25" i="5"/>
  <c r="S25" i="5"/>
  <c r="R25" i="5"/>
  <c r="P25" i="5"/>
  <c r="I25" i="5"/>
  <c r="H25" i="5"/>
  <c r="D25" i="5"/>
  <c r="J24" i="5"/>
  <c r="K24" i="5"/>
  <c r="L24" i="5"/>
  <c r="M24" i="5"/>
  <c r="F24" i="5"/>
  <c r="U24" i="5"/>
  <c r="G24" i="5"/>
  <c r="N24" i="5"/>
  <c r="Q24" i="5"/>
  <c r="O24" i="5"/>
  <c r="E24" i="5"/>
  <c r="V24" i="5"/>
  <c r="W24" i="5"/>
  <c r="T24" i="5"/>
  <c r="S24" i="5"/>
  <c r="R24" i="5"/>
  <c r="P24" i="5"/>
  <c r="I24" i="5"/>
  <c r="H24" i="5"/>
  <c r="D24" i="5"/>
  <c r="U15" i="5"/>
  <c r="V15" i="5"/>
  <c r="W15" i="5"/>
  <c r="T15" i="5"/>
  <c r="U14" i="5"/>
  <c r="V14" i="5"/>
  <c r="W14" i="5"/>
  <c r="T14" i="5"/>
  <c r="U13" i="5"/>
  <c r="V13" i="5"/>
  <c r="W13" i="5"/>
  <c r="T13" i="5"/>
  <c r="U12" i="5"/>
  <c r="V12" i="5"/>
  <c r="W12" i="5"/>
  <c r="T12" i="5"/>
  <c r="U11" i="5"/>
  <c r="V11" i="5"/>
  <c r="W11" i="5"/>
  <c r="T11" i="5"/>
  <c r="U10" i="5"/>
  <c r="V10" i="5"/>
  <c r="W10" i="5"/>
  <c r="U9" i="5"/>
  <c r="V9" i="5"/>
  <c r="W9" i="5"/>
  <c r="T9" i="5"/>
  <c r="U8" i="5"/>
  <c r="V8" i="5"/>
  <c r="W8" i="5"/>
  <c r="T8" i="5"/>
  <c r="U7" i="5"/>
  <c r="V7" i="5"/>
  <c r="W7" i="5"/>
  <c r="T7" i="5"/>
  <c r="U6" i="5"/>
  <c r="V6" i="5"/>
  <c r="W6" i="5"/>
  <c r="U5" i="5"/>
  <c r="V5" i="5"/>
  <c r="W5" i="5"/>
  <c r="T5" i="5"/>
  <c r="U4" i="5"/>
  <c r="V4" i="5"/>
  <c r="W4" i="5"/>
  <c r="I17" i="4"/>
  <c r="I37" i="4"/>
  <c r="H37" i="4"/>
  <c r="G37" i="4"/>
  <c r="F37" i="4"/>
  <c r="E37" i="4"/>
  <c r="D37" i="4"/>
  <c r="J33" i="4"/>
  <c r="K33" i="4"/>
  <c r="L33" i="4"/>
  <c r="M33" i="4"/>
  <c r="F33" i="4"/>
  <c r="U33" i="4"/>
  <c r="G33" i="4"/>
  <c r="N33" i="4"/>
  <c r="Q33" i="4"/>
  <c r="O33" i="4"/>
  <c r="E33" i="4"/>
  <c r="V33" i="4"/>
  <c r="W33" i="4"/>
  <c r="T33" i="4"/>
  <c r="S33" i="4"/>
  <c r="R33" i="4"/>
  <c r="P33" i="4"/>
  <c r="I33" i="4"/>
  <c r="H33" i="4"/>
  <c r="D33" i="4"/>
  <c r="J32" i="4"/>
  <c r="K32" i="4"/>
  <c r="L32" i="4"/>
  <c r="M32" i="4"/>
  <c r="F32" i="4"/>
  <c r="U32" i="4"/>
  <c r="G32" i="4"/>
  <c r="N32" i="4"/>
  <c r="Q32" i="4"/>
  <c r="O32" i="4"/>
  <c r="E32" i="4"/>
  <c r="V32" i="4"/>
  <c r="W32" i="4"/>
  <c r="T32" i="4"/>
  <c r="S32" i="4"/>
  <c r="R32" i="4"/>
  <c r="P32" i="4"/>
  <c r="I32" i="4"/>
  <c r="H32" i="4"/>
  <c r="D32" i="4"/>
  <c r="J31" i="4"/>
  <c r="K31" i="4"/>
  <c r="L31" i="4"/>
  <c r="M31" i="4"/>
  <c r="F31" i="4"/>
  <c r="U31" i="4"/>
  <c r="G31" i="4"/>
  <c r="N31" i="4"/>
  <c r="Q31" i="4"/>
  <c r="O31" i="4"/>
  <c r="E31" i="4"/>
  <c r="V31" i="4"/>
  <c r="W31" i="4"/>
  <c r="T31" i="4"/>
  <c r="S31" i="4"/>
  <c r="R31" i="4"/>
  <c r="P31" i="4"/>
  <c r="I31" i="4"/>
  <c r="H31" i="4"/>
  <c r="D31" i="4"/>
  <c r="J30" i="4"/>
  <c r="K30" i="4"/>
  <c r="L30" i="4"/>
  <c r="M30" i="4"/>
  <c r="F30" i="4"/>
  <c r="U30" i="4"/>
  <c r="G30" i="4"/>
  <c r="N30" i="4"/>
  <c r="Q30" i="4"/>
  <c r="O30" i="4"/>
  <c r="E30" i="4"/>
  <c r="V30" i="4"/>
  <c r="W30" i="4"/>
  <c r="T30" i="4"/>
  <c r="S30" i="4"/>
  <c r="R30" i="4"/>
  <c r="P30" i="4"/>
  <c r="I30" i="4"/>
  <c r="H30" i="4"/>
  <c r="D30" i="4"/>
  <c r="J29" i="4"/>
  <c r="K29" i="4"/>
  <c r="L29" i="4"/>
  <c r="M29" i="4"/>
  <c r="F29" i="4"/>
  <c r="U29" i="4"/>
  <c r="G29" i="4"/>
  <c r="N29" i="4"/>
  <c r="Q29" i="4"/>
  <c r="O29" i="4"/>
  <c r="E29" i="4"/>
  <c r="V29" i="4"/>
  <c r="W29" i="4"/>
  <c r="T29" i="4"/>
  <c r="S29" i="4"/>
  <c r="R29" i="4"/>
  <c r="P29" i="4"/>
  <c r="I29" i="4"/>
  <c r="H29" i="4"/>
  <c r="D29" i="4"/>
  <c r="J28" i="4"/>
  <c r="K28" i="4"/>
  <c r="L28" i="4"/>
  <c r="M28" i="4"/>
  <c r="F28" i="4"/>
  <c r="U28" i="4"/>
  <c r="G28" i="4"/>
  <c r="N28" i="4"/>
  <c r="Q28" i="4"/>
  <c r="O28" i="4"/>
  <c r="E28" i="4"/>
  <c r="V28" i="4"/>
  <c r="W28" i="4"/>
  <c r="T28" i="4"/>
  <c r="S28" i="4"/>
  <c r="R28" i="4"/>
  <c r="P28" i="4"/>
  <c r="I28" i="4"/>
  <c r="H28" i="4"/>
  <c r="D28" i="4"/>
  <c r="J27" i="4"/>
  <c r="K27" i="4"/>
  <c r="L27" i="4"/>
  <c r="M27" i="4"/>
  <c r="F27" i="4"/>
  <c r="U27" i="4"/>
  <c r="G27" i="4"/>
  <c r="N27" i="4"/>
  <c r="Q27" i="4"/>
  <c r="O27" i="4"/>
  <c r="E27" i="4"/>
  <c r="V27" i="4"/>
  <c r="W27" i="4"/>
  <c r="T27" i="4"/>
  <c r="S27" i="4"/>
  <c r="R27" i="4"/>
  <c r="P27" i="4"/>
  <c r="I27" i="4"/>
  <c r="H27" i="4"/>
  <c r="D27" i="4"/>
  <c r="J26" i="4"/>
  <c r="K26" i="4"/>
  <c r="L26" i="4"/>
  <c r="M26" i="4"/>
  <c r="F26" i="4"/>
  <c r="U26" i="4"/>
  <c r="G26" i="4"/>
  <c r="N26" i="4"/>
  <c r="Q26" i="4"/>
  <c r="O26" i="4"/>
  <c r="E26" i="4"/>
  <c r="V26" i="4"/>
  <c r="W26" i="4"/>
  <c r="T26" i="4"/>
  <c r="S26" i="4"/>
  <c r="R26" i="4"/>
  <c r="P26" i="4"/>
  <c r="I26" i="4"/>
  <c r="H26" i="4"/>
  <c r="D26" i="4"/>
  <c r="J25" i="4"/>
  <c r="K25" i="4"/>
  <c r="L25" i="4"/>
  <c r="M25" i="4"/>
  <c r="F25" i="4"/>
  <c r="U25" i="4"/>
  <c r="G25" i="4"/>
  <c r="N25" i="4"/>
  <c r="Q25" i="4"/>
  <c r="O25" i="4"/>
  <c r="E25" i="4"/>
  <c r="V25" i="4"/>
  <c r="W25" i="4"/>
  <c r="T25" i="4"/>
  <c r="S25" i="4"/>
  <c r="R25" i="4"/>
  <c r="P25" i="4"/>
  <c r="I25" i="4"/>
  <c r="H25" i="4"/>
  <c r="D25" i="4"/>
  <c r="J24" i="4"/>
  <c r="K24" i="4"/>
  <c r="L24" i="4"/>
  <c r="M24" i="4"/>
  <c r="F24" i="4"/>
  <c r="U24" i="4"/>
  <c r="G24" i="4"/>
  <c r="N24" i="4"/>
  <c r="Q24" i="4"/>
  <c r="O24" i="4"/>
  <c r="E24" i="4"/>
  <c r="V24" i="4"/>
  <c r="W24" i="4"/>
  <c r="T24" i="4"/>
  <c r="S24" i="4"/>
  <c r="R24" i="4"/>
  <c r="P24" i="4"/>
  <c r="I24" i="4"/>
  <c r="H24" i="4"/>
  <c r="D24" i="4"/>
  <c r="U15" i="4"/>
  <c r="V15" i="4"/>
  <c r="W15" i="4"/>
  <c r="T15" i="4"/>
  <c r="U14" i="4"/>
  <c r="V14" i="4"/>
  <c r="W14" i="4"/>
  <c r="T14" i="4"/>
  <c r="U13" i="4"/>
  <c r="V13" i="4"/>
  <c r="W13" i="4"/>
  <c r="T13" i="4"/>
  <c r="U12" i="4"/>
  <c r="V12" i="4"/>
  <c r="W12" i="4"/>
  <c r="T12" i="4"/>
  <c r="U11" i="4"/>
  <c r="V11" i="4"/>
  <c r="W11" i="4"/>
  <c r="T11" i="4"/>
  <c r="U10" i="4"/>
  <c r="V10" i="4"/>
  <c r="W10" i="4"/>
  <c r="T10" i="4"/>
  <c r="U9" i="4"/>
  <c r="V9" i="4"/>
  <c r="W9" i="4"/>
  <c r="T9" i="4"/>
  <c r="U8" i="4"/>
  <c r="V8" i="4"/>
  <c r="W8" i="4"/>
  <c r="T8" i="4"/>
  <c r="U7" i="4"/>
  <c r="V7" i="4"/>
  <c r="W7" i="4"/>
  <c r="T7" i="4"/>
  <c r="U6" i="4"/>
  <c r="V6" i="4"/>
  <c r="W6" i="4"/>
  <c r="T6" i="4"/>
  <c r="U5" i="4"/>
  <c r="V5" i="4"/>
  <c r="W5" i="4"/>
  <c r="T5" i="4"/>
  <c r="U4" i="4"/>
  <c r="V4" i="4"/>
  <c r="W4" i="4"/>
  <c r="T5" i="3"/>
  <c r="U5" i="3"/>
  <c r="V5" i="3"/>
  <c r="W5" i="3"/>
  <c r="T6" i="3"/>
  <c r="U6" i="3"/>
  <c r="V6" i="3"/>
  <c r="W6" i="3"/>
  <c r="T7" i="3"/>
  <c r="U7" i="3"/>
  <c r="V7" i="3"/>
  <c r="W7" i="3"/>
  <c r="T8" i="3"/>
  <c r="U8" i="3"/>
  <c r="V8" i="3"/>
  <c r="W8" i="3"/>
  <c r="T9" i="3"/>
  <c r="U9" i="3"/>
  <c r="V9" i="3"/>
  <c r="W9" i="3"/>
  <c r="T10" i="3"/>
  <c r="U10" i="3"/>
  <c r="V10" i="3"/>
  <c r="W10" i="3"/>
  <c r="T11" i="3"/>
  <c r="U11" i="3"/>
  <c r="V11" i="3"/>
  <c r="W11" i="3"/>
  <c r="T12" i="3"/>
  <c r="U12" i="3"/>
  <c r="V12" i="3"/>
  <c r="W12" i="3"/>
  <c r="T13" i="3"/>
  <c r="U13" i="3"/>
  <c r="V13" i="3"/>
  <c r="W13" i="3"/>
  <c r="G34" i="27"/>
  <c r="F34" i="27"/>
  <c r="J34" i="27"/>
  <c r="K34" i="27"/>
  <c r="L34" i="27"/>
  <c r="M34" i="27"/>
  <c r="N34" i="27"/>
  <c r="Q34" i="27"/>
  <c r="E34" i="27"/>
  <c r="T16" i="3"/>
  <c r="U16" i="3"/>
  <c r="V16" i="3"/>
  <c r="W16" i="3"/>
  <c r="T17" i="3"/>
  <c r="U17" i="3"/>
  <c r="V17" i="3"/>
  <c r="W17" i="3"/>
  <c r="I19" i="2"/>
  <c r="C37" i="2"/>
  <c r="D37" i="2"/>
  <c r="E37" i="2"/>
  <c r="F37" i="2"/>
  <c r="G37" i="2"/>
  <c r="H37" i="2"/>
  <c r="I37" i="2"/>
  <c r="I17" i="1"/>
  <c r="I37" i="1"/>
  <c r="H37" i="1"/>
  <c r="D25" i="2"/>
  <c r="E25" i="2"/>
  <c r="F25" i="2"/>
  <c r="G25" i="2"/>
  <c r="H25" i="2"/>
  <c r="I25" i="2"/>
  <c r="J25" i="2"/>
  <c r="K25" i="2"/>
  <c r="L25" i="2"/>
  <c r="M25" i="2"/>
  <c r="N25" i="2"/>
  <c r="O25" i="2"/>
  <c r="P25" i="2"/>
  <c r="Q25" i="2"/>
  <c r="R25" i="2"/>
  <c r="S25" i="2"/>
  <c r="D26" i="2"/>
  <c r="E26" i="2"/>
  <c r="F26" i="2"/>
  <c r="G26" i="2"/>
  <c r="H26" i="2"/>
  <c r="I26" i="2"/>
  <c r="J26" i="2"/>
  <c r="K26" i="2"/>
  <c r="L26" i="2"/>
  <c r="M26" i="2"/>
  <c r="N26" i="2"/>
  <c r="O26" i="2"/>
  <c r="P26" i="2"/>
  <c r="Q26" i="2"/>
  <c r="R26" i="2"/>
  <c r="S26" i="2"/>
  <c r="D27" i="2"/>
  <c r="E27" i="2"/>
  <c r="F27" i="2"/>
  <c r="G27" i="2"/>
  <c r="H27" i="2"/>
  <c r="I27" i="2"/>
  <c r="J27" i="2"/>
  <c r="K27" i="2"/>
  <c r="L27" i="2"/>
  <c r="M27" i="2"/>
  <c r="N27" i="2"/>
  <c r="O27" i="2"/>
  <c r="P27" i="2"/>
  <c r="Q27" i="2"/>
  <c r="R27" i="2"/>
  <c r="S27" i="2"/>
  <c r="D28" i="2"/>
  <c r="E28" i="2"/>
  <c r="F28" i="2"/>
  <c r="G28" i="2"/>
  <c r="H28" i="2"/>
  <c r="I28" i="2"/>
  <c r="J28" i="2"/>
  <c r="K28" i="2"/>
  <c r="L28" i="2"/>
  <c r="M28" i="2"/>
  <c r="N28" i="2"/>
  <c r="O28" i="2"/>
  <c r="P28" i="2"/>
  <c r="Q28" i="2"/>
  <c r="R28" i="2"/>
  <c r="S28" i="2"/>
  <c r="D29" i="2"/>
  <c r="E29" i="2"/>
  <c r="F29" i="2"/>
  <c r="G29" i="2"/>
  <c r="H29" i="2"/>
  <c r="I29" i="2"/>
  <c r="J29" i="2"/>
  <c r="K29" i="2"/>
  <c r="L29" i="2"/>
  <c r="M29" i="2"/>
  <c r="N29" i="2"/>
  <c r="O29" i="2"/>
  <c r="P29" i="2"/>
  <c r="Q29" i="2"/>
  <c r="R29" i="2"/>
  <c r="S29" i="2"/>
  <c r="D30" i="2"/>
  <c r="E30" i="2"/>
  <c r="F30" i="2"/>
  <c r="G30" i="2"/>
  <c r="H30" i="2"/>
  <c r="I30" i="2"/>
  <c r="J30" i="2"/>
  <c r="K30" i="2"/>
  <c r="L30" i="2"/>
  <c r="M30" i="2"/>
  <c r="N30" i="2"/>
  <c r="O30" i="2"/>
  <c r="P30" i="2"/>
  <c r="Q30" i="2"/>
  <c r="R30" i="2"/>
  <c r="S30" i="2"/>
  <c r="D31" i="2"/>
  <c r="E31" i="2"/>
  <c r="F31" i="2"/>
  <c r="G31" i="2"/>
  <c r="H31" i="2"/>
  <c r="I31" i="2"/>
  <c r="J31" i="2"/>
  <c r="K31" i="2"/>
  <c r="L31" i="2"/>
  <c r="M31" i="2"/>
  <c r="N31" i="2"/>
  <c r="O31" i="2"/>
  <c r="P31" i="2"/>
  <c r="Q31" i="2"/>
  <c r="R31" i="2"/>
  <c r="S31" i="2"/>
  <c r="D32" i="2"/>
  <c r="E32" i="2"/>
  <c r="F32" i="2"/>
  <c r="G32" i="2"/>
  <c r="H32" i="2"/>
  <c r="I32" i="2"/>
  <c r="J32" i="2"/>
  <c r="K32" i="2"/>
  <c r="L32" i="2"/>
  <c r="M32" i="2"/>
  <c r="N32" i="2"/>
  <c r="O32" i="2"/>
  <c r="P32" i="2"/>
  <c r="Q32" i="2"/>
  <c r="R32" i="2"/>
  <c r="S32" i="2"/>
  <c r="D33" i="2"/>
  <c r="E33" i="2"/>
  <c r="F33" i="2"/>
  <c r="G33" i="2"/>
  <c r="H33" i="2"/>
  <c r="I33" i="2"/>
  <c r="J33" i="2"/>
  <c r="K33" i="2"/>
  <c r="L33" i="2"/>
  <c r="M33" i="2"/>
  <c r="N33" i="2"/>
  <c r="O33" i="2"/>
  <c r="P33" i="2"/>
  <c r="Q33" i="2"/>
  <c r="R33" i="2"/>
  <c r="S33" i="2"/>
  <c r="D34" i="2"/>
  <c r="E34" i="2"/>
  <c r="F34" i="2"/>
  <c r="G34" i="2"/>
  <c r="H34" i="2"/>
  <c r="I34" i="2"/>
  <c r="J34" i="2"/>
  <c r="K34" i="2"/>
  <c r="L34" i="2"/>
  <c r="M34" i="2"/>
  <c r="N34" i="2"/>
  <c r="O34" i="2"/>
  <c r="P34" i="2"/>
  <c r="Q34" i="2"/>
  <c r="R34" i="2"/>
  <c r="S34" i="2"/>
  <c r="E24" i="2"/>
  <c r="F24" i="2"/>
  <c r="G24" i="2"/>
  <c r="H24" i="2"/>
  <c r="I24" i="2"/>
  <c r="J24" i="2"/>
  <c r="K24" i="2"/>
  <c r="L24" i="2"/>
  <c r="M24" i="2"/>
  <c r="N24" i="2"/>
  <c r="O24" i="2"/>
  <c r="P24" i="2"/>
  <c r="Q24" i="2"/>
  <c r="R24" i="2"/>
  <c r="S24" i="2"/>
  <c r="D24" i="2"/>
  <c r="D34" i="1"/>
  <c r="E34" i="1"/>
  <c r="F34" i="1"/>
  <c r="G34" i="1"/>
  <c r="H34" i="1"/>
  <c r="I34" i="1"/>
  <c r="J34" i="1"/>
  <c r="K34" i="1"/>
  <c r="L34" i="1"/>
  <c r="M34" i="1"/>
  <c r="N34" i="1"/>
  <c r="O34" i="1"/>
  <c r="P34" i="1"/>
  <c r="Q34" i="1"/>
  <c r="R34" i="1"/>
  <c r="S34" i="1"/>
  <c r="D25" i="1"/>
  <c r="E25" i="1"/>
  <c r="F25" i="1"/>
  <c r="G25" i="1"/>
  <c r="H25" i="1"/>
  <c r="I25" i="1"/>
  <c r="J25" i="1"/>
  <c r="K25" i="1"/>
  <c r="L25" i="1"/>
  <c r="M25" i="1"/>
  <c r="N25" i="1"/>
  <c r="O25" i="1"/>
  <c r="P25" i="1"/>
  <c r="Q25" i="1"/>
  <c r="R25" i="1"/>
  <c r="S25" i="1"/>
  <c r="D26" i="1"/>
  <c r="E26" i="1"/>
  <c r="F26" i="1"/>
  <c r="G26" i="1"/>
  <c r="H26" i="1"/>
  <c r="I26" i="1"/>
  <c r="J26" i="1"/>
  <c r="K26" i="1"/>
  <c r="L26" i="1"/>
  <c r="M26" i="1"/>
  <c r="N26" i="1"/>
  <c r="O26" i="1"/>
  <c r="P26" i="1"/>
  <c r="Q26" i="1"/>
  <c r="R26" i="1"/>
  <c r="S26" i="1"/>
  <c r="D27" i="1"/>
  <c r="E27" i="1"/>
  <c r="F27" i="1"/>
  <c r="G27" i="1"/>
  <c r="H27" i="1"/>
  <c r="I27" i="1"/>
  <c r="J27" i="1"/>
  <c r="K27" i="1"/>
  <c r="L27" i="1"/>
  <c r="M27" i="1"/>
  <c r="N27" i="1"/>
  <c r="O27" i="1"/>
  <c r="P27" i="1"/>
  <c r="Q27" i="1"/>
  <c r="R27" i="1"/>
  <c r="S27" i="1"/>
  <c r="D28" i="1"/>
  <c r="E28" i="1"/>
  <c r="F28" i="1"/>
  <c r="G28" i="1"/>
  <c r="H28" i="1"/>
  <c r="I28" i="1"/>
  <c r="J28" i="1"/>
  <c r="K28" i="1"/>
  <c r="L28" i="1"/>
  <c r="M28" i="1"/>
  <c r="N28" i="1"/>
  <c r="O28" i="1"/>
  <c r="P28" i="1"/>
  <c r="Q28" i="1"/>
  <c r="R28" i="1"/>
  <c r="S28" i="1"/>
  <c r="D29" i="1"/>
  <c r="E29" i="1"/>
  <c r="F29" i="1"/>
  <c r="G29" i="1"/>
  <c r="H29" i="1"/>
  <c r="I29" i="1"/>
  <c r="J29" i="1"/>
  <c r="K29" i="1"/>
  <c r="L29" i="1"/>
  <c r="M29" i="1"/>
  <c r="N29" i="1"/>
  <c r="O29" i="1"/>
  <c r="P29" i="1"/>
  <c r="Q29" i="1"/>
  <c r="R29" i="1"/>
  <c r="S29" i="1"/>
  <c r="D30" i="1"/>
  <c r="E30" i="1"/>
  <c r="F30" i="1"/>
  <c r="G30" i="1"/>
  <c r="H30" i="1"/>
  <c r="I30" i="1"/>
  <c r="J30" i="1"/>
  <c r="K30" i="1"/>
  <c r="L30" i="1"/>
  <c r="M30" i="1"/>
  <c r="N30" i="1"/>
  <c r="O30" i="1"/>
  <c r="P30" i="1"/>
  <c r="Q30" i="1"/>
  <c r="R30" i="1"/>
  <c r="S30" i="1"/>
  <c r="D31" i="1"/>
  <c r="E31" i="1"/>
  <c r="F31" i="1"/>
  <c r="G31" i="1"/>
  <c r="H31" i="1"/>
  <c r="I31" i="1"/>
  <c r="J31" i="1"/>
  <c r="K31" i="1"/>
  <c r="L31" i="1"/>
  <c r="M31" i="1"/>
  <c r="N31" i="1"/>
  <c r="O31" i="1"/>
  <c r="P31" i="1"/>
  <c r="Q31" i="1"/>
  <c r="R31" i="1"/>
  <c r="S31" i="1"/>
  <c r="D32" i="1"/>
  <c r="E32" i="1"/>
  <c r="F32" i="1"/>
  <c r="G32" i="1"/>
  <c r="H32" i="1"/>
  <c r="I32" i="1"/>
  <c r="J32" i="1"/>
  <c r="K32" i="1"/>
  <c r="L32" i="1"/>
  <c r="M32" i="1"/>
  <c r="N32" i="1"/>
  <c r="O32" i="1"/>
  <c r="P32" i="1"/>
  <c r="Q32" i="1"/>
  <c r="R32" i="1"/>
  <c r="S32" i="1"/>
  <c r="D33" i="1"/>
  <c r="E33" i="1"/>
  <c r="F33" i="1"/>
  <c r="G33" i="1"/>
  <c r="H33" i="1"/>
  <c r="I33" i="1"/>
  <c r="J33" i="1"/>
  <c r="K33" i="1"/>
  <c r="L33" i="1"/>
  <c r="M33" i="1"/>
  <c r="N33" i="1"/>
  <c r="O33" i="1"/>
  <c r="P33" i="1"/>
  <c r="Q33" i="1"/>
  <c r="R33" i="1"/>
  <c r="S33" i="1"/>
  <c r="E24" i="1"/>
  <c r="F24" i="1"/>
  <c r="G24" i="1"/>
  <c r="H24" i="1"/>
  <c r="I24" i="1"/>
  <c r="J24" i="1"/>
  <c r="K24" i="1"/>
  <c r="L24" i="1"/>
  <c r="M24" i="1"/>
  <c r="N24" i="1"/>
  <c r="O24" i="1"/>
  <c r="P24" i="1"/>
  <c r="Q24" i="1"/>
  <c r="R24" i="1"/>
  <c r="S24" i="1"/>
  <c r="D24" i="1"/>
  <c r="U15" i="2"/>
  <c r="V15" i="2"/>
  <c r="W15" i="2"/>
  <c r="T15" i="2"/>
  <c r="U14" i="2"/>
  <c r="V14" i="2"/>
  <c r="W14" i="2"/>
  <c r="T14" i="2"/>
  <c r="U13" i="2"/>
  <c r="V13" i="2"/>
  <c r="W13" i="2"/>
  <c r="T13" i="2"/>
  <c r="U12" i="2"/>
  <c r="V12" i="2"/>
  <c r="W12" i="2"/>
  <c r="T12" i="2"/>
  <c r="U11" i="2"/>
  <c r="V11" i="2"/>
  <c r="W11" i="2"/>
  <c r="T11" i="2"/>
  <c r="U10" i="2"/>
  <c r="V10" i="2"/>
  <c r="W10" i="2"/>
  <c r="T10" i="2"/>
  <c r="U9" i="2"/>
  <c r="V9" i="2"/>
  <c r="W9" i="2"/>
  <c r="T9" i="2"/>
  <c r="U8" i="2"/>
  <c r="V8" i="2"/>
  <c r="W8" i="2"/>
  <c r="T8" i="2"/>
  <c r="U7" i="2"/>
  <c r="V7" i="2"/>
  <c r="W7" i="2"/>
  <c r="T7" i="2"/>
  <c r="U6" i="2"/>
  <c r="V6" i="2"/>
  <c r="W6" i="2"/>
  <c r="T6" i="2"/>
  <c r="U5" i="2"/>
  <c r="V5" i="2"/>
  <c r="W5" i="2"/>
  <c r="T5" i="2"/>
  <c r="U4" i="2"/>
  <c r="V4" i="2"/>
  <c r="W4" i="2"/>
  <c r="T4" i="2"/>
  <c r="T15" i="1"/>
  <c r="U15" i="1"/>
  <c r="V15" i="1"/>
  <c r="W15" i="1"/>
  <c r="T4" i="3"/>
  <c r="U4" i="3"/>
  <c r="V4" i="3"/>
  <c r="W4" i="3"/>
  <c r="D34" i="27"/>
  <c r="H34" i="27"/>
  <c r="I34" i="27"/>
  <c r="O34" i="27"/>
  <c r="P34" i="27"/>
  <c r="R34" i="27"/>
  <c r="S34" i="27"/>
  <c r="I21" i="3"/>
  <c r="H28" i="34"/>
  <c r="H29" i="34"/>
  <c r="H30" i="34"/>
  <c r="H31" i="34"/>
  <c r="H32" i="34"/>
  <c r="H33" i="34"/>
  <c r="H34" i="34"/>
  <c r="H35" i="34"/>
  <c r="I23" i="34"/>
  <c r="H39" i="34"/>
  <c r="G39" i="34"/>
  <c r="F39" i="34"/>
  <c r="E39" i="34"/>
  <c r="D39" i="34"/>
  <c r="H38" i="34"/>
  <c r="G38" i="34"/>
  <c r="F38" i="34"/>
  <c r="E38" i="34"/>
  <c r="D38" i="34"/>
  <c r="J36" i="34"/>
  <c r="K36" i="34"/>
  <c r="L36" i="34"/>
  <c r="M36" i="34"/>
  <c r="F36" i="34"/>
  <c r="U36" i="34"/>
  <c r="G36" i="34"/>
  <c r="N36" i="34"/>
  <c r="Q36" i="34"/>
  <c r="O36" i="34"/>
  <c r="E36" i="34"/>
  <c r="V36" i="34"/>
  <c r="W36" i="34"/>
  <c r="T36" i="34"/>
  <c r="S36" i="34"/>
  <c r="R36" i="34"/>
  <c r="P36" i="34"/>
  <c r="I36" i="34"/>
  <c r="H36" i="34"/>
  <c r="D36" i="34"/>
  <c r="J35" i="34"/>
  <c r="K35" i="34"/>
  <c r="L35" i="34"/>
  <c r="M35" i="34"/>
  <c r="F35" i="34"/>
  <c r="U35" i="34"/>
  <c r="G35" i="34"/>
  <c r="N35" i="34"/>
  <c r="Q35" i="34"/>
  <c r="O35" i="34"/>
  <c r="E35" i="34"/>
  <c r="V35" i="34"/>
  <c r="W35" i="34"/>
  <c r="T35" i="34"/>
  <c r="S35" i="34"/>
  <c r="R35" i="34"/>
  <c r="P35" i="34"/>
  <c r="I35" i="34"/>
  <c r="D35" i="34"/>
  <c r="J34" i="34"/>
  <c r="K34" i="34"/>
  <c r="L34" i="34"/>
  <c r="M34" i="34"/>
  <c r="F34" i="34"/>
  <c r="U34" i="34"/>
  <c r="G34" i="34"/>
  <c r="N34" i="34"/>
  <c r="Q34" i="34"/>
  <c r="O34" i="34"/>
  <c r="E34" i="34"/>
  <c r="V34" i="34"/>
  <c r="W34" i="34"/>
  <c r="T34" i="34"/>
  <c r="S34" i="34"/>
  <c r="R34" i="34"/>
  <c r="P34" i="34"/>
  <c r="I34" i="34"/>
  <c r="D34" i="34"/>
  <c r="J33" i="34"/>
  <c r="K33" i="34"/>
  <c r="L33" i="34"/>
  <c r="M33" i="34"/>
  <c r="F33" i="34"/>
  <c r="U33" i="34"/>
  <c r="G33" i="34"/>
  <c r="N33" i="34"/>
  <c r="Q33" i="34"/>
  <c r="O33" i="34"/>
  <c r="E33" i="34"/>
  <c r="V33" i="34"/>
  <c r="W33" i="34"/>
  <c r="T33" i="34"/>
  <c r="S33" i="34"/>
  <c r="R33" i="34"/>
  <c r="P33" i="34"/>
  <c r="I33" i="34"/>
  <c r="D33" i="34"/>
  <c r="J32" i="34"/>
  <c r="K32" i="34"/>
  <c r="L32" i="34"/>
  <c r="M32" i="34"/>
  <c r="F32" i="34"/>
  <c r="U32" i="34"/>
  <c r="G32" i="34"/>
  <c r="N32" i="34"/>
  <c r="Q32" i="34"/>
  <c r="O32" i="34"/>
  <c r="E32" i="34"/>
  <c r="V32" i="34"/>
  <c r="W32" i="34"/>
  <c r="T32" i="34"/>
  <c r="S32" i="34"/>
  <c r="R32" i="34"/>
  <c r="P32" i="34"/>
  <c r="I32" i="34"/>
  <c r="D32" i="34"/>
  <c r="J31" i="34"/>
  <c r="K31" i="34"/>
  <c r="L31" i="34"/>
  <c r="M31" i="34"/>
  <c r="F31" i="34"/>
  <c r="U31" i="34"/>
  <c r="G31" i="34"/>
  <c r="N31" i="34"/>
  <c r="Q31" i="34"/>
  <c r="O31" i="34"/>
  <c r="E31" i="34"/>
  <c r="V31" i="34"/>
  <c r="W31" i="34"/>
  <c r="T31" i="34"/>
  <c r="S31" i="34"/>
  <c r="R31" i="34"/>
  <c r="P31" i="34"/>
  <c r="I31" i="34"/>
  <c r="D31" i="34"/>
  <c r="J30" i="34"/>
  <c r="K30" i="34"/>
  <c r="L30" i="34"/>
  <c r="M30" i="34"/>
  <c r="F30" i="34"/>
  <c r="U30" i="34"/>
  <c r="G30" i="34"/>
  <c r="N30" i="34"/>
  <c r="Q30" i="34"/>
  <c r="O30" i="34"/>
  <c r="E30" i="34"/>
  <c r="V30" i="34"/>
  <c r="W30" i="34"/>
  <c r="T30" i="34"/>
  <c r="S30" i="34"/>
  <c r="R30" i="34"/>
  <c r="P30" i="34"/>
  <c r="I30" i="34"/>
  <c r="D30" i="34"/>
  <c r="J29" i="34"/>
  <c r="K29" i="34"/>
  <c r="L29" i="34"/>
  <c r="M29" i="34"/>
  <c r="F29" i="34"/>
  <c r="U29" i="34"/>
  <c r="G29" i="34"/>
  <c r="N29" i="34"/>
  <c r="Q29" i="34"/>
  <c r="O29" i="34"/>
  <c r="E29" i="34"/>
  <c r="V29" i="34"/>
  <c r="W29" i="34"/>
  <c r="T29" i="34"/>
  <c r="S29" i="34"/>
  <c r="R29" i="34"/>
  <c r="P29" i="34"/>
  <c r="I29" i="34"/>
  <c r="D29" i="34"/>
  <c r="J28" i="34"/>
  <c r="K28" i="34"/>
  <c r="L28" i="34"/>
  <c r="M28" i="34"/>
  <c r="F28" i="34"/>
  <c r="U28" i="34"/>
  <c r="G28" i="34"/>
  <c r="N28" i="34"/>
  <c r="Q28" i="34"/>
  <c r="O28" i="34"/>
  <c r="E28" i="34"/>
  <c r="V28" i="34"/>
  <c r="W28" i="34"/>
  <c r="T28" i="34"/>
  <c r="S28" i="34"/>
  <c r="R28" i="34"/>
  <c r="P28" i="34"/>
  <c r="I28" i="34"/>
  <c r="D28" i="34"/>
  <c r="U19" i="34"/>
  <c r="V19" i="34"/>
  <c r="W19" i="34"/>
  <c r="T19" i="34"/>
  <c r="U18" i="34"/>
  <c r="V18" i="34"/>
  <c r="W18" i="34"/>
  <c r="T18" i="34"/>
  <c r="U17" i="34"/>
  <c r="V17" i="34"/>
  <c r="W17" i="34"/>
  <c r="T17" i="34"/>
  <c r="U16" i="34"/>
  <c r="V16" i="34"/>
  <c r="W16" i="34"/>
  <c r="T16" i="34"/>
  <c r="U15" i="34"/>
  <c r="V15" i="34"/>
  <c r="W15" i="34"/>
  <c r="T15" i="34"/>
  <c r="U14" i="34"/>
  <c r="V14" i="34"/>
  <c r="W14" i="34"/>
  <c r="T14" i="34"/>
  <c r="U13" i="34"/>
  <c r="V13" i="34"/>
  <c r="W13" i="34"/>
  <c r="T13" i="34"/>
  <c r="U12" i="34"/>
  <c r="V12" i="34"/>
  <c r="W12" i="34"/>
  <c r="T12" i="34"/>
  <c r="U11" i="34"/>
  <c r="V11" i="34"/>
  <c r="W11" i="34"/>
  <c r="T11" i="34"/>
  <c r="U10" i="34"/>
  <c r="V10" i="34"/>
  <c r="W10" i="34"/>
  <c r="T10" i="34"/>
  <c r="U9" i="34"/>
  <c r="V9" i="34"/>
  <c r="W9" i="34"/>
  <c r="T9" i="34"/>
  <c r="U8" i="34"/>
  <c r="V8" i="34"/>
  <c r="W8" i="34"/>
  <c r="T8" i="34"/>
  <c r="U7" i="34"/>
  <c r="V7" i="34"/>
  <c r="W7" i="34"/>
  <c r="T7" i="34"/>
  <c r="U6" i="34"/>
  <c r="V6" i="34"/>
  <c r="W6" i="34"/>
  <c r="T6" i="34"/>
  <c r="U5" i="34"/>
  <c r="V5" i="34"/>
  <c r="W5" i="34"/>
  <c r="T5" i="34"/>
  <c r="U4" i="34"/>
  <c r="V4" i="34"/>
  <c r="W4" i="34"/>
  <c r="T4" i="34"/>
  <c r="D28" i="33"/>
  <c r="E28" i="33"/>
  <c r="F28" i="33"/>
  <c r="G28" i="33"/>
  <c r="H28" i="33"/>
  <c r="I28" i="33"/>
  <c r="J28" i="33"/>
  <c r="K28" i="33"/>
  <c r="L28" i="33"/>
  <c r="M28" i="33"/>
  <c r="N28" i="33"/>
  <c r="O28" i="33"/>
  <c r="P28" i="33"/>
  <c r="Q28" i="33"/>
  <c r="R28" i="33"/>
  <c r="S28" i="33"/>
  <c r="D29" i="33"/>
  <c r="E29" i="33"/>
  <c r="F29" i="33"/>
  <c r="G29" i="33"/>
  <c r="H29" i="33"/>
  <c r="I29" i="33"/>
  <c r="J29" i="33"/>
  <c r="K29" i="33"/>
  <c r="L29" i="33"/>
  <c r="M29" i="33"/>
  <c r="N29" i="33"/>
  <c r="O29" i="33"/>
  <c r="P29" i="33"/>
  <c r="Q29" i="33"/>
  <c r="R29" i="33"/>
  <c r="S29" i="33"/>
  <c r="D30" i="33"/>
  <c r="E30" i="33"/>
  <c r="F30" i="33"/>
  <c r="G30" i="33"/>
  <c r="H30" i="33"/>
  <c r="I30" i="33"/>
  <c r="J30" i="33"/>
  <c r="K30" i="33"/>
  <c r="L30" i="33"/>
  <c r="M30" i="33"/>
  <c r="N30" i="33"/>
  <c r="O30" i="33"/>
  <c r="P30" i="33"/>
  <c r="Q30" i="33"/>
  <c r="R30" i="33"/>
  <c r="S30" i="33"/>
  <c r="D31" i="33"/>
  <c r="E31" i="33"/>
  <c r="F31" i="33"/>
  <c r="G31" i="33"/>
  <c r="H31" i="33"/>
  <c r="I31" i="33"/>
  <c r="J31" i="33"/>
  <c r="K31" i="33"/>
  <c r="L31" i="33"/>
  <c r="M31" i="33"/>
  <c r="N31" i="33"/>
  <c r="O31" i="33"/>
  <c r="P31" i="33"/>
  <c r="Q31" i="33"/>
  <c r="R31" i="33"/>
  <c r="S31" i="33"/>
  <c r="D32" i="33"/>
  <c r="E32" i="33"/>
  <c r="F32" i="33"/>
  <c r="G32" i="33"/>
  <c r="H32" i="33"/>
  <c r="I32" i="33"/>
  <c r="J32" i="33"/>
  <c r="K32" i="33"/>
  <c r="L32" i="33"/>
  <c r="M32" i="33"/>
  <c r="N32" i="33"/>
  <c r="O32" i="33"/>
  <c r="P32" i="33"/>
  <c r="Q32" i="33"/>
  <c r="R32" i="33"/>
  <c r="S32" i="33"/>
  <c r="D33" i="33"/>
  <c r="E33" i="33"/>
  <c r="F33" i="33"/>
  <c r="G33" i="33"/>
  <c r="H33" i="33"/>
  <c r="I33" i="33"/>
  <c r="J33" i="33"/>
  <c r="K33" i="33"/>
  <c r="L33" i="33"/>
  <c r="M33" i="33"/>
  <c r="N33" i="33"/>
  <c r="O33" i="33"/>
  <c r="P33" i="33"/>
  <c r="Q33" i="33"/>
  <c r="R33" i="33"/>
  <c r="S33" i="33"/>
  <c r="D34" i="33"/>
  <c r="E34" i="33"/>
  <c r="F34" i="33"/>
  <c r="G34" i="33"/>
  <c r="H34" i="33"/>
  <c r="I34" i="33"/>
  <c r="J34" i="33"/>
  <c r="K34" i="33"/>
  <c r="L34" i="33"/>
  <c r="M34" i="33"/>
  <c r="N34" i="33"/>
  <c r="O34" i="33"/>
  <c r="P34" i="33"/>
  <c r="Q34" i="33"/>
  <c r="R34" i="33"/>
  <c r="S34" i="33"/>
  <c r="D35" i="33"/>
  <c r="E35" i="33"/>
  <c r="F35" i="33"/>
  <c r="G35" i="33"/>
  <c r="H35" i="33"/>
  <c r="I35" i="33"/>
  <c r="J35" i="33"/>
  <c r="K35" i="33"/>
  <c r="L35" i="33"/>
  <c r="M35" i="33"/>
  <c r="N35" i="33"/>
  <c r="O35" i="33"/>
  <c r="P35" i="33"/>
  <c r="Q35" i="33"/>
  <c r="R35" i="33"/>
  <c r="S35" i="33"/>
  <c r="E36" i="33"/>
  <c r="F36" i="33"/>
  <c r="G36" i="33"/>
  <c r="H36" i="33"/>
  <c r="I36" i="33"/>
  <c r="J36" i="33"/>
  <c r="K36" i="33"/>
  <c r="L36" i="33"/>
  <c r="M36" i="33"/>
  <c r="N36" i="33"/>
  <c r="O36" i="33"/>
  <c r="P36" i="33"/>
  <c r="Q36" i="33"/>
  <c r="R36" i="33"/>
  <c r="S36" i="33"/>
  <c r="D36" i="33"/>
  <c r="I22" i="33"/>
  <c r="T19" i="33"/>
  <c r="U19" i="33"/>
  <c r="V19" i="33"/>
  <c r="W19" i="33"/>
  <c r="H39" i="33"/>
  <c r="G39" i="33"/>
  <c r="F39" i="33"/>
  <c r="E39" i="33"/>
  <c r="D39" i="33"/>
  <c r="H38" i="33"/>
  <c r="G38" i="33"/>
  <c r="F38" i="33"/>
  <c r="E38" i="33"/>
  <c r="D38" i="33"/>
  <c r="U36" i="33"/>
  <c r="V36" i="33"/>
  <c r="W36" i="33"/>
  <c r="T36" i="33"/>
  <c r="U35" i="33"/>
  <c r="V35" i="33"/>
  <c r="W35" i="33"/>
  <c r="T35" i="33"/>
  <c r="U34" i="33"/>
  <c r="V34" i="33"/>
  <c r="W34" i="33"/>
  <c r="T34" i="33"/>
  <c r="U33" i="33"/>
  <c r="V33" i="33"/>
  <c r="W33" i="33"/>
  <c r="T33" i="33"/>
  <c r="U32" i="33"/>
  <c r="V32" i="33"/>
  <c r="W32" i="33"/>
  <c r="T32" i="33"/>
  <c r="U31" i="33"/>
  <c r="V31" i="33"/>
  <c r="W31" i="33"/>
  <c r="T31" i="33"/>
  <c r="U30" i="33"/>
  <c r="V30" i="33"/>
  <c r="W30" i="33"/>
  <c r="T30" i="33"/>
  <c r="U29" i="33"/>
  <c r="V29" i="33"/>
  <c r="W29" i="33"/>
  <c r="T29" i="33"/>
  <c r="U28" i="33"/>
  <c r="V28" i="33"/>
  <c r="W28" i="33"/>
  <c r="T28" i="33"/>
  <c r="U18" i="33"/>
  <c r="V18" i="33"/>
  <c r="W18" i="33"/>
  <c r="T18" i="33"/>
  <c r="U17" i="33"/>
  <c r="V17" i="33"/>
  <c r="W17" i="33"/>
  <c r="T17" i="33"/>
  <c r="U16" i="33"/>
  <c r="V16" i="33"/>
  <c r="W16" i="33"/>
  <c r="T16" i="33"/>
  <c r="U15" i="33"/>
  <c r="V15" i="33"/>
  <c r="W15" i="33"/>
  <c r="T15" i="33"/>
  <c r="U14" i="33"/>
  <c r="V14" i="33"/>
  <c r="W14" i="33"/>
  <c r="T14" i="33"/>
  <c r="U13" i="33"/>
  <c r="V13" i="33"/>
  <c r="W13" i="33"/>
  <c r="T13" i="33"/>
  <c r="U12" i="33"/>
  <c r="V12" i="33"/>
  <c r="W12" i="33"/>
  <c r="T12" i="33"/>
  <c r="U11" i="33"/>
  <c r="V11" i="33"/>
  <c r="W11" i="33"/>
  <c r="T11" i="33"/>
  <c r="U10" i="33"/>
  <c r="V10" i="33"/>
  <c r="W10" i="33"/>
  <c r="T10" i="33"/>
  <c r="U9" i="33"/>
  <c r="V9" i="33"/>
  <c r="W9" i="33"/>
  <c r="T9" i="33"/>
  <c r="U8" i="33"/>
  <c r="V8" i="33"/>
  <c r="W8" i="33"/>
  <c r="T8" i="33"/>
  <c r="U7" i="33"/>
  <c r="V7" i="33"/>
  <c r="W7" i="33"/>
  <c r="T7" i="33"/>
  <c r="U6" i="33"/>
  <c r="V6" i="33"/>
  <c r="W6" i="33"/>
  <c r="T6" i="33"/>
  <c r="U5" i="33"/>
  <c r="V5" i="33"/>
  <c r="W5" i="33"/>
  <c r="T5" i="33"/>
  <c r="U4" i="33"/>
  <c r="V4" i="33"/>
  <c r="W4" i="33"/>
  <c r="T4" i="33"/>
  <c r="I20" i="28"/>
  <c r="I22" i="32"/>
  <c r="H40" i="32"/>
  <c r="G40" i="32"/>
  <c r="F40" i="32"/>
  <c r="E40" i="32"/>
  <c r="D40" i="32"/>
  <c r="H39" i="32"/>
  <c r="G39" i="32"/>
  <c r="F39" i="32"/>
  <c r="E39" i="32"/>
  <c r="D39" i="32"/>
  <c r="J37" i="32"/>
  <c r="K37" i="32"/>
  <c r="L37" i="32"/>
  <c r="M37" i="32"/>
  <c r="F37" i="32"/>
  <c r="U37" i="32"/>
  <c r="G37" i="32"/>
  <c r="N37" i="32"/>
  <c r="Q37" i="32"/>
  <c r="O37" i="32"/>
  <c r="E37" i="32"/>
  <c r="V37" i="32"/>
  <c r="W37" i="32"/>
  <c r="T37" i="32"/>
  <c r="S37" i="32"/>
  <c r="R37" i="32"/>
  <c r="P37" i="32"/>
  <c r="I37" i="32"/>
  <c r="H37" i="32"/>
  <c r="D37" i="32"/>
  <c r="J36" i="32"/>
  <c r="K36" i="32"/>
  <c r="L36" i="32"/>
  <c r="M36" i="32"/>
  <c r="F36" i="32"/>
  <c r="U36" i="32"/>
  <c r="G36" i="32"/>
  <c r="N36" i="32"/>
  <c r="Q36" i="32"/>
  <c r="O36" i="32"/>
  <c r="E36" i="32"/>
  <c r="V36" i="32"/>
  <c r="W36" i="32"/>
  <c r="T36" i="32"/>
  <c r="S36" i="32"/>
  <c r="R36" i="32"/>
  <c r="P36" i="32"/>
  <c r="I36" i="32"/>
  <c r="H36" i="32"/>
  <c r="D36" i="32"/>
  <c r="J35" i="32"/>
  <c r="K35" i="32"/>
  <c r="L35" i="32"/>
  <c r="M35" i="32"/>
  <c r="F35" i="32"/>
  <c r="U35" i="32"/>
  <c r="G35" i="32"/>
  <c r="N35" i="32"/>
  <c r="Q35" i="32"/>
  <c r="O35" i="32"/>
  <c r="E35" i="32"/>
  <c r="V35" i="32"/>
  <c r="W35" i="32"/>
  <c r="T35" i="32"/>
  <c r="S35" i="32"/>
  <c r="R35" i="32"/>
  <c r="P35" i="32"/>
  <c r="I35" i="32"/>
  <c r="H35" i="32"/>
  <c r="D35" i="32"/>
  <c r="J34" i="32"/>
  <c r="K34" i="32"/>
  <c r="L34" i="32"/>
  <c r="M34" i="32"/>
  <c r="F34" i="32"/>
  <c r="U34" i="32"/>
  <c r="G34" i="32"/>
  <c r="N34" i="32"/>
  <c r="Q34" i="32"/>
  <c r="O34" i="32"/>
  <c r="E34" i="32"/>
  <c r="V34" i="32"/>
  <c r="W34" i="32"/>
  <c r="T34" i="32"/>
  <c r="S34" i="32"/>
  <c r="R34" i="32"/>
  <c r="P34" i="32"/>
  <c r="I34" i="32"/>
  <c r="H34" i="32"/>
  <c r="D34" i="32"/>
  <c r="J33" i="32"/>
  <c r="K33" i="32"/>
  <c r="L33" i="32"/>
  <c r="M33" i="32"/>
  <c r="F33" i="32"/>
  <c r="U33" i="32"/>
  <c r="G33" i="32"/>
  <c r="N33" i="32"/>
  <c r="Q33" i="32"/>
  <c r="O33" i="32"/>
  <c r="E33" i="32"/>
  <c r="V33" i="32"/>
  <c r="W33" i="32"/>
  <c r="T33" i="32"/>
  <c r="S33" i="32"/>
  <c r="R33" i="32"/>
  <c r="P33" i="32"/>
  <c r="I33" i="32"/>
  <c r="H33" i="32"/>
  <c r="D33" i="32"/>
  <c r="J32" i="32"/>
  <c r="K32" i="32"/>
  <c r="L32" i="32"/>
  <c r="M32" i="32"/>
  <c r="F32" i="32"/>
  <c r="U32" i="32"/>
  <c r="G32" i="32"/>
  <c r="N32" i="32"/>
  <c r="Q32" i="32"/>
  <c r="O32" i="32"/>
  <c r="E32" i="32"/>
  <c r="V32" i="32"/>
  <c r="W32" i="32"/>
  <c r="T32" i="32"/>
  <c r="S32" i="32"/>
  <c r="R32" i="32"/>
  <c r="P32" i="32"/>
  <c r="I32" i="32"/>
  <c r="H32" i="32"/>
  <c r="D32" i="32"/>
  <c r="J31" i="32"/>
  <c r="K31" i="32"/>
  <c r="L31" i="32"/>
  <c r="M31" i="32"/>
  <c r="F31" i="32"/>
  <c r="U31" i="32"/>
  <c r="G31" i="32"/>
  <c r="N31" i="32"/>
  <c r="Q31" i="32"/>
  <c r="O31" i="32"/>
  <c r="E31" i="32"/>
  <c r="V31" i="32"/>
  <c r="W31" i="32"/>
  <c r="T31" i="32"/>
  <c r="S31" i="32"/>
  <c r="R31" i="32"/>
  <c r="P31" i="32"/>
  <c r="I31" i="32"/>
  <c r="H31" i="32"/>
  <c r="D31" i="32"/>
  <c r="J30" i="32"/>
  <c r="K30" i="32"/>
  <c r="L30" i="32"/>
  <c r="M30" i="32"/>
  <c r="F30" i="32"/>
  <c r="U30" i="32"/>
  <c r="G30" i="32"/>
  <c r="N30" i="32"/>
  <c r="Q30" i="32"/>
  <c r="O30" i="32"/>
  <c r="E30" i="32"/>
  <c r="V30" i="32"/>
  <c r="W30" i="32"/>
  <c r="T30" i="32"/>
  <c r="S30" i="32"/>
  <c r="R30" i="32"/>
  <c r="P30" i="32"/>
  <c r="I30" i="32"/>
  <c r="H30" i="32"/>
  <c r="D30" i="32"/>
  <c r="J29" i="32"/>
  <c r="K29" i="32"/>
  <c r="L29" i="32"/>
  <c r="M29" i="32"/>
  <c r="F29" i="32"/>
  <c r="U29" i="32"/>
  <c r="G29" i="32"/>
  <c r="N29" i="32"/>
  <c r="Q29" i="32"/>
  <c r="O29" i="32"/>
  <c r="E29" i="32"/>
  <c r="V29" i="32"/>
  <c r="W29" i="32"/>
  <c r="T29" i="32"/>
  <c r="S29" i="32"/>
  <c r="R29" i="32"/>
  <c r="P29" i="32"/>
  <c r="H29" i="32"/>
  <c r="D29" i="32"/>
  <c r="J28" i="32"/>
  <c r="K28" i="32"/>
  <c r="L28" i="32"/>
  <c r="M28" i="32"/>
  <c r="F28" i="32"/>
  <c r="U28" i="32"/>
  <c r="G28" i="32"/>
  <c r="N28" i="32"/>
  <c r="Q28" i="32"/>
  <c r="O28" i="32"/>
  <c r="E28" i="32"/>
  <c r="V28" i="32"/>
  <c r="W28" i="32"/>
  <c r="T28" i="32"/>
  <c r="S28" i="32"/>
  <c r="R28" i="32"/>
  <c r="P28" i="32"/>
  <c r="I28" i="32"/>
  <c r="H28" i="32"/>
  <c r="D28" i="32"/>
  <c r="J27" i="32"/>
  <c r="K27" i="32"/>
  <c r="L27" i="32"/>
  <c r="M27" i="32"/>
  <c r="F27" i="32"/>
  <c r="U27" i="32"/>
  <c r="G27" i="32"/>
  <c r="N27" i="32"/>
  <c r="Q27" i="32"/>
  <c r="O27" i="32"/>
  <c r="E27" i="32"/>
  <c r="V27" i="32"/>
  <c r="W27" i="32"/>
  <c r="T27" i="32"/>
  <c r="S27" i="32"/>
  <c r="R27" i="32"/>
  <c r="P27" i="32"/>
  <c r="I27" i="32"/>
  <c r="H27" i="32"/>
  <c r="D27" i="32"/>
  <c r="U18" i="32"/>
  <c r="V18" i="32"/>
  <c r="W18" i="32"/>
  <c r="T18" i="32"/>
  <c r="U17" i="32"/>
  <c r="V17" i="32"/>
  <c r="W17" i="32"/>
  <c r="T17" i="32"/>
  <c r="U16" i="32"/>
  <c r="V16" i="32"/>
  <c r="W16" i="32"/>
  <c r="T16" i="32"/>
  <c r="U15" i="32"/>
  <c r="V15" i="32"/>
  <c r="W15" i="32"/>
  <c r="T15" i="32"/>
  <c r="U14" i="32"/>
  <c r="V14" i="32"/>
  <c r="W14" i="32"/>
  <c r="T14" i="32"/>
  <c r="U13" i="32"/>
  <c r="V13" i="32"/>
  <c r="W13" i="32"/>
  <c r="T13" i="32"/>
  <c r="U12" i="32"/>
  <c r="V12" i="32"/>
  <c r="W12" i="32"/>
  <c r="T12" i="32"/>
  <c r="U11" i="32"/>
  <c r="V11" i="32"/>
  <c r="W11" i="32"/>
  <c r="T11" i="32"/>
  <c r="U10" i="32"/>
  <c r="V10" i="32"/>
  <c r="W10" i="32"/>
  <c r="T10" i="32"/>
  <c r="U9" i="32"/>
  <c r="V9" i="32"/>
  <c r="W9" i="32"/>
  <c r="T9" i="32"/>
  <c r="U8" i="32"/>
  <c r="V8" i="32"/>
  <c r="W8" i="32"/>
  <c r="T8" i="32"/>
  <c r="U7" i="32"/>
  <c r="V7" i="32"/>
  <c r="W7" i="32"/>
  <c r="T7" i="32"/>
  <c r="U6" i="32"/>
  <c r="V6" i="32"/>
  <c r="W6" i="32"/>
  <c r="T6" i="32"/>
  <c r="U5" i="32"/>
  <c r="V5" i="32"/>
  <c r="W5" i="32"/>
  <c r="T5" i="32"/>
  <c r="U4" i="32"/>
  <c r="V4" i="32"/>
  <c r="W4" i="32"/>
  <c r="T4" i="32"/>
  <c r="D37" i="28"/>
  <c r="E37" i="28"/>
  <c r="F37" i="28"/>
  <c r="G37" i="28"/>
  <c r="T37" i="28"/>
  <c r="H37" i="28"/>
  <c r="I37" i="28"/>
  <c r="J37" i="28"/>
  <c r="K37" i="28"/>
  <c r="L37" i="28"/>
  <c r="M37" i="28"/>
  <c r="U37" i="28"/>
  <c r="N37" i="28"/>
  <c r="O37" i="28"/>
  <c r="P37" i="28"/>
  <c r="Q37" i="28"/>
  <c r="V37" i="28"/>
  <c r="W37" i="28"/>
  <c r="R37" i="28"/>
  <c r="S37" i="28"/>
  <c r="H40" i="28"/>
  <c r="G40" i="28"/>
  <c r="F40" i="28"/>
  <c r="E40" i="28"/>
  <c r="D40" i="28"/>
  <c r="H39" i="28"/>
  <c r="G39" i="28"/>
  <c r="F39" i="28"/>
  <c r="E39" i="28"/>
  <c r="D39" i="28"/>
  <c r="J36" i="28"/>
  <c r="K36" i="28"/>
  <c r="L36" i="28"/>
  <c r="M36" i="28"/>
  <c r="F36" i="28"/>
  <c r="U36" i="28"/>
  <c r="G36" i="28"/>
  <c r="N36" i="28"/>
  <c r="Q36" i="28"/>
  <c r="O36" i="28"/>
  <c r="E36" i="28"/>
  <c r="V36" i="28"/>
  <c r="W36" i="28"/>
  <c r="T36" i="28"/>
  <c r="S36" i="28"/>
  <c r="R36" i="28"/>
  <c r="P36" i="28"/>
  <c r="I36" i="28"/>
  <c r="H36" i="28"/>
  <c r="D36" i="28"/>
  <c r="J35" i="28"/>
  <c r="K35" i="28"/>
  <c r="L35" i="28"/>
  <c r="M35" i="28"/>
  <c r="F35" i="28"/>
  <c r="U35" i="28"/>
  <c r="G35" i="28"/>
  <c r="N35" i="28"/>
  <c r="Q35" i="28"/>
  <c r="O35" i="28"/>
  <c r="E35" i="28"/>
  <c r="V35" i="28"/>
  <c r="W35" i="28"/>
  <c r="T35" i="28"/>
  <c r="S35" i="28"/>
  <c r="R35" i="28"/>
  <c r="P35" i="28"/>
  <c r="I35" i="28"/>
  <c r="H35" i="28"/>
  <c r="D35" i="28"/>
  <c r="J34" i="28"/>
  <c r="K34" i="28"/>
  <c r="L34" i="28"/>
  <c r="M34" i="28"/>
  <c r="F34" i="28"/>
  <c r="U34" i="28"/>
  <c r="G34" i="28"/>
  <c r="N34" i="28"/>
  <c r="Q34" i="28"/>
  <c r="O34" i="28"/>
  <c r="E34" i="28"/>
  <c r="V34" i="28"/>
  <c r="W34" i="28"/>
  <c r="T34" i="28"/>
  <c r="S34" i="28"/>
  <c r="R34" i="28"/>
  <c r="P34" i="28"/>
  <c r="I34" i="28"/>
  <c r="H34" i="28"/>
  <c r="D34" i="28"/>
  <c r="J33" i="28"/>
  <c r="K33" i="28"/>
  <c r="L33" i="28"/>
  <c r="M33" i="28"/>
  <c r="F33" i="28"/>
  <c r="U33" i="28"/>
  <c r="G33" i="28"/>
  <c r="N33" i="28"/>
  <c r="Q33" i="28"/>
  <c r="O33" i="28"/>
  <c r="E33" i="28"/>
  <c r="V33" i="28"/>
  <c r="W33" i="28"/>
  <c r="T33" i="28"/>
  <c r="S33" i="28"/>
  <c r="R33" i="28"/>
  <c r="P33" i="28"/>
  <c r="I33" i="28"/>
  <c r="H33" i="28"/>
  <c r="D33" i="28"/>
  <c r="J32" i="28"/>
  <c r="K32" i="28"/>
  <c r="L32" i="28"/>
  <c r="M32" i="28"/>
  <c r="F32" i="28"/>
  <c r="U32" i="28"/>
  <c r="G32" i="28"/>
  <c r="N32" i="28"/>
  <c r="Q32" i="28"/>
  <c r="O32" i="28"/>
  <c r="E32" i="28"/>
  <c r="V32" i="28"/>
  <c r="W32" i="28"/>
  <c r="T32" i="28"/>
  <c r="S32" i="28"/>
  <c r="R32" i="28"/>
  <c r="P32" i="28"/>
  <c r="I32" i="28"/>
  <c r="H32" i="28"/>
  <c r="D32" i="28"/>
  <c r="J31" i="28"/>
  <c r="K31" i="28"/>
  <c r="L31" i="28"/>
  <c r="M31" i="28"/>
  <c r="F31" i="28"/>
  <c r="U31" i="28"/>
  <c r="G31" i="28"/>
  <c r="N31" i="28"/>
  <c r="Q31" i="28"/>
  <c r="O31" i="28"/>
  <c r="E31" i="28"/>
  <c r="V31" i="28"/>
  <c r="W31" i="28"/>
  <c r="T31" i="28"/>
  <c r="S31" i="28"/>
  <c r="R31" i="28"/>
  <c r="P31" i="28"/>
  <c r="I31" i="28"/>
  <c r="H31" i="28"/>
  <c r="D31" i="28"/>
  <c r="J30" i="28"/>
  <c r="K30" i="28"/>
  <c r="L30" i="28"/>
  <c r="M30" i="28"/>
  <c r="F30" i="28"/>
  <c r="U30" i="28"/>
  <c r="G30" i="28"/>
  <c r="N30" i="28"/>
  <c r="Q30" i="28"/>
  <c r="O30" i="28"/>
  <c r="E30" i="28"/>
  <c r="V30" i="28"/>
  <c r="W30" i="28"/>
  <c r="T30" i="28"/>
  <c r="S30" i="28"/>
  <c r="R30" i="28"/>
  <c r="P30" i="28"/>
  <c r="I30" i="28"/>
  <c r="H30" i="28"/>
  <c r="D30" i="28"/>
  <c r="J29" i="28"/>
  <c r="K29" i="28"/>
  <c r="L29" i="28"/>
  <c r="M29" i="28"/>
  <c r="F29" i="28"/>
  <c r="U29" i="28"/>
  <c r="G29" i="28"/>
  <c r="N29" i="28"/>
  <c r="Q29" i="28"/>
  <c r="O29" i="28"/>
  <c r="E29" i="28"/>
  <c r="V29" i="28"/>
  <c r="W29" i="28"/>
  <c r="T29" i="28"/>
  <c r="S29" i="28"/>
  <c r="R29" i="28"/>
  <c r="P29" i="28"/>
  <c r="H29" i="28"/>
  <c r="D29" i="28"/>
  <c r="J28" i="28"/>
  <c r="K28" i="28"/>
  <c r="L28" i="28"/>
  <c r="M28" i="28"/>
  <c r="F28" i="28"/>
  <c r="U28" i="28"/>
  <c r="G28" i="28"/>
  <c r="N28" i="28"/>
  <c r="Q28" i="28"/>
  <c r="O28" i="28"/>
  <c r="E28" i="28"/>
  <c r="V28" i="28"/>
  <c r="W28" i="28"/>
  <c r="T28" i="28"/>
  <c r="S28" i="28"/>
  <c r="R28" i="28"/>
  <c r="P28" i="28"/>
  <c r="I28" i="28"/>
  <c r="H28" i="28"/>
  <c r="D28" i="28"/>
  <c r="J27" i="28"/>
  <c r="K27" i="28"/>
  <c r="L27" i="28"/>
  <c r="M27" i="28"/>
  <c r="F27" i="28"/>
  <c r="U27" i="28"/>
  <c r="G27" i="28"/>
  <c r="N27" i="28"/>
  <c r="Q27" i="28"/>
  <c r="O27" i="28"/>
  <c r="E27" i="28"/>
  <c r="V27" i="28"/>
  <c r="W27" i="28"/>
  <c r="T27" i="28"/>
  <c r="S27" i="28"/>
  <c r="R27" i="28"/>
  <c r="P27" i="28"/>
  <c r="I27" i="28"/>
  <c r="H27" i="28"/>
  <c r="D27" i="28"/>
  <c r="U18" i="28"/>
  <c r="V18" i="28"/>
  <c r="W18" i="28"/>
  <c r="T18" i="28"/>
  <c r="U17" i="28"/>
  <c r="V17" i="28"/>
  <c r="W17" i="28"/>
  <c r="T17" i="28"/>
  <c r="U16" i="28"/>
  <c r="V16" i="28"/>
  <c r="W16" i="28"/>
  <c r="T16" i="28"/>
  <c r="U15" i="28"/>
  <c r="V15" i="28"/>
  <c r="W15" i="28"/>
  <c r="T15" i="28"/>
  <c r="U14" i="28"/>
  <c r="V14" i="28"/>
  <c r="W14" i="28"/>
  <c r="T14" i="28"/>
  <c r="U13" i="28"/>
  <c r="V13" i="28"/>
  <c r="W13" i="28"/>
  <c r="T13" i="28"/>
  <c r="U12" i="28"/>
  <c r="V12" i="28"/>
  <c r="W12" i="28"/>
  <c r="T12" i="28"/>
  <c r="U11" i="28"/>
  <c r="V11" i="28"/>
  <c r="W11" i="28"/>
  <c r="T11" i="28"/>
  <c r="U10" i="28"/>
  <c r="V10" i="28"/>
  <c r="W10" i="28"/>
  <c r="T10" i="28"/>
  <c r="U9" i="28"/>
  <c r="V9" i="28"/>
  <c r="W9" i="28"/>
  <c r="T9" i="28"/>
  <c r="U8" i="28"/>
  <c r="V8" i="28"/>
  <c r="W8" i="28"/>
  <c r="T8" i="28"/>
  <c r="U7" i="28"/>
  <c r="V7" i="28"/>
  <c r="W7" i="28"/>
  <c r="T7" i="28"/>
  <c r="U6" i="28"/>
  <c r="V6" i="28"/>
  <c r="W6" i="28"/>
  <c r="T6" i="28"/>
  <c r="U5" i="28"/>
  <c r="V5" i="28"/>
  <c r="W5" i="28"/>
  <c r="T5" i="28"/>
  <c r="U4" i="28"/>
  <c r="V4" i="28"/>
  <c r="W4" i="28"/>
  <c r="T4" i="28"/>
  <c r="I22" i="27"/>
  <c r="H40" i="27"/>
  <c r="G40" i="27"/>
  <c r="F40" i="27"/>
  <c r="E40" i="27"/>
  <c r="D40" i="27"/>
  <c r="H39" i="27"/>
  <c r="G39" i="27"/>
  <c r="F39" i="27"/>
  <c r="E39" i="27"/>
  <c r="D39" i="27"/>
  <c r="J36" i="27"/>
  <c r="K36" i="27"/>
  <c r="L36" i="27"/>
  <c r="M36" i="27"/>
  <c r="F36" i="27"/>
  <c r="U36" i="27"/>
  <c r="G36" i="27"/>
  <c r="N36" i="27"/>
  <c r="Q36" i="27"/>
  <c r="O36" i="27"/>
  <c r="E36" i="27"/>
  <c r="V36" i="27"/>
  <c r="W36" i="27"/>
  <c r="T36" i="27"/>
  <c r="S36" i="27"/>
  <c r="R36" i="27"/>
  <c r="P36" i="27"/>
  <c r="I36" i="27"/>
  <c r="H36" i="27"/>
  <c r="D36" i="27"/>
  <c r="J35" i="27"/>
  <c r="K35" i="27"/>
  <c r="L35" i="27"/>
  <c r="M35" i="27"/>
  <c r="F35" i="27"/>
  <c r="U35" i="27"/>
  <c r="G35" i="27"/>
  <c r="N35" i="27"/>
  <c r="Q35" i="27"/>
  <c r="O35" i="27"/>
  <c r="E35" i="27"/>
  <c r="V35" i="27"/>
  <c r="W35" i="27"/>
  <c r="T35" i="27"/>
  <c r="S35" i="27"/>
  <c r="R35" i="27"/>
  <c r="P35" i="27"/>
  <c r="I35" i="27"/>
  <c r="H35" i="27"/>
  <c r="D35" i="27"/>
  <c r="U34" i="27"/>
  <c r="V34" i="27"/>
  <c r="W34" i="27"/>
  <c r="T34" i="27"/>
  <c r="J33" i="27"/>
  <c r="K33" i="27"/>
  <c r="L33" i="27"/>
  <c r="M33" i="27"/>
  <c r="F33" i="27"/>
  <c r="U33" i="27"/>
  <c r="G33" i="27"/>
  <c r="N33" i="27"/>
  <c r="Q33" i="27"/>
  <c r="O33" i="27"/>
  <c r="E33" i="27"/>
  <c r="V33" i="27"/>
  <c r="W33" i="27"/>
  <c r="T33" i="27"/>
  <c r="S33" i="27"/>
  <c r="R33" i="27"/>
  <c r="P33" i="27"/>
  <c r="I33" i="27"/>
  <c r="H33" i="27"/>
  <c r="D33" i="27"/>
  <c r="J32" i="27"/>
  <c r="K32" i="27"/>
  <c r="L32" i="27"/>
  <c r="M32" i="27"/>
  <c r="F32" i="27"/>
  <c r="U32" i="27"/>
  <c r="G32" i="27"/>
  <c r="N32" i="27"/>
  <c r="Q32" i="27"/>
  <c r="O32" i="27"/>
  <c r="E32" i="27"/>
  <c r="V32" i="27"/>
  <c r="W32" i="27"/>
  <c r="T32" i="27"/>
  <c r="S32" i="27"/>
  <c r="R32" i="27"/>
  <c r="P32" i="27"/>
  <c r="I32" i="27"/>
  <c r="H32" i="27"/>
  <c r="D32" i="27"/>
  <c r="J31" i="27"/>
  <c r="K31" i="27"/>
  <c r="L31" i="27"/>
  <c r="M31" i="27"/>
  <c r="F31" i="27"/>
  <c r="U31" i="27"/>
  <c r="G31" i="27"/>
  <c r="N31" i="27"/>
  <c r="Q31" i="27"/>
  <c r="O31" i="27"/>
  <c r="E31" i="27"/>
  <c r="V31" i="27"/>
  <c r="W31" i="27"/>
  <c r="T31" i="27"/>
  <c r="S31" i="27"/>
  <c r="R31" i="27"/>
  <c r="P31" i="27"/>
  <c r="I31" i="27"/>
  <c r="H31" i="27"/>
  <c r="D31" i="27"/>
  <c r="J30" i="27"/>
  <c r="K30" i="27"/>
  <c r="L30" i="27"/>
  <c r="M30" i="27"/>
  <c r="F30" i="27"/>
  <c r="U30" i="27"/>
  <c r="G30" i="27"/>
  <c r="N30" i="27"/>
  <c r="Q30" i="27"/>
  <c r="O30" i="27"/>
  <c r="E30" i="27"/>
  <c r="V30" i="27"/>
  <c r="W30" i="27"/>
  <c r="T30" i="27"/>
  <c r="S30" i="27"/>
  <c r="R30" i="27"/>
  <c r="P30" i="27"/>
  <c r="I30" i="27"/>
  <c r="H30" i="27"/>
  <c r="D30" i="27"/>
  <c r="J29" i="27"/>
  <c r="K29" i="27"/>
  <c r="L29" i="27"/>
  <c r="M29" i="27"/>
  <c r="F29" i="27"/>
  <c r="U29" i="27"/>
  <c r="G29" i="27"/>
  <c r="N29" i="27"/>
  <c r="Q29" i="27"/>
  <c r="O29" i="27"/>
  <c r="E29" i="27"/>
  <c r="V29" i="27"/>
  <c r="W29" i="27"/>
  <c r="T29" i="27"/>
  <c r="S29" i="27"/>
  <c r="R29" i="27"/>
  <c r="P29" i="27"/>
  <c r="H29" i="27"/>
  <c r="D29" i="27"/>
  <c r="J28" i="27"/>
  <c r="K28" i="27"/>
  <c r="L28" i="27"/>
  <c r="M28" i="27"/>
  <c r="F28" i="27"/>
  <c r="U28" i="27"/>
  <c r="G28" i="27"/>
  <c r="N28" i="27"/>
  <c r="Q28" i="27"/>
  <c r="O28" i="27"/>
  <c r="E28" i="27"/>
  <c r="V28" i="27"/>
  <c r="W28" i="27"/>
  <c r="T28" i="27"/>
  <c r="S28" i="27"/>
  <c r="R28" i="27"/>
  <c r="P28" i="27"/>
  <c r="I28" i="27"/>
  <c r="H28" i="27"/>
  <c r="D28" i="27"/>
  <c r="J27" i="27"/>
  <c r="K27" i="27"/>
  <c r="L27" i="27"/>
  <c r="M27" i="27"/>
  <c r="F27" i="27"/>
  <c r="U27" i="27"/>
  <c r="G27" i="27"/>
  <c r="N27" i="27"/>
  <c r="Q27" i="27"/>
  <c r="O27" i="27"/>
  <c r="E27" i="27"/>
  <c r="V27" i="27"/>
  <c r="W27" i="27"/>
  <c r="T27" i="27"/>
  <c r="S27" i="27"/>
  <c r="R27" i="27"/>
  <c r="P27" i="27"/>
  <c r="I27" i="27"/>
  <c r="H27" i="27"/>
  <c r="D27" i="27"/>
  <c r="U18" i="27"/>
  <c r="V18" i="27"/>
  <c r="W18" i="27"/>
  <c r="T18" i="27"/>
  <c r="U17" i="27"/>
  <c r="V17" i="27"/>
  <c r="W17" i="27"/>
  <c r="T17" i="27"/>
  <c r="U16" i="27"/>
  <c r="V16" i="27"/>
  <c r="W16" i="27"/>
  <c r="T16" i="27"/>
  <c r="U15" i="27"/>
  <c r="V15" i="27"/>
  <c r="W15" i="27"/>
  <c r="T15" i="27"/>
  <c r="U14" i="27"/>
  <c r="V14" i="27"/>
  <c r="W14" i="27"/>
  <c r="T14" i="27"/>
  <c r="U13" i="27"/>
  <c r="V13" i="27"/>
  <c r="W13" i="27"/>
  <c r="T13" i="27"/>
  <c r="U12" i="27"/>
  <c r="V12" i="27"/>
  <c r="W12" i="27"/>
  <c r="T12" i="27"/>
  <c r="U11" i="27"/>
  <c r="V11" i="27"/>
  <c r="W11" i="27"/>
  <c r="T11" i="27"/>
  <c r="U10" i="27"/>
  <c r="V10" i="27"/>
  <c r="W10" i="27"/>
  <c r="T10" i="27"/>
  <c r="U9" i="27"/>
  <c r="V9" i="27"/>
  <c r="W9" i="27"/>
  <c r="T9" i="27"/>
  <c r="U8" i="27"/>
  <c r="V8" i="27"/>
  <c r="W8" i="27"/>
  <c r="T8" i="27"/>
  <c r="U7" i="27"/>
  <c r="V7" i="27"/>
  <c r="W7" i="27"/>
  <c r="T7" i="27"/>
  <c r="U6" i="27"/>
  <c r="V6" i="27"/>
  <c r="W6" i="27"/>
  <c r="T6" i="27"/>
  <c r="U5" i="27"/>
  <c r="V5" i="27"/>
  <c r="W5" i="27"/>
  <c r="T5" i="27"/>
  <c r="U4" i="27"/>
  <c r="V4" i="27"/>
  <c r="W4" i="27"/>
  <c r="T4" i="27"/>
  <c r="I22" i="26"/>
  <c r="H40" i="26"/>
  <c r="G40" i="26"/>
  <c r="F40" i="26"/>
  <c r="E40" i="26"/>
  <c r="D40" i="26"/>
  <c r="I20" i="26"/>
  <c r="H39" i="26"/>
  <c r="G39" i="26"/>
  <c r="F39" i="26"/>
  <c r="E39" i="26"/>
  <c r="D39" i="26"/>
  <c r="J36" i="26"/>
  <c r="K36" i="26"/>
  <c r="L36" i="26"/>
  <c r="M36" i="26"/>
  <c r="F36" i="26"/>
  <c r="U36" i="26"/>
  <c r="G36" i="26"/>
  <c r="N36" i="26"/>
  <c r="Q36" i="26"/>
  <c r="O36" i="26"/>
  <c r="E36" i="26"/>
  <c r="V36" i="26"/>
  <c r="W36" i="26"/>
  <c r="T36" i="26"/>
  <c r="S36" i="26"/>
  <c r="R36" i="26"/>
  <c r="P36" i="26"/>
  <c r="I36" i="26"/>
  <c r="H36" i="26"/>
  <c r="D36" i="26"/>
  <c r="J35" i="26"/>
  <c r="K35" i="26"/>
  <c r="L35" i="26"/>
  <c r="M35" i="26"/>
  <c r="F35" i="26"/>
  <c r="U35" i="26"/>
  <c r="G35" i="26"/>
  <c r="N35" i="26"/>
  <c r="Q35" i="26"/>
  <c r="O35" i="26"/>
  <c r="E35" i="26"/>
  <c r="V35" i="26"/>
  <c r="W35" i="26"/>
  <c r="T35" i="26"/>
  <c r="S35" i="26"/>
  <c r="R35" i="26"/>
  <c r="P35" i="26"/>
  <c r="I35" i="26"/>
  <c r="H35" i="26"/>
  <c r="D35" i="26"/>
  <c r="J34" i="26"/>
  <c r="K34" i="26"/>
  <c r="L34" i="26"/>
  <c r="M34" i="26"/>
  <c r="F34" i="26"/>
  <c r="U34" i="26"/>
  <c r="G34" i="26"/>
  <c r="N34" i="26"/>
  <c r="Q34" i="26"/>
  <c r="O34" i="26"/>
  <c r="E34" i="26"/>
  <c r="V34" i="26"/>
  <c r="W34" i="26"/>
  <c r="T34" i="26"/>
  <c r="S34" i="26"/>
  <c r="R34" i="26"/>
  <c r="P34" i="26"/>
  <c r="I34" i="26"/>
  <c r="H34" i="26"/>
  <c r="D34" i="26"/>
  <c r="J33" i="26"/>
  <c r="K33" i="26"/>
  <c r="L33" i="26"/>
  <c r="M33" i="26"/>
  <c r="F33" i="26"/>
  <c r="U33" i="26"/>
  <c r="G33" i="26"/>
  <c r="N33" i="26"/>
  <c r="Q33" i="26"/>
  <c r="O33" i="26"/>
  <c r="E33" i="26"/>
  <c r="V33" i="26"/>
  <c r="W33" i="26"/>
  <c r="T33" i="26"/>
  <c r="S33" i="26"/>
  <c r="R33" i="26"/>
  <c r="P33" i="26"/>
  <c r="I33" i="26"/>
  <c r="H33" i="26"/>
  <c r="D33" i="26"/>
  <c r="J32" i="26"/>
  <c r="K32" i="26"/>
  <c r="L32" i="26"/>
  <c r="M32" i="26"/>
  <c r="F32" i="26"/>
  <c r="U32" i="26"/>
  <c r="G32" i="26"/>
  <c r="N32" i="26"/>
  <c r="Q32" i="26"/>
  <c r="O32" i="26"/>
  <c r="E32" i="26"/>
  <c r="V32" i="26"/>
  <c r="W32" i="26"/>
  <c r="T32" i="26"/>
  <c r="S32" i="26"/>
  <c r="R32" i="26"/>
  <c r="P32" i="26"/>
  <c r="I32" i="26"/>
  <c r="H32" i="26"/>
  <c r="D32" i="26"/>
  <c r="J31" i="26"/>
  <c r="K31" i="26"/>
  <c r="L31" i="26"/>
  <c r="M31" i="26"/>
  <c r="F31" i="26"/>
  <c r="U31" i="26"/>
  <c r="G31" i="26"/>
  <c r="N31" i="26"/>
  <c r="Q31" i="26"/>
  <c r="O31" i="26"/>
  <c r="E31" i="26"/>
  <c r="V31" i="26"/>
  <c r="W31" i="26"/>
  <c r="T31" i="26"/>
  <c r="S31" i="26"/>
  <c r="R31" i="26"/>
  <c r="P31" i="26"/>
  <c r="I31" i="26"/>
  <c r="H31" i="26"/>
  <c r="D31" i="26"/>
  <c r="J30" i="26"/>
  <c r="K30" i="26"/>
  <c r="L30" i="26"/>
  <c r="M30" i="26"/>
  <c r="F30" i="26"/>
  <c r="U30" i="26"/>
  <c r="G30" i="26"/>
  <c r="N30" i="26"/>
  <c r="Q30" i="26"/>
  <c r="O30" i="26"/>
  <c r="E30" i="26"/>
  <c r="V30" i="26"/>
  <c r="W30" i="26"/>
  <c r="T30" i="26"/>
  <c r="S30" i="26"/>
  <c r="R30" i="26"/>
  <c r="P30" i="26"/>
  <c r="I30" i="26"/>
  <c r="H30" i="26"/>
  <c r="D30" i="26"/>
  <c r="J29" i="26"/>
  <c r="K29" i="26"/>
  <c r="L29" i="26"/>
  <c r="M29" i="26"/>
  <c r="F29" i="26"/>
  <c r="U29" i="26"/>
  <c r="G29" i="26"/>
  <c r="N29" i="26"/>
  <c r="Q29" i="26"/>
  <c r="O29" i="26"/>
  <c r="E29" i="26"/>
  <c r="V29" i="26"/>
  <c r="W29" i="26"/>
  <c r="T29" i="26"/>
  <c r="S29" i="26"/>
  <c r="R29" i="26"/>
  <c r="P29" i="26"/>
  <c r="I29" i="26"/>
  <c r="H29" i="26"/>
  <c r="D29" i="26"/>
  <c r="J28" i="26"/>
  <c r="K28" i="26"/>
  <c r="L28" i="26"/>
  <c r="M28" i="26"/>
  <c r="F28" i="26"/>
  <c r="U28" i="26"/>
  <c r="G28" i="26"/>
  <c r="N28" i="26"/>
  <c r="Q28" i="26"/>
  <c r="O28" i="26"/>
  <c r="E28" i="26"/>
  <c r="V28" i="26"/>
  <c r="W28" i="26"/>
  <c r="T28" i="26"/>
  <c r="S28" i="26"/>
  <c r="R28" i="26"/>
  <c r="P28" i="26"/>
  <c r="I28" i="26"/>
  <c r="H28" i="26"/>
  <c r="D28" i="26"/>
  <c r="J27" i="26"/>
  <c r="K27" i="26"/>
  <c r="L27" i="26"/>
  <c r="M27" i="26"/>
  <c r="F27" i="26"/>
  <c r="U27" i="26"/>
  <c r="G27" i="26"/>
  <c r="N27" i="26"/>
  <c r="Q27" i="26"/>
  <c r="O27" i="26"/>
  <c r="E27" i="26"/>
  <c r="V27" i="26"/>
  <c r="W27" i="26"/>
  <c r="T27" i="26"/>
  <c r="S27" i="26"/>
  <c r="R27" i="26"/>
  <c r="P27" i="26"/>
  <c r="I27" i="26"/>
  <c r="H27" i="26"/>
  <c r="D27" i="26"/>
  <c r="U18" i="26"/>
  <c r="V18" i="26"/>
  <c r="W18" i="26"/>
  <c r="T18" i="26"/>
  <c r="U17" i="26"/>
  <c r="V17" i="26"/>
  <c r="W17" i="26"/>
  <c r="T17" i="26"/>
  <c r="U16" i="26"/>
  <c r="V16" i="26"/>
  <c r="W16" i="26"/>
  <c r="T16" i="26"/>
  <c r="U15" i="26"/>
  <c r="V15" i="26"/>
  <c r="W15" i="26"/>
  <c r="T15" i="26"/>
  <c r="U14" i="26"/>
  <c r="V14" i="26"/>
  <c r="W14" i="26"/>
  <c r="T14" i="26"/>
  <c r="U13" i="26"/>
  <c r="V13" i="26"/>
  <c r="W13" i="26"/>
  <c r="T13" i="26"/>
  <c r="U12" i="26"/>
  <c r="V12" i="26"/>
  <c r="W12" i="26"/>
  <c r="T12" i="26"/>
  <c r="U11" i="26"/>
  <c r="V11" i="26"/>
  <c r="W11" i="26"/>
  <c r="T11" i="26"/>
  <c r="U10" i="26"/>
  <c r="V10" i="26"/>
  <c r="W10" i="26"/>
  <c r="T10" i="26"/>
  <c r="U9" i="26"/>
  <c r="V9" i="26"/>
  <c r="W9" i="26"/>
  <c r="T9" i="26"/>
  <c r="U8" i="26"/>
  <c r="V8" i="26"/>
  <c r="W8" i="26"/>
  <c r="T8" i="26"/>
  <c r="U7" i="26"/>
  <c r="V7" i="26"/>
  <c r="W7" i="26"/>
  <c r="T7" i="26"/>
  <c r="U6" i="26"/>
  <c r="V6" i="26"/>
  <c r="W6" i="26"/>
  <c r="T6" i="26"/>
  <c r="U5" i="26"/>
  <c r="V5" i="26"/>
  <c r="W5" i="26"/>
  <c r="T5" i="26"/>
  <c r="U4" i="26"/>
  <c r="V4" i="26"/>
  <c r="W4" i="26"/>
  <c r="T4" i="26"/>
  <c r="T16" i="25"/>
  <c r="U16" i="25"/>
  <c r="V16" i="25"/>
  <c r="W16" i="25"/>
  <c r="T17" i="25"/>
  <c r="U17" i="25"/>
  <c r="V17" i="25"/>
  <c r="W17" i="25"/>
  <c r="T18" i="25"/>
  <c r="U18" i="25"/>
  <c r="V18" i="25"/>
  <c r="W18" i="25"/>
  <c r="T16" i="24"/>
  <c r="U16" i="24"/>
  <c r="V16" i="24"/>
  <c r="W16" i="24"/>
  <c r="T17" i="24"/>
  <c r="U17" i="24"/>
  <c r="V17" i="24"/>
  <c r="W17" i="24"/>
  <c r="T18" i="24"/>
  <c r="U18" i="24"/>
  <c r="V18" i="24"/>
  <c r="W18" i="24"/>
  <c r="G40" i="25"/>
  <c r="F40" i="25"/>
  <c r="E40" i="25"/>
  <c r="D40" i="25"/>
  <c r="I20" i="25"/>
  <c r="H39" i="25"/>
  <c r="G39" i="25"/>
  <c r="F39" i="25"/>
  <c r="E39" i="25"/>
  <c r="D39" i="25"/>
  <c r="J37" i="25"/>
  <c r="K37" i="25"/>
  <c r="L37" i="25"/>
  <c r="M37" i="25"/>
  <c r="F37" i="25"/>
  <c r="U37" i="25"/>
  <c r="G37" i="25"/>
  <c r="N37" i="25"/>
  <c r="Q37" i="25"/>
  <c r="O37" i="25"/>
  <c r="E37" i="25"/>
  <c r="V37" i="25"/>
  <c r="W37" i="25"/>
  <c r="T37" i="25"/>
  <c r="S37" i="25"/>
  <c r="R37" i="25"/>
  <c r="P37" i="25"/>
  <c r="I37" i="25"/>
  <c r="H37" i="25"/>
  <c r="D37" i="25"/>
  <c r="J36" i="25"/>
  <c r="K36" i="25"/>
  <c r="L36" i="25"/>
  <c r="M36" i="25"/>
  <c r="F36" i="25"/>
  <c r="U36" i="25"/>
  <c r="G36" i="25"/>
  <c r="N36" i="25"/>
  <c r="Q36" i="25"/>
  <c r="O36" i="25"/>
  <c r="E36" i="25"/>
  <c r="V36" i="25"/>
  <c r="W36" i="25"/>
  <c r="T36" i="25"/>
  <c r="S36" i="25"/>
  <c r="R36" i="25"/>
  <c r="P36" i="25"/>
  <c r="I36" i="25"/>
  <c r="H36" i="25"/>
  <c r="D36" i="25"/>
  <c r="J35" i="25"/>
  <c r="K35" i="25"/>
  <c r="L35" i="25"/>
  <c r="M35" i="25"/>
  <c r="F35" i="25"/>
  <c r="U35" i="25"/>
  <c r="G35" i="25"/>
  <c r="N35" i="25"/>
  <c r="Q35" i="25"/>
  <c r="O35" i="25"/>
  <c r="E35" i="25"/>
  <c r="V35" i="25"/>
  <c r="W35" i="25"/>
  <c r="T35" i="25"/>
  <c r="S35" i="25"/>
  <c r="R35" i="25"/>
  <c r="P35" i="25"/>
  <c r="I35" i="25"/>
  <c r="H35" i="25"/>
  <c r="D35" i="25"/>
  <c r="J34" i="25"/>
  <c r="K34" i="25"/>
  <c r="L34" i="25"/>
  <c r="M34" i="25"/>
  <c r="F34" i="25"/>
  <c r="U34" i="25"/>
  <c r="G34" i="25"/>
  <c r="N34" i="25"/>
  <c r="Q34" i="25"/>
  <c r="O34" i="25"/>
  <c r="E34" i="25"/>
  <c r="V34" i="25"/>
  <c r="W34" i="25"/>
  <c r="T34" i="25"/>
  <c r="S34" i="25"/>
  <c r="R34" i="25"/>
  <c r="P34" i="25"/>
  <c r="I34" i="25"/>
  <c r="H34" i="25"/>
  <c r="D34" i="25"/>
  <c r="J33" i="25"/>
  <c r="K33" i="25"/>
  <c r="L33" i="25"/>
  <c r="M33" i="25"/>
  <c r="F33" i="25"/>
  <c r="U33" i="25"/>
  <c r="G33" i="25"/>
  <c r="N33" i="25"/>
  <c r="Q33" i="25"/>
  <c r="O33" i="25"/>
  <c r="E33" i="25"/>
  <c r="V33" i="25"/>
  <c r="W33" i="25"/>
  <c r="T33" i="25"/>
  <c r="S33" i="25"/>
  <c r="R33" i="25"/>
  <c r="P33" i="25"/>
  <c r="I33" i="25"/>
  <c r="H33" i="25"/>
  <c r="D33" i="25"/>
  <c r="J32" i="25"/>
  <c r="K32" i="25"/>
  <c r="L32" i="25"/>
  <c r="M32" i="25"/>
  <c r="F32" i="25"/>
  <c r="U32" i="25"/>
  <c r="G32" i="25"/>
  <c r="N32" i="25"/>
  <c r="Q32" i="25"/>
  <c r="O32" i="25"/>
  <c r="E32" i="25"/>
  <c r="V32" i="25"/>
  <c r="W32" i="25"/>
  <c r="T32" i="25"/>
  <c r="S32" i="25"/>
  <c r="R32" i="25"/>
  <c r="P32" i="25"/>
  <c r="I32" i="25"/>
  <c r="H32" i="25"/>
  <c r="D32" i="25"/>
  <c r="J31" i="25"/>
  <c r="K31" i="25"/>
  <c r="L31" i="25"/>
  <c r="M31" i="25"/>
  <c r="F31" i="25"/>
  <c r="U31" i="25"/>
  <c r="G31" i="25"/>
  <c r="N31" i="25"/>
  <c r="Q31" i="25"/>
  <c r="O31" i="25"/>
  <c r="E31" i="25"/>
  <c r="V31" i="25"/>
  <c r="W31" i="25"/>
  <c r="T31" i="25"/>
  <c r="S31" i="25"/>
  <c r="R31" i="25"/>
  <c r="P31" i="25"/>
  <c r="I31" i="25"/>
  <c r="H31" i="25"/>
  <c r="D31" i="25"/>
  <c r="J30" i="25"/>
  <c r="K30" i="25"/>
  <c r="L30" i="25"/>
  <c r="M30" i="25"/>
  <c r="F30" i="25"/>
  <c r="U30" i="25"/>
  <c r="G30" i="25"/>
  <c r="N30" i="25"/>
  <c r="Q30" i="25"/>
  <c r="O30" i="25"/>
  <c r="E30" i="25"/>
  <c r="V30" i="25"/>
  <c r="W30" i="25"/>
  <c r="T30" i="25"/>
  <c r="S30" i="25"/>
  <c r="R30" i="25"/>
  <c r="P30" i="25"/>
  <c r="I30" i="25"/>
  <c r="H30" i="25"/>
  <c r="D30" i="25"/>
  <c r="J29" i="25"/>
  <c r="K29" i="25"/>
  <c r="L29" i="25"/>
  <c r="M29" i="25"/>
  <c r="F29" i="25"/>
  <c r="U29" i="25"/>
  <c r="G29" i="25"/>
  <c r="N29" i="25"/>
  <c r="Q29" i="25"/>
  <c r="O29" i="25"/>
  <c r="E29" i="25"/>
  <c r="V29" i="25"/>
  <c r="W29" i="25"/>
  <c r="T29" i="25"/>
  <c r="S29" i="25"/>
  <c r="R29" i="25"/>
  <c r="P29" i="25"/>
  <c r="I29" i="25"/>
  <c r="H29" i="25"/>
  <c r="D29" i="25"/>
  <c r="J28" i="25"/>
  <c r="K28" i="25"/>
  <c r="L28" i="25"/>
  <c r="M28" i="25"/>
  <c r="F28" i="25"/>
  <c r="U28" i="25"/>
  <c r="G28" i="25"/>
  <c r="N28" i="25"/>
  <c r="Q28" i="25"/>
  <c r="O28" i="25"/>
  <c r="E28" i="25"/>
  <c r="V28" i="25"/>
  <c r="W28" i="25"/>
  <c r="T28" i="25"/>
  <c r="S28" i="25"/>
  <c r="R28" i="25"/>
  <c r="P28" i="25"/>
  <c r="I28" i="25"/>
  <c r="H28" i="25"/>
  <c r="D28" i="25"/>
  <c r="J27" i="25"/>
  <c r="K27" i="25"/>
  <c r="L27" i="25"/>
  <c r="M27" i="25"/>
  <c r="F27" i="25"/>
  <c r="U27" i="25"/>
  <c r="G27" i="25"/>
  <c r="N27" i="25"/>
  <c r="Q27" i="25"/>
  <c r="O27" i="25"/>
  <c r="E27" i="25"/>
  <c r="V27" i="25"/>
  <c r="W27" i="25"/>
  <c r="T27" i="25"/>
  <c r="S27" i="25"/>
  <c r="R27" i="25"/>
  <c r="P27" i="25"/>
  <c r="I27" i="25"/>
  <c r="H27" i="25"/>
  <c r="D27" i="25"/>
  <c r="U15" i="25"/>
  <c r="V15" i="25"/>
  <c r="W15" i="25"/>
  <c r="T15" i="25"/>
  <c r="U14" i="25"/>
  <c r="V14" i="25"/>
  <c r="W14" i="25"/>
  <c r="T14" i="25"/>
  <c r="U13" i="25"/>
  <c r="V13" i="25"/>
  <c r="W13" i="25"/>
  <c r="T13" i="25"/>
  <c r="U12" i="25"/>
  <c r="V12" i="25"/>
  <c r="W12" i="25"/>
  <c r="T12" i="25"/>
  <c r="U11" i="25"/>
  <c r="V11" i="25"/>
  <c r="W11" i="25"/>
  <c r="T11" i="25"/>
  <c r="U10" i="25"/>
  <c r="V10" i="25"/>
  <c r="W10" i="25"/>
  <c r="T10" i="25"/>
  <c r="U9" i="25"/>
  <c r="V9" i="25"/>
  <c r="W9" i="25"/>
  <c r="T9" i="25"/>
  <c r="U8" i="25"/>
  <c r="V8" i="25"/>
  <c r="W8" i="25"/>
  <c r="T8" i="25"/>
  <c r="U7" i="25"/>
  <c r="V7" i="25"/>
  <c r="W7" i="25"/>
  <c r="T7" i="25"/>
  <c r="U6" i="25"/>
  <c r="V6" i="25"/>
  <c r="W6" i="25"/>
  <c r="T6" i="25"/>
  <c r="U5" i="25"/>
  <c r="V5" i="25"/>
  <c r="W5" i="25"/>
  <c r="T5" i="25"/>
  <c r="U4" i="25"/>
  <c r="V4" i="25"/>
  <c r="W4" i="25"/>
  <c r="T4" i="25"/>
  <c r="D37" i="24"/>
  <c r="E37" i="24"/>
  <c r="F37" i="24"/>
  <c r="G37" i="24"/>
  <c r="T37" i="24"/>
  <c r="H37" i="24"/>
  <c r="I37" i="24"/>
  <c r="J37" i="24"/>
  <c r="K37" i="24"/>
  <c r="L37" i="24"/>
  <c r="M37" i="24"/>
  <c r="U37" i="24"/>
  <c r="N37" i="24"/>
  <c r="O37" i="24"/>
  <c r="P37" i="24"/>
  <c r="Q37" i="24"/>
  <c r="V37" i="24"/>
  <c r="W37" i="24"/>
  <c r="R37" i="24"/>
  <c r="S37" i="24"/>
  <c r="G40" i="24"/>
  <c r="F40" i="24"/>
  <c r="E40" i="24"/>
  <c r="D40" i="24"/>
  <c r="I20" i="24"/>
  <c r="H39" i="24"/>
  <c r="G39" i="24"/>
  <c r="F39" i="24"/>
  <c r="E39" i="24"/>
  <c r="D39" i="24"/>
  <c r="J36" i="24"/>
  <c r="K36" i="24"/>
  <c r="L36" i="24"/>
  <c r="M36" i="24"/>
  <c r="F36" i="24"/>
  <c r="U36" i="24"/>
  <c r="G36" i="24"/>
  <c r="N36" i="24"/>
  <c r="Q36" i="24"/>
  <c r="O36" i="24"/>
  <c r="E36" i="24"/>
  <c r="V36" i="24"/>
  <c r="W36" i="24"/>
  <c r="T36" i="24"/>
  <c r="S36" i="24"/>
  <c r="R36" i="24"/>
  <c r="P36" i="24"/>
  <c r="I36" i="24"/>
  <c r="H36" i="24"/>
  <c r="D36" i="24"/>
  <c r="J35" i="24"/>
  <c r="K35" i="24"/>
  <c r="L35" i="24"/>
  <c r="M35" i="24"/>
  <c r="F35" i="24"/>
  <c r="U35" i="24"/>
  <c r="G35" i="24"/>
  <c r="N35" i="24"/>
  <c r="Q35" i="24"/>
  <c r="O35" i="24"/>
  <c r="E35" i="24"/>
  <c r="V35" i="24"/>
  <c r="W35" i="24"/>
  <c r="T35" i="24"/>
  <c r="S35" i="24"/>
  <c r="R35" i="24"/>
  <c r="P35" i="24"/>
  <c r="I35" i="24"/>
  <c r="H35" i="24"/>
  <c r="D35" i="24"/>
  <c r="J34" i="24"/>
  <c r="K34" i="24"/>
  <c r="L34" i="24"/>
  <c r="M34" i="24"/>
  <c r="F34" i="24"/>
  <c r="U34" i="24"/>
  <c r="G34" i="24"/>
  <c r="N34" i="24"/>
  <c r="Q34" i="24"/>
  <c r="O34" i="24"/>
  <c r="E34" i="24"/>
  <c r="V34" i="24"/>
  <c r="W34" i="24"/>
  <c r="T34" i="24"/>
  <c r="S34" i="24"/>
  <c r="R34" i="24"/>
  <c r="P34" i="24"/>
  <c r="I34" i="24"/>
  <c r="H34" i="24"/>
  <c r="D34" i="24"/>
  <c r="J33" i="24"/>
  <c r="K33" i="24"/>
  <c r="L33" i="24"/>
  <c r="M33" i="24"/>
  <c r="F33" i="24"/>
  <c r="U33" i="24"/>
  <c r="G33" i="24"/>
  <c r="N33" i="24"/>
  <c r="Q33" i="24"/>
  <c r="O33" i="24"/>
  <c r="E33" i="24"/>
  <c r="V33" i="24"/>
  <c r="W33" i="24"/>
  <c r="T33" i="24"/>
  <c r="S33" i="24"/>
  <c r="R33" i="24"/>
  <c r="P33" i="24"/>
  <c r="I33" i="24"/>
  <c r="H33" i="24"/>
  <c r="D33" i="24"/>
  <c r="J32" i="24"/>
  <c r="K32" i="24"/>
  <c r="L32" i="24"/>
  <c r="M32" i="24"/>
  <c r="F32" i="24"/>
  <c r="U32" i="24"/>
  <c r="G32" i="24"/>
  <c r="N32" i="24"/>
  <c r="Q32" i="24"/>
  <c r="O32" i="24"/>
  <c r="E32" i="24"/>
  <c r="V32" i="24"/>
  <c r="W32" i="24"/>
  <c r="T32" i="24"/>
  <c r="S32" i="24"/>
  <c r="R32" i="24"/>
  <c r="P32" i="24"/>
  <c r="I32" i="24"/>
  <c r="H32" i="24"/>
  <c r="D32" i="24"/>
  <c r="J31" i="24"/>
  <c r="K31" i="24"/>
  <c r="L31" i="24"/>
  <c r="M31" i="24"/>
  <c r="F31" i="24"/>
  <c r="U31" i="24"/>
  <c r="G31" i="24"/>
  <c r="N31" i="24"/>
  <c r="Q31" i="24"/>
  <c r="O31" i="24"/>
  <c r="E31" i="24"/>
  <c r="V31" i="24"/>
  <c r="W31" i="24"/>
  <c r="T31" i="24"/>
  <c r="S31" i="24"/>
  <c r="R31" i="24"/>
  <c r="P31" i="24"/>
  <c r="I31" i="24"/>
  <c r="H31" i="24"/>
  <c r="D31" i="24"/>
  <c r="J30" i="24"/>
  <c r="K30" i="24"/>
  <c r="L30" i="24"/>
  <c r="M30" i="24"/>
  <c r="F30" i="24"/>
  <c r="U30" i="24"/>
  <c r="G30" i="24"/>
  <c r="N30" i="24"/>
  <c r="Q30" i="24"/>
  <c r="O30" i="24"/>
  <c r="E30" i="24"/>
  <c r="V30" i="24"/>
  <c r="W30" i="24"/>
  <c r="T30" i="24"/>
  <c r="S30" i="24"/>
  <c r="R30" i="24"/>
  <c r="P30" i="24"/>
  <c r="I30" i="24"/>
  <c r="H30" i="24"/>
  <c r="D30" i="24"/>
  <c r="J29" i="24"/>
  <c r="K29" i="24"/>
  <c r="L29" i="24"/>
  <c r="M29" i="24"/>
  <c r="F29" i="24"/>
  <c r="U29" i="24"/>
  <c r="G29" i="24"/>
  <c r="N29" i="24"/>
  <c r="Q29" i="24"/>
  <c r="O29" i="24"/>
  <c r="E29" i="24"/>
  <c r="V29" i="24"/>
  <c r="W29" i="24"/>
  <c r="T29" i="24"/>
  <c r="S29" i="24"/>
  <c r="R29" i="24"/>
  <c r="P29" i="24"/>
  <c r="I29" i="24"/>
  <c r="H29" i="24"/>
  <c r="D29" i="24"/>
  <c r="J28" i="24"/>
  <c r="K28" i="24"/>
  <c r="L28" i="24"/>
  <c r="M28" i="24"/>
  <c r="F28" i="24"/>
  <c r="U28" i="24"/>
  <c r="G28" i="24"/>
  <c r="N28" i="24"/>
  <c r="Q28" i="24"/>
  <c r="O28" i="24"/>
  <c r="E28" i="24"/>
  <c r="V28" i="24"/>
  <c r="W28" i="24"/>
  <c r="T28" i="24"/>
  <c r="S28" i="24"/>
  <c r="R28" i="24"/>
  <c r="P28" i="24"/>
  <c r="I28" i="24"/>
  <c r="H28" i="24"/>
  <c r="D28" i="24"/>
  <c r="J27" i="24"/>
  <c r="K27" i="24"/>
  <c r="L27" i="24"/>
  <c r="M27" i="24"/>
  <c r="F27" i="24"/>
  <c r="U27" i="24"/>
  <c r="G27" i="24"/>
  <c r="N27" i="24"/>
  <c r="Q27" i="24"/>
  <c r="O27" i="24"/>
  <c r="E27" i="24"/>
  <c r="V27" i="24"/>
  <c r="W27" i="24"/>
  <c r="T27" i="24"/>
  <c r="S27" i="24"/>
  <c r="R27" i="24"/>
  <c r="P27" i="24"/>
  <c r="I27" i="24"/>
  <c r="H27" i="24"/>
  <c r="D27" i="24"/>
  <c r="U15" i="24"/>
  <c r="V15" i="24"/>
  <c r="W15" i="24"/>
  <c r="T15" i="24"/>
  <c r="U14" i="24"/>
  <c r="V14" i="24"/>
  <c r="W14" i="24"/>
  <c r="T14" i="24"/>
  <c r="U13" i="24"/>
  <c r="V13" i="24"/>
  <c r="W13" i="24"/>
  <c r="T13" i="24"/>
  <c r="U12" i="24"/>
  <c r="V12" i="24"/>
  <c r="W12" i="24"/>
  <c r="T12" i="24"/>
  <c r="U11" i="24"/>
  <c r="V11" i="24"/>
  <c r="W11" i="24"/>
  <c r="T11" i="24"/>
  <c r="U10" i="24"/>
  <c r="V10" i="24"/>
  <c r="W10" i="24"/>
  <c r="T10" i="24"/>
  <c r="U9" i="24"/>
  <c r="V9" i="24"/>
  <c r="W9" i="24"/>
  <c r="T9" i="24"/>
  <c r="U8" i="24"/>
  <c r="V8" i="24"/>
  <c r="W8" i="24"/>
  <c r="T8" i="24"/>
  <c r="U7" i="24"/>
  <c r="V7" i="24"/>
  <c r="W7" i="24"/>
  <c r="T7" i="24"/>
  <c r="U6" i="24"/>
  <c r="V6" i="24"/>
  <c r="W6" i="24"/>
  <c r="T6" i="24"/>
  <c r="U5" i="24"/>
  <c r="V5" i="24"/>
  <c r="W5" i="24"/>
  <c r="T5" i="24"/>
  <c r="U4" i="24"/>
  <c r="V4" i="24"/>
  <c r="W4" i="24"/>
  <c r="T4" i="24"/>
  <c r="T36" i="20"/>
  <c r="U36" i="20"/>
  <c r="V36" i="20"/>
  <c r="W36" i="20"/>
  <c r="G39" i="20"/>
  <c r="F39" i="20"/>
  <c r="E39" i="20"/>
  <c r="D39" i="20"/>
  <c r="G38" i="20"/>
  <c r="F38" i="20"/>
  <c r="E38" i="20"/>
  <c r="D38" i="20"/>
  <c r="I21" i="20"/>
  <c r="H38" i="20"/>
  <c r="V4" i="20"/>
  <c r="U4" i="20"/>
  <c r="T4" i="20"/>
  <c r="H6" i="35"/>
  <c r="H7" i="35"/>
  <c r="H8" i="35"/>
  <c r="H9" i="35"/>
  <c r="H10" i="35"/>
  <c r="H11" i="35"/>
  <c r="H12" i="35"/>
  <c r="H13" i="35"/>
  <c r="H14" i="35"/>
  <c r="H5" i="35"/>
  <c r="V25" i="1"/>
  <c r="U25" i="1"/>
  <c r="W25" i="1"/>
  <c r="V26" i="1"/>
  <c r="U26" i="1"/>
  <c r="W26" i="1"/>
  <c r="V27" i="1"/>
  <c r="U27" i="1"/>
  <c r="W27" i="1"/>
  <c r="V28" i="1"/>
  <c r="U28" i="1"/>
  <c r="W28" i="1"/>
  <c r="V29" i="1"/>
  <c r="U29" i="1"/>
  <c r="W29" i="1"/>
  <c r="V30" i="1"/>
  <c r="U30" i="1"/>
  <c r="W30" i="1"/>
  <c r="V31" i="1"/>
  <c r="U31" i="1"/>
  <c r="W31" i="1"/>
  <c r="V32" i="1"/>
  <c r="U32" i="1"/>
  <c r="W32" i="1"/>
  <c r="V33" i="1"/>
  <c r="U33" i="1"/>
  <c r="W33" i="1"/>
  <c r="V34" i="1"/>
  <c r="U34" i="1"/>
  <c r="W34" i="1"/>
  <c r="V24" i="1"/>
  <c r="U24" i="1"/>
  <c r="W24" i="1"/>
  <c r="V5" i="1"/>
  <c r="V6" i="1"/>
  <c r="V7" i="1"/>
  <c r="V8" i="1"/>
  <c r="V9" i="1"/>
  <c r="V10" i="1"/>
  <c r="V11" i="1"/>
  <c r="V12" i="1"/>
  <c r="V13" i="1"/>
  <c r="V14" i="1"/>
  <c r="V4" i="1"/>
  <c r="V25" i="2"/>
  <c r="U25" i="2"/>
  <c r="W25" i="2"/>
  <c r="V26" i="2"/>
  <c r="U26" i="2"/>
  <c r="W26" i="2"/>
  <c r="V27" i="2"/>
  <c r="U27" i="2"/>
  <c r="W27" i="2"/>
  <c r="V28" i="2"/>
  <c r="U28" i="2"/>
  <c r="W28" i="2"/>
  <c r="V29" i="2"/>
  <c r="U29" i="2"/>
  <c r="W29" i="2"/>
  <c r="V30" i="2"/>
  <c r="U30" i="2"/>
  <c r="W30" i="2"/>
  <c r="V31" i="2"/>
  <c r="U31" i="2"/>
  <c r="W31" i="2"/>
  <c r="V32" i="2"/>
  <c r="U32" i="2"/>
  <c r="W32" i="2"/>
  <c r="V33" i="2"/>
  <c r="U33" i="2"/>
  <c r="W33" i="2"/>
  <c r="V34" i="2"/>
  <c r="U34" i="2"/>
  <c r="W34" i="2"/>
  <c r="V24" i="2"/>
  <c r="U24" i="2"/>
  <c r="W24" i="2"/>
  <c r="E37" i="1"/>
  <c r="F37" i="1"/>
  <c r="G37" i="1"/>
  <c r="D37" i="1"/>
  <c r="U14" i="1"/>
  <c r="W14" i="1"/>
  <c r="T14" i="1"/>
  <c r="T5" i="1"/>
  <c r="U5" i="1"/>
  <c r="T6" i="1"/>
  <c r="U6" i="1"/>
  <c r="T7" i="1"/>
  <c r="U7" i="1"/>
  <c r="T8" i="1"/>
  <c r="U8" i="1"/>
  <c r="W8" i="1"/>
  <c r="T9" i="1"/>
  <c r="U9" i="1"/>
  <c r="W9" i="1"/>
  <c r="T10" i="1"/>
  <c r="U10" i="1"/>
  <c r="T11" i="1"/>
  <c r="U11" i="1"/>
  <c r="W11" i="1"/>
  <c r="T12" i="1"/>
  <c r="U12" i="1"/>
  <c r="T13" i="1"/>
  <c r="U13" i="1"/>
  <c r="W13" i="1"/>
  <c r="U4" i="1"/>
  <c r="W4" i="1"/>
  <c r="T4" i="1"/>
  <c r="W10" i="1"/>
  <c r="W7" i="1"/>
  <c r="W6" i="1"/>
  <c r="W12" i="1"/>
  <c r="W5" i="1"/>
  <c r="T24" i="1"/>
  <c r="T30" i="1"/>
  <c r="T26" i="1"/>
  <c r="T33" i="1"/>
  <c r="T32" i="1"/>
  <c r="T31" i="1"/>
  <c r="T29" i="1"/>
  <c r="T27" i="1"/>
  <c r="T25" i="1"/>
  <c r="T28" i="1"/>
  <c r="T34" i="1"/>
  <c r="T24" i="2"/>
  <c r="T29" i="2"/>
  <c r="T28" i="2"/>
  <c r="T25" i="2"/>
  <c r="T31" i="2"/>
  <c r="T30" i="2"/>
  <c r="T33" i="2"/>
  <c r="T34" i="2"/>
  <c r="T26" i="2"/>
  <c r="T32" i="2"/>
  <c r="T27" i="2"/>
  <c r="W4" i="20"/>
  <c r="T30" i="20"/>
  <c r="V28" i="20"/>
  <c r="U32" i="20"/>
  <c r="T34" i="20"/>
  <c r="V33" i="20"/>
  <c r="U28" i="20"/>
  <c r="V27" i="20"/>
  <c r="T26" i="20"/>
  <c r="U31" i="20"/>
  <c r="V29" i="20"/>
  <c r="V30" i="20"/>
  <c r="U33" i="20"/>
  <c r="W33" i="20"/>
  <c r="U26" i="20"/>
  <c r="V31" i="20"/>
  <c r="V32" i="20"/>
  <c r="U30" i="20"/>
  <c r="T28" i="20"/>
  <c r="U27" i="20"/>
  <c r="U34" i="20"/>
  <c r="V26" i="20"/>
  <c r="U29" i="20"/>
  <c r="T32" i="20"/>
  <c r="V34" i="20"/>
  <c r="T27" i="20"/>
  <c r="T29" i="20"/>
  <c r="T31" i="20"/>
  <c r="T33" i="20"/>
  <c r="W28" i="20"/>
  <c r="W27" i="20"/>
  <c r="W29" i="20"/>
  <c r="W32" i="20"/>
  <c r="W34" i="20"/>
  <c r="W30" i="20"/>
  <c r="W26" i="20"/>
  <c r="W31" i="20"/>
</calcChain>
</file>

<file path=xl/sharedStrings.xml><?xml version="1.0" encoding="utf-8"?>
<sst xmlns="http://schemas.openxmlformats.org/spreadsheetml/2006/main" count="1912" uniqueCount="136">
  <si>
    <t>Jhonny</t>
  </si>
  <si>
    <t>Eric</t>
  </si>
  <si>
    <t>Runs</t>
  </si>
  <si>
    <t>K</t>
  </si>
  <si>
    <t>IP</t>
  </si>
  <si>
    <t>Pitching</t>
  </si>
  <si>
    <t>Dan H</t>
  </si>
  <si>
    <t>Johnny</t>
  </si>
  <si>
    <t>Blake</t>
  </si>
  <si>
    <t>Jordan</t>
  </si>
  <si>
    <t>Brenden</t>
  </si>
  <si>
    <t>AJ</t>
  </si>
  <si>
    <t>Trent</t>
  </si>
  <si>
    <t>Chris</t>
  </si>
  <si>
    <t>Dan Laub</t>
  </si>
  <si>
    <t xml:space="preserve">  OPS</t>
  </si>
  <si>
    <t xml:space="preserve">  OBP</t>
  </si>
  <si>
    <t xml:space="preserve">  SLG</t>
  </si>
  <si>
    <t xml:space="preserve">  AVG</t>
  </si>
  <si>
    <t xml:space="preserve">   SO</t>
  </si>
  <si>
    <t xml:space="preserve">   SF</t>
  </si>
  <si>
    <t xml:space="preserve">   FC</t>
  </si>
  <si>
    <t xml:space="preserve">   BB</t>
  </si>
  <si>
    <t xml:space="preserve">   HR</t>
  </si>
  <si>
    <t xml:space="preserve">   3B</t>
  </si>
  <si>
    <t xml:space="preserve">   2B</t>
  </si>
  <si>
    <t>1B</t>
  </si>
  <si>
    <t xml:space="preserve">  RBI</t>
  </si>
  <si>
    <t xml:space="preserve">    H</t>
  </si>
  <si>
    <t xml:space="preserve">    R</t>
  </si>
  <si>
    <t xml:space="preserve">   AB</t>
  </si>
  <si>
    <t xml:space="preserve">   PA</t>
  </si>
  <si>
    <t xml:space="preserve">    G</t>
  </si>
  <si>
    <t>Batting</t>
  </si>
  <si>
    <t>Kelly</t>
  </si>
  <si>
    <t>(1B + 2Bx2 + 3Bx3 + HRx4)/AB</t>
  </si>
  <si>
    <t>Earned</t>
  </si>
  <si>
    <t>HR Out</t>
  </si>
  <si>
    <t>ROE</t>
  </si>
  <si>
    <t>Scott T</t>
  </si>
  <si>
    <t>B Shoop</t>
  </si>
  <si>
    <t>Earned Runs</t>
  </si>
  <si>
    <t>ERA</t>
  </si>
  <si>
    <t>H</t>
  </si>
  <si>
    <t>R</t>
  </si>
  <si>
    <t>Games</t>
  </si>
  <si>
    <t>PJ Silva</t>
  </si>
  <si>
    <t>PJ MVP</t>
  </si>
  <si>
    <t>Brandon T</t>
  </si>
  <si>
    <t>John G</t>
  </si>
  <si>
    <t>Matt</t>
  </si>
  <si>
    <t>GS</t>
  </si>
  <si>
    <t>Home</t>
  </si>
  <si>
    <t>Away</t>
  </si>
  <si>
    <t>Time</t>
  </si>
  <si>
    <t>Date</t>
  </si>
  <si>
    <t>Renegade</t>
  </si>
  <si>
    <t>DP Only</t>
  </si>
  <si>
    <t>Jorge</t>
  </si>
  <si>
    <t>Black Mamba</t>
  </si>
  <si>
    <t>Wins</t>
  </si>
  <si>
    <t>Loss</t>
  </si>
  <si>
    <t>Avg. Per Game</t>
  </si>
  <si>
    <t>Beefcakes</t>
  </si>
  <si>
    <t>Dirt Bags</t>
  </si>
  <si>
    <t>Inglorius Batters</t>
  </si>
  <si>
    <t>Colony Grill</t>
  </si>
  <si>
    <t>Stealies</t>
  </si>
  <si>
    <t>:Last Call</t>
  </si>
  <si>
    <t>Don Tito</t>
  </si>
  <si>
    <t>Place</t>
  </si>
  <si>
    <t>Game 1</t>
  </si>
  <si>
    <t>Game 2</t>
  </si>
  <si>
    <t>Game 3</t>
  </si>
  <si>
    <t>Game 4</t>
  </si>
  <si>
    <t>Game 5</t>
  </si>
  <si>
    <t>Game 6</t>
  </si>
  <si>
    <t>Game 7</t>
  </si>
  <si>
    <t>Game 8</t>
  </si>
  <si>
    <t>Game 9</t>
  </si>
  <si>
    <t>Game 10</t>
  </si>
  <si>
    <t>Game 11</t>
  </si>
  <si>
    <t>Game 12</t>
  </si>
  <si>
    <t>Game 13</t>
  </si>
  <si>
    <t>Game 14</t>
  </si>
  <si>
    <t>Game 15</t>
  </si>
  <si>
    <t>Game 16</t>
  </si>
  <si>
    <t>Game 17</t>
  </si>
  <si>
    <t>Game 18</t>
  </si>
  <si>
    <t>Kevin</t>
  </si>
  <si>
    <t>Gunston</t>
  </si>
  <si>
    <t>Dudley</t>
  </si>
  <si>
    <t>PJ Mvp</t>
  </si>
  <si>
    <t>VA Highlands</t>
  </si>
  <si>
    <t>8PM</t>
  </si>
  <si>
    <t>9PM</t>
  </si>
  <si>
    <t>Game 12 (12-12)</t>
  </si>
  <si>
    <t>Game 11 (4-10)</t>
  </si>
  <si>
    <t>Game 13 (13-14)</t>
  </si>
  <si>
    <t>Barcroft</t>
  </si>
  <si>
    <t>Beefcake</t>
  </si>
  <si>
    <t>8:30PM</t>
  </si>
  <si>
    <t>9:30PM</t>
  </si>
  <si>
    <t>Game 14 (17-16)</t>
  </si>
  <si>
    <t>Zig</t>
  </si>
  <si>
    <t>VA highlands</t>
  </si>
  <si>
    <t>6:00PM</t>
  </si>
  <si>
    <t>7:00PM</t>
  </si>
  <si>
    <t>Game 16 (11-19)</t>
  </si>
  <si>
    <t>Game 15 (9-14)</t>
  </si>
  <si>
    <t>Jeff Donald</t>
  </si>
  <si>
    <t>Menzy</t>
  </si>
  <si>
    <t>Game 17 (27-34)</t>
  </si>
  <si>
    <t>Quincy</t>
  </si>
  <si>
    <t>Game 18 (21-22)</t>
  </si>
  <si>
    <t>6:30PM</t>
  </si>
  <si>
    <t>7:30PM</t>
  </si>
  <si>
    <t>Foul Balls</t>
  </si>
  <si>
    <t>Menzie</t>
  </si>
  <si>
    <t>Nate</t>
  </si>
  <si>
    <t>Game 1 (13-8)</t>
  </si>
  <si>
    <t>Game 2 (18-11)</t>
  </si>
  <si>
    <t>Game 4 (20-20)</t>
  </si>
  <si>
    <t>Game 3 (14-9)</t>
  </si>
  <si>
    <t>Sloppy Joe</t>
  </si>
  <si>
    <t>Justin</t>
  </si>
  <si>
    <t>Game 5 (12-13)</t>
  </si>
  <si>
    <t>SpaceErasers</t>
  </si>
  <si>
    <t>Game 6 (2-12)</t>
  </si>
  <si>
    <t>B shoop</t>
  </si>
  <si>
    <t>Game 7 (15-7)</t>
  </si>
  <si>
    <t>Game 8 (32-1)</t>
  </si>
  <si>
    <t>Dirt Bag</t>
  </si>
  <si>
    <t>Game 9 (14-15)</t>
  </si>
  <si>
    <t>Game 10 (15-13)</t>
  </si>
  <si>
    <t>Season (6-3-1)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</si>
</sst>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.000"/>
    <numFmt numFmtId="165" formatCode="0.0"/>
  </numFmts>
  <fonts count="8" x14ac:knownFonts="1">
    <font>
      <sz val="11"/>
      <color theme="1"/>
      <name val="Calibri"/>
      <family val="2"/>
      <scheme val="minor"/>
    </font>
    <font>
      <b/>
      <sz val="9"/>
      <color rgb="FF111111"/>
      <name val="Roboto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81">
    <xf numFmtId="0" fontId="0" fillId="0" borderId="0" xfId="0"/>
    <xf numFmtId="164" fontId="0" fillId="0" borderId="0" xfId="0" applyNumberFormat="1"/>
    <xf numFmtId="0" fontId="1" fillId="0" borderId="0" xfId="0" applyFont="1"/>
    <xf numFmtId="0" fontId="0" fillId="2" borderId="1" xfId="0" applyFill="1" applyBorder="1"/>
    <xf numFmtId="0" fontId="0" fillId="0" borderId="1" xfId="0" applyBorder="1"/>
    <xf numFmtId="0" fontId="0" fillId="3" borderId="0" xfId="0" applyFill="1" applyBorder="1"/>
    <xf numFmtId="0" fontId="0" fillId="2" borderId="2" xfId="0" applyFill="1" applyBorder="1"/>
    <xf numFmtId="0" fontId="0" fillId="0" borderId="5" xfId="0" applyBorder="1"/>
    <xf numFmtId="0" fontId="0" fillId="2" borderId="2" xfId="0" applyFill="1" applyBorder="1" applyAlignment="1">
      <alignment vertical="center"/>
    </xf>
    <xf numFmtId="0" fontId="0" fillId="2" borderId="3" xfId="0" applyFill="1" applyBorder="1" applyAlignment="1">
      <alignment vertical="center"/>
    </xf>
    <xf numFmtId="0" fontId="0" fillId="0" borderId="1" xfId="0" applyBorder="1" applyAlignment="1">
      <alignment vertical="center"/>
    </xf>
    <xf numFmtId="164" fontId="0" fillId="0" borderId="1" xfId="0" applyNumberFormat="1" applyBorder="1" applyAlignment="1">
      <alignment vertical="center"/>
    </xf>
    <xf numFmtId="164" fontId="0" fillId="0" borderId="4" xfId="0" applyNumberFormat="1" applyBorder="1" applyAlignment="1">
      <alignment vertical="center"/>
    </xf>
    <xf numFmtId="0" fontId="0" fillId="2" borderId="1" xfId="0" applyFill="1" applyBorder="1" applyAlignment="1">
      <alignment vertical="center"/>
    </xf>
    <xf numFmtId="0" fontId="0" fillId="0" borderId="5" xfId="0" applyBorder="1" applyAlignment="1">
      <alignment vertical="center"/>
    </xf>
    <xf numFmtId="164" fontId="0" fillId="0" borderId="5" xfId="0" applyNumberFormat="1" applyBorder="1" applyAlignment="1">
      <alignment vertical="center"/>
    </xf>
    <xf numFmtId="164" fontId="0" fillId="0" borderId="6" xfId="0" applyNumberFormat="1" applyBorder="1" applyAlignment="1">
      <alignment vertical="center"/>
    </xf>
    <xf numFmtId="0" fontId="0" fillId="3" borderId="0" xfId="0" applyFill="1" applyBorder="1" applyAlignment="1">
      <alignment vertical="center"/>
    </xf>
    <xf numFmtId="164" fontId="0" fillId="3" borderId="0" xfId="0" applyNumberFormat="1" applyFill="1" applyBorder="1" applyAlignment="1">
      <alignment vertical="center"/>
    </xf>
    <xf numFmtId="0" fontId="0" fillId="0" borderId="5" xfId="0" applyFill="1" applyBorder="1"/>
    <xf numFmtId="0" fontId="0" fillId="2" borderId="1" xfId="0" applyFill="1" applyBorder="1" applyAlignment="1">
      <alignment horizontal="center" vertical="center"/>
    </xf>
    <xf numFmtId="2" fontId="0" fillId="0" borderId="1" xfId="0" applyNumberFormat="1" applyBorder="1" applyAlignment="1">
      <alignment vertical="center"/>
    </xf>
    <xf numFmtId="1" fontId="0" fillId="0" borderId="0" xfId="1" applyNumberFormat="1" applyFont="1"/>
    <xf numFmtId="2" fontId="0" fillId="0" borderId="5" xfId="0" applyNumberFormat="1" applyBorder="1" applyAlignment="1">
      <alignment vertical="center"/>
    </xf>
    <xf numFmtId="164" fontId="0" fillId="0" borderId="1" xfId="0" applyNumberFormat="1" applyBorder="1"/>
    <xf numFmtId="0" fontId="0" fillId="0" borderId="0" xfId="0" applyBorder="1"/>
    <xf numFmtId="0" fontId="0" fillId="0" borderId="0" xfId="0" applyBorder="1" applyAlignment="1">
      <alignment vertical="center"/>
    </xf>
    <xf numFmtId="164" fontId="0" fillId="0" borderId="0" xfId="0" applyNumberFormat="1" applyBorder="1" applyAlignment="1">
      <alignment vertical="center"/>
    </xf>
    <xf numFmtId="0" fontId="0" fillId="0" borderId="4" xfId="0" applyBorder="1"/>
    <xf numFmtId="164" fontId="0" fillId="0" borderId="13" xfId="0" applyNumberFormat="1" applyFill="1" applyBorder="1" applyAlignment="1">
      <alignment vertical="center"/>
    </xf>
    <xf numFmtId="164" fontId="0" fillId="0" borderId="14" xfId="0" applyNumberFormat="1" applyFill="1" applyBorder="1" applyAlignment="1">
      <alignment vertical="center"/>
    </xf>
    <xf numFmtId="0" fontId="0" fillId="2" borderId="0" xfId="0" applyFill="1"/>
    <xf numFmtId="1" fontId="0" fillId="0" borderId="1" xfId="0" applyNumberFormat="1" applyFill="1" applyBorder="1" applyAlignment="1">
      <alignment vertical="center"/>
    </xf>
    <xf numFmtId="164" fontId="0" fillId="0" borderId="1" xfId="0" applyNumberFormat="1" applyFill="1" applyBorder="1" applyAlignment="1">
      <alignment vertical="center"/>
    </xf>
    <xf numFmtId="164" fontId="0" fillId="0" borderId="4" xfId="0" applyNumberFormat="1" applyFill="1" applyBorder="1" applyAlignment="1">
      <alignment vertical="center"/>
    </xf>
    <xf numFmtId="1" fontId="0" fillId="0" borderId="5" xfId="0" applyNumberFormat="1" applyFill="1" applyBorder="1" applyAlignment="1">
      <alignment vertical="center"/>
    </xf>
    <xf numFmtId="165" fontId="0" fillId="0" borderId="0" xfId="0" applyNumberFormat="1"/>
    <xf numFmtId="0" fontId="0" fillId="4" borderId="1" xfId="0" applyFont="1" applyFill="1" applyBorder="1" applyAlignment="1">
      <alignment vertical="center"/>
    </xf>
    <xf numFmtId="14" fontId="0" fillId="4" borderId="1" xfId="0" applyNumberFormat="1" applyFont="1" applyFill="1" applyBorder="1" applyAlignment="1">
      <alignment vertical="center"/>
    </xf>
    <xf numFmtId="0" fontId="0" fillId="4" borderId="5" xfId="0" applyFont="1" applyFill="1" applyBorder="1" applyAlignment="1">
      <alignment vertical="center"/>
    </xf>
    <xf numFmtId="18" fontId="0" fillId="4" borderId="5" xfId="0" applyNumberFormat="1" applyFont="1" applyFill="1" applyBorder="1" applyAlignment="1">
      <alignment vertical="center"/>
    </xf>
    <xf numFmtId="0" fontId="0" fillId="2" borderId="0" xfId="0" applyFill="1" applyBorder="1"/>
    <xf numFmtId="1" fontId="0" fillId="0" borderId="1" xfId="0" applyNumberFormat="1" applyBorder="1" applyAlignment="1">
      <alignment vertical="center"/>
    </xf>
    <xf numFmtId="0" fontId="0" fillId="2" borderId="13" xfId="0" applyFill="1" applyBorder="1" applyAlignment="1">
      <alignment vertical="center"/>
    </xf>
    <xf numFmtId="0" fontId="0" fillId="0" borderId="13" xfId="0" applyFill="1" applyBorder="1"/>
    <xf numFmtId="2" fontId="0" fillId="0" borderId="5" xfId="0" applyNumberFormat="1" applyFill="1" applyBorder="1" applyAlignment="1">
      <alignment vertical="center"/>
    </xf>
    <xf numFmtId="1" fontId="0" fillId="0" borderId="0" xfId="0" applyNumberFormat="1" applyFill="1" applyBorder="1"/>
    <xf numFmtId="0" fontId="0" fillId="0" borderId="1" xfId="0" applyFill="1" applyBorder="1"/>
    <xf numFmtId="1" fontId="0" fillId="0" borderId="1" xfId="0" applyNumberFormat="1" applyBorder="1"/>
    <xf numFmtId="0" fontId="2" fillId="2" borderId="10" xfId="0" applyFont="1" applyFill="1" applyBorder="1" applyAlignment="1">
      <alignment horizontal="center" textRotation="255"/>
    </xf>
    <xf numFmtId="0" fontId="2" fillId="2" borderId="11" xfId="0" applyFont="1" applyFill="1" applyBorder="1" applyAlignment="1">
      <alignment horizontal="center" textRotation="255"/>
    </xf>
    <xf numFmtId="0" fontId="2" fillId="2" borderId="12" xfId="0" applyFont="1" applyFill="1" applyBorder="1" applyAlignment="1">
      <alignment horizontal="center" textRotation="255"/>
    </xf>
    <xf numFmtId="0" fontId="7" fillId="2" borderId="7" xfId="0" applyFont="1" applyFill="1" applyBorder="1" applyAlignment="1">
      <alignment horizontal="center" textRotation="255"/>
    </xf>
    <xf numFmtId="0" fontId="7" fillId="2" borderId="8" xfId="0" applyFont="1" applyFill="1" applyBorder="1" applyAlignment="1">
      <alignment horizontal="center" textRotation="255"/>
    </xf>
    <xf numFmtId="0" fontId="7" fillId="2" borderId="9" xfId="0" applyFont="1" applyFill="1" applyBorder="1" applyAlignment="1">
      <alignment horizontal="center" textRotation="255"/>
    </xf>
    <xf numFmtId="0" fontId="2" fillId="2" borderId="7" xfId="0" applyFont="1" applyFill="1" applyBorder="1" applyAlignment="1">
      <alignment horizontal="center" textRotation="255"/>
    </xf>
    <xf numFmtId="0" fontId="2" fillId="2" borderId="8" xfId="0" applyFont="1" applyFill="1" applyBorder="1" applyAlignment="1">
      <alignment horizontal="center" textRotation="255"/>
    </xf>
    <xf numFmtId="0" fontId="2" fillId="2" borderId="9" xfId="0" applyFont="1" applyFill="1" applyBorder="1" applyAlignment="1">
      <alignment horizontal="center" textRotation="255"/>
    </xf>
    <xf numFmtId="0" fontId="5" fillId="2" borderId="7" xfId="0" applyFont="1" applyFill="1" applyBorder="1" applyAlignment="1">
      <alignment horizontal="center" textRotation="255"/>
    </xf>
    <xf numFmtId="0" fontId="5" fillId="2" borderId="8" xfId="0" applyFont="1" applyFill="1" applyBorder="1" applyAlignment="1">
      <alignment horizontal="center" textRotation="255"/>
    </xf>
    <xf numFmtId="0" fontId="5" fillId="2" borderId="9" xfId="0" applyFont="1" applyFill="1" applyBorder="1" applyAlignment="1">
      <alignment horizontal="center" textRotation="255"/>
    </xf>
    <xf numFmtId="0" fontId="6" fillId="2" borderId="7" xfId="0" applyFont="1" applyFill="1" applyBorder="1" applyAlignment="1">
      <alignment horizontal="center" textRotation="255"/>
    </xf>
    <xf numFmtId="0" fontId="6" fillId="2" borderId="8" xfId="0" applyFont="1" applyFill="1" applyBorder="1" applyAlignment="1">
      <alignment horizontal="center" textRotation="255"/>
    </xf>
    <xf numFmtId="0" fontId="6" fillId="2" borderId="9" xfId="0" applyFont="1" applyFill="1" applyBorder="1" applyAlignment="1">
      <alignment horizontal="center" textRotation="255"/>
    </xf>
    <xf numFmtId="0" fontId="5" fillId="2" borderId="15" xfId="0" applyFont="1" applyFill="1" applyBorder="1" applyAlignment="1">
      <alignment horizontal="center" textRotation="255"/>
    </xf>
    <xf numFmtId="0" fontId="5" fillId="2" borderId="16" xfId="0" applyFont="1" applyFill="1" applyBorder="1" applyAlignment="1">
      <alignment horizontal="center" textRotation="255"/>
    </xf>
    <xf numFmtId="0" fontId="0" fillId="2" borderId="10" xfId="0" applyFill="1" applyBorder="1"/>
    <xf numFmtId="0" fontId="0" fillId="0" borderId="16" xfId="0" applyBorder="1"/>
    <xf numFmtId="0" fontId="0" fillId="2" borderId="11" xfId="0" applyFill="1" applyBorder="1"/>
    <xf numFmtId="0" fontId="0" fillId="0" borderId="11" xfId="0" applyBorder="1"/>
    <xf numFmtId="0" fontId="0" fillId="0" borderId="12" xfId="0" applyBorder="1"/>
    <xf numFmtId="0" fontId="5" fillId="2" borderId="17" xfId="0" applyFont="1" applyFill="1" applyBorder="1" applyAlignment="1">
      <alignment horizontal="center" textRotation="255"/>
    </xf>
    <xf numFmtId="18" fontId="0" fillId="4" borderId="1" xfId="0" applyNumberFormat="1" applyFont="1" applyFill="1" applyBorder="1" applyAlignment="1">
      <alignment vertical="center"/>
    </xf>
    <xf numFmtId="0" fontId="0" fillId="0" borderId="6" xfId="0" applyBorder="1"/>
    <xf numFmtId="0" fontId="0" fillId="0" borderId="1" xfId="0" applyFill="1" applyBorder="1" applyAlignment="1">
      <alignment vertical="center"/>
    </xf>
    <xf numFmtId="0" fontId="5" fillId="2" borderId="10" xfId="0" applyFont="1" applyFill="1" applyBorder="1" applyAlignment="1">
      <alignment horizontal="center" textRotation="255"/>
    </xf>
    <xf numFmtId="0" fontId="5" fillId="2" borderId="11" xfId="0" applyFont="1" applyFill="1" applyBorder="1" applyAlignment="1">
      <alignment horizontal="center" textRotation="255"/>
    </xf>
    <xf numFmtId="0" fontId="5" fillId="2" borderId="12" xfId="0" applyFont="1" applyFill="1" applyBorder="1" applyAlignment="1">
      <alignment horizontal="center" textRotation="255"/>
    </xf>
    <xf numFmtId="0" fontId="6" fillId="2" borderId="10" xfId="0" applyFont="1" applyFill="1" applyBorder="1" applyAlignment="1">
      <alignment horizontal="center" textRotation="255"/>
    </xf>
    <xf numFmtId="0" fontId="6" fillId="2" borderId="11" xfId="0" applyFont="1" applyFill="1" applyBorder="1" applyAlignment="1">
      <alignment horizontal="center" textRotation="255"/>
    </xf>
    <xf numFmtId="0" fontId="6" fillId="2" borderId="12" xfId="0" applyFont="1" applyFill="1" applyBorder="1" applyAlignment="1">
      <alignment horizontal="center" textRotation="255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53ACF0-4F8C-42A0-9A52-1864A7158D5C}">
  <dimension ref="D4:Z14"/>
  <sheetViews>
    <sheetView topLeftCell="D1" workbookViewId="0">
      <selection activeCell="Q13" sqref="Q13"/>
    </sheetView>
  </sheetViews>
  <sheetFormatPr defaultRowHeight="14.6" x14ac:dyDescent="0.4"/>
  <cols>
    <col min="4" max="4" width="11.84375" bestFit="1" customWidth="1"/>
    <col min="8" max="8" width="12.765625" bestFit="1" customWidth="1"/>
  </cols>
  <sheetData>
    <row r="4" spans="4:26" x14ac:dyDescent="0.4">
      <c r="E4" t="s">
        <v>60</v>
      </c>
      <c r="F4" t="s">
        <v>61</v>
      </c>
      <c r="H4" t="s">
        <v>62</v>
      </c>
      <c r="I4" t="s">
        <v>71</v>
      </c>
      <c r="J4" t="s">
        <v>72</v>
      </c>
      <c r="K4" t="s">
        <v>73</v>
      </c>
      <c r="L4" t="s">
        <v>74</v>
      </c>
      <c r="M4" t="s">
        <v>75</v>
      </c>
      <c r="N4" t="s">
        <v>76</v>
      </c>
      <c r="O4" t="s">
        <v>77</v>
      </c>
      <c r="P4" t="s">
        <v>78</v>
      </c>
      <c r="Q4" t="s">
        <v>79</v>
      </c>
      <c r="R4" t="s">
        <v>80</v>
      </c>
      <c r="S4" t="s">
        <v>81</v>
      </c>
      <c r="T4" t="s">
        <v>82</v>
      </c>
      <c r="U4" t="s">
        <v>83</v>
      </c>
      <c r="V4" t="s">
        <v>84</v>
      </c>
      <c r="W4" t="s">
        <v>85</v>
      </c>
      <c r="X4" t="s">
        <v>86</v>
      </c>
      <c r="Y4" t="s">
        <v>87</v>
      </c>
      <c r="Z4" t="s">
        <v>88</v>
      </c>
    </row>
    <row r="5" spans="4:26" x14ac:dyDescent="0.4">
      <c r="D5" t="s">
        <v>59</v>
      </c>
      <c r="E5">
        <v>6</v>
      </c>
      <c r="F5">
        <v>0</v>
      </c>
      <c r="H5" s="36">
        <f>AVERAGE(I5:Z5)</f>
        <v>16</v>
      </c>
      <c r="I5">
        <v>7</v>
      </c>
      <c r="J5">
        <v>7</v>
      </c>
      <c r="K5">
        <v>17</v>
      </c>
      <c r="L5">
        <v>23</v>
      </c>
      <c r="M5">
        <v>20</v>
      </c>
      <c r="N5">
        <v>22</v>
      </c>
    </row>
    <row r="6" spans="4:26" x14ac:dyDescent="0.4">
      <c r="D6" t="s">
        <v>56</v>
      </c>
      <c r="E6">
        <v>5</v>
      </c>
      <c r="F6">
        <v>1</v>
      </c>
      <c r="H6" s="36">
        <f t="shared" ref="H6:H14" si="0">AVERAGE(I6:Z6)</f>
        <v>19.375</v>
      </c>
      <c r="I6">
        <v>17</v>
      </c>
      <c r="J6">
        <v>18</v>
      </c>
      <c r="K6">
        <v>24</v>
      </c>
      <c r="L6">
        <v>20</v>
      </c>
      <c r="M6">
        <v>22</v>
      </c>
      <c r="N6">
        <v>22</v>
      </c>
      <c r="O6">
        <v>19</v>
      </c>
      <c r="P6">
        <v>13</v>
      </c>
    </row>
    <row r="7" spans="4:26" x14ac:dyDescent="0.4">
      <c r="D7" t="s">
        <v>63</v>
      </c>
      <c r="E7">
        <v>4</v>
      </c>
      <c r="F7">
        <v>2</v>
      </c>
      <c r="H7" s="36">
        <f t="shared" si="0"/>
        <v>16.25</v>
      </c>
      <c r="I7">
        <v>9</v>
      </c>
      <c r="J7">
        <v>12</v>
      </c>
      <c r="K7">
        <v>21</v>
      </c>
      <c r="L7">
        <v>17</v>
      </c>
      <c r="M7">
        <v>8</v>
      </c>
      <c r="N7">
        <v>14</v>
      </c>
      <c r="O7">
        <v>22</v>
      </c>
      <c r="P7">
        <v>27</v>
      </c>
    </row>
    <row r="8" spans="4:26" x14ac:dyDescent="0.4">
      <c r="D8" t="s">
        <v>64</v>
      </c>
      <c r="E8">
        <v>3</v>
      </c>
      <c r="F8">
        <v>1</v>
      </c>
      <c r="H8" s="36">
        <f t="shared" si="0"/>
        <v>17</v>
      </c>
      <c r="I8">
        <v>22</v>
      </c>
      <c r="J8">
        <v>23</v>
      </c>
      <c r="K8">
        <v>6</v>
      </c>
      <c r="L8">
        <v>17</v>
      </c>
    </row>
    <row r="9" spans="4:26" x14ac:dyDescent="0.4">
      <c r="D9" t="s">
        <v>65</v>
      </c>
      <c r="E9">
        <v>3</v>
      </c>
      <c r="F9">
        <v>4</v>
      </c>
      <c r="G9">
        <v>1</v>
      </c>
      <c r="H9" s="36">
        <f t="shared" si="0"/>
        <v>13.625</v>
      </c>
      <c r="I9">
        <v>18</v>
      </c>
      <c r="J9">
        <v>25</v>
      </c>
      <c r="K9">
        <v>16</v>
      </c>
      <c r="L9">
        <v>14</v>
      </c>
      <c r="M9">
        <v>7</v>
      </c>
      <c r="N9">
        <v>3</v>
      </c>
      <c r="O9">
        <v>13</v>
      </c>
      <c r="P9">
        <v>13</v>
      </c>
    </row>
    <row r="10" spans="4:26" x14ac:dyDescent="0.4">
      <c r="D10" t="s">
        <v>66</v>
      </c>
      <c r="E10">
        <v>3</v>
      </c>
      <c r="F10">
        <v>3</v>
      </c>
      <c r="H10" s="36">
        <f t="shared" si="0"/>
        <v>11.125</v>
      </c>
      <c r="I10">
        <v>7</v>
      </c>
      <c r="J10">
        <v>10</v>
      </c>
      <c r="K10">
        <v>7</v>
      </c>
      <c r="L10">
        <v>14</v>
      </c>
      <c r="M10">
        <v>11</v>
      </c>
      <c r="N10">
        <v>16</v>
      </c>
      <c r="O10">
        <v>17</v>
      </c>
      <c r="P10">
        <v>7</v>
      </c>
    </row>
    <row r="11" spans="4:26" x14ac:dyDescent="0.4">
      <c r="D11" t="s">
        <v>69</v>
      </c>
      <c r="E11">
        <v>3</v>
      </c>
      <c r="F11">
        <v>3</v>
      </c>
      <c r="H11" s="36">
        <f t="shared" si="0"/>
        <v>14.333333333333334</v>
      </c>
      <c r="I11">
        <v>20</v>
      </c>
      <c r="J11">
        <v>17</v>
      </c>
      <c r="K11">
        <v>3</v>
      </c>
      <c r="L11">
        <v>19</v>
      </c>
      <c r="M11">
        <v>10</v>
      </c>
      <c r="N11">
        <v>17</v>
      </c>
    </row>
    <row r="12" spans="4:26" x14ac:dyDescent="0.4">
      <c r="D12" t="s">
        <v>67</v>
      </c>
      <c r="E12">
        <v>1</v>
      </c>
      <c r="F12">
        <v>5</v>
      </c>
      <c r="H12" s="36">
        <f t="shared" si="0"/>
        <v>7.666666666666667</v>
      </c>
      <c r="I12">
        <v>0</v>
      </c>
      <c r="J12">
        <v>0</v>
      </c>
      <c r="K12">
        <v>0</v>
      </c>
      <c r="L12">
        <v>8</v>
      </c>
      <c r="M12">
        <v>14</v>
      </c>
      <c r="N12">
        <v>24</v>
      </c>
    </row>
    <row r="13" spans="4:26" x14ac:dyDescent="0.4">
      <c r="D13" t="s">
        <v>57</v>
      </c>
      <c r="E13">
        <v>0</v>
      </c>
      <c r="F13">
        <v>4</v>
      </c>
      <c r="H13" s="36">
        <f t="shared" si="0"/>
        <v>11.166666666666666</v>
      </c>
      <c r="I13">
        <v>7</v>
      </c>
      <c r="J13">
        <v>11</v>
      </c>
      <c r="K13">
        <v>14</v>
      </c>
      <c r="L13">
        <v>10</v>
      </c>
      <c r="O13">
        <v>10</v>
      </c>
      <c r="P13">
        <v>15</v>
      </c>
    </row>
    <row r="14" spans="4:26" x14ac:dyDescent="0.4">
      <c r="D14" t="s">
        <v>68</v>
      </c>
      <c r="E14">
        <v>0</v>
      </c>
      <c r="F14">
        <v>6</v>
      </c>
      <c r="H14" s="36">
        <f t="shared" si="0"/>
        <v>7.5</v>
      </c>
      <c r="I14">
        <v>3</v>
      </c>
      <c r="J14">
        <v>11</v>
      </c>
      <c r="K14">
        <v>9</v>
      </c>
      <c r="L14">
        <v>3</v>
      </c>
      <c r="M14">
        <v>7</v>
      </c>
      <c r="N14">
        <v>8</v>
      </c>
      <c r="O14">
        <v>6</v>
      </c>
      <c r="P14">
        <v>13</v>
      </c>
    </row>
  </sheetData>
  <phoneticPr fontId="4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0987CA-29D4-4B23-B13E-C3DE98BD5D91}">
  <dimension ref="B2:W39"/>
  <sheetViews>
    <sheetView zoomScale="55" zoomScaleNormal="55" workbookViewId="0">
      <selection activeCell="C25" sqref="C25:W39"/>
    </sheetView>
  </sheetViews>
  <sheetFormatPr defaultRowHeight="14.6" x14ac:dyDescent="0.4"/>
  <cols>
    <col min="14" max="14" width="9.765625" bestFit="1" customWidth="1"/>
    <col min="15" max="15" width="9.23046875" customWidth="1"/>
    <col min="16" max="16" width="11.61328125" bestFit="1" customWidth="1"/>
  </cols>
  <sheetData>
    <row r="2" spans="3:23" x14ac:dyDescent="0.4">
      <c r="U2" s="2" t="s">
        <v>35</v>
      </c>
    </row>
    <row r="3" spans="3:23" x14ac:dyDescent="0.4">
      <c r="C3" t="s">
        <v>33</v>
      </c>
      <c r="D3" t="s">
        <v>32</v>
      </c>
      <c r="E3" t="s">
        <v>31</v>
      </c>
      <c r="F3" t="s">
        <v>30</v>
      </c>
      <c r="G3" t="s">
        <v>28</v>
      </c>
      <c r="H3" t="s">
        <v>29</v>
      </c>
      <c r="I3" t="s">
        <v>27</v>
      </c>
      <c r="J3" t="s">
        <v>26</v>
      </c>
      <c r="K3" t="s">
        <v>25</v>
      </c>
      <c r="L3" t="s">
        <v>24</v>
      </c>
      <c r="M3" t="s">
        <v>23</v>
      </c>
      <c r="N3" t="s">
        <v>22</v>
      </c>
      <c r="O3" t="s">
        <v>21</v>
      </c>
      <c r="P3" t="s">
        <v>37</v>
      </c>
      <c r="Q3" t="s">
        <v>38</v>
      </c>
      <c r="R3" t="s">
        <v>20</v>
      </c>
      <c r="S3" t="s">
        <v>19</v>
      </c>
      <c r="T3" t="s">
        <v>18</v>
      </c>
      <c r="U3" t="s">
        <v>17</v>
      </c>
      <c r="V3" t="s">
        <v>16</v>
      </c>
      <c r="W3" t="s">
        <v>15</v>
      </c>
    </row>
    <row r="4" spans="3:23" x14ac:dyDescent="0.4">
      <c r="C4" t="s">
        <v>104</v>
      </c>
      <c r="D4" s="22">
        <v>1</v>
      </c>
      <c r="E4" s="22">
        <v>4</v>
      </c>
      <c r="F4" s="22">
        <v>4</v>
      </c>
      <c r="G4" s="22">
        <v>4</v>
      </c>
      <c r="H4" s="22">
        <v>3</v>
      </c>
      <c r="I4" s="22">
        <v>4</v>
      </c>
      <c r="J4" s="22"/>
      <c r="K4" s="22">
        <v>1</v>
      </c>
      <c r="L4" s="22">
        <v>1</v>
      </c>
      <c r="M4" s="22">
        <v>2</v>
      </c>
      <c r="N4" s="22"/>
      <c r="O4" s="22"/>
      <c r="P4" s="22"/>
      <c r="Q4" s="22"/>
      <c r="R4" s="22"/>
      <c r="S4" s="22"/>
      <c r="T4" s="11">
        <f>G4/F4</f>
        <v>1</v>
      </c>
      <c r="U4" s="11">
        <f>(J4+(2*K4)+(3*L4)+(4*M4))/F4</f>
        <v>3.25</v>
      </c>
      <c r="V4" s="11">
        <f>(G4+N4+Q4+O4)/E4</f>
        <v>1</v>
      </c>
      <c r="W4" s="12">
        <f>U4+V4</f>
        <v>4.25</v>
      </c>
    </row>
    <row r="5" spans="3:23" x14ac:dyDescent="0.4">
      <c r="C5" t="s">
        <v>40</v>
      </c>
      <c r="D5" s="22">
        <v>1</v>
      </c>
      <c r="E5" s="22">
        <v>4</v>
      </c>
      <c r="F5" s="22">
        <v>4</v>
      </c>
      <c r="G5" s="22">
        <v>2</v>
      </c>
      <c r="H5" s="22">
        <v>1</v>
      </c>
      <c r="I5" s="22">
        <v>1</v>
      </c>
      <c r="J5" s="22">
        <v>2</v>
      </c>
      <c r="K5" s="22"/>
      <c r="L5" s="22"/>
      <c r="M5" s="22"/>
      <c r="N5" s="22"/>
      <c r="O5" s="22"/>
      <c r="P5" s="22"/>
      <c r="Q5" s="22"/>
      <c r="R5" s="22"/>
      <c r="S5" s="22"/>
      <c r="T5" s="11">
        <f t="shared" ref="T5:T15" si="0">G5/F5</f>
        <v>0.5</v>
      </c>
      <c r="U5" s="11">
        <f t="shared" ref="U5:U15" si="1">(J5+(2*K5)+(3*L5)+(4*M5))/F5</f>
        <v>0.5</v>
      </c>
      <c r="V5" s="11">
        <f t="shared" ref="V5:V15" si="2">(G5+N5+Q5+O5)/E5</f>
        <v>0.5</v>
      </c>
      <c r="W5" s="12">
        <f t="shared" ref="W5:W15" si="3">U5+V5</f>
        <v>1</v>
      </c>
    </row>
    <row r="6" spans="3:23" x14ac:dyDescent="0.4">
      <c r="C6" t="s">
        <v>118</v>
      </c>
      <c r="D6" s="22">
        <v>1</v>
      </c>
      <c r="E6" s="22">
        <v>1</v>
      </c>
      <c r="F6" s="22">
        <v>1</v>
      </c>
      <c r="G6" s="22">
        <v>1</v>
      </c>
      <c r="H6" s="22">
        <v>1</v>
      </c>
      <c r="I6" s="22"/>
      <c r="J6" s="22">
        <v>1</v>
      </c>
      <c r="K6" s="22"/>
      <c r="L6" s="22"/>
      <c r="M6" s="22"/>
      <c r="N6" s="22"/>
      <c r="O6" s="22"/>
      <c r="P6" s="22"/>
      <c r="Q6" s="22"/>
      <c r="R6" s="22"/>
      <c r="S6" s="22"/>
      <c r="T6" s="11">
        <f t="shared" si="0"/>
        <v>1</v>
      </c>
      <c r="U6" s="11">
        <f t="shared" si="1"/>
        <v>1</v>
      </c>
      <c r="V6" s="11">
        <f t="shared" si="2"/>
        <v>1</v>
      </c>
      <c r="W6" s="12">
        <f t="shared" si="3"/>
        <v>2</v>
      </c>
    </row>
    <row r="7" spans="3:23" x14ac:dyDescent="0.4">
      <c r="C7" t="s">
        <v>50</v>
      </c>
      <c r="D7" s="22">
        <v>1</v>
      </c>
      <c r="E7" s="22">
        <v>4</v>
      </c>
      <c r="F7" s="22">
        <v>4</v>
      </c>
      <c r="G7" s="22">
        <v>2</v>
      </c>
      <c r="H7" s="22">
        <v>2</v>
      </c>
      <c r="I7" s="22"/>
      <c r="J7" s="22"/>
      <c r="K7" s="22">
        <v>1</v>
      </c>
      <c r="L7" s="22">
        <v>1</v>
      </c>
      <c r="M7" s="22"/>
      <c r="N7" s="22"/>
      <c r="O7" s="22"/>
      <c r="P7" s="22"/>
      <c r="Q7" s="22"/>
      <c r="R7" s="22"/>
      <c r="S7" s="22"/>
      <c r="T7" s="11">
        <f t="shared" si="0"/>
        <v>0.5</v>
      </c>
      <c r="U7" s="11">
        <f t="shared" si="1"/>
        <v>1.25</v>
      </c>
      <c r="V7" s="11">
        <f t="shared" si="2"/>
        <v>0.5</v>
      </c>
      <c r="W7" s="12">
        <f t="shared" si="3"/>
        <v>1.75</v>
      </c>
    </row>
    <row r="8" spans="3:23" x14ac:dyDescent="0.4">
      <c r="C8" t="s">
        <v>48</v>
      </c>
      <c r="D8" s="22">
        <v>1</v>
      </c>
      <c r="E8" s="22">
        <v>3</v>
      </c>
      <c r="F8" s="22">
        <v>3</v>
      </c>
      <c r="G8" s="22"/>
      <c r="H8" s="22"/>
      <c r="I8" s="22">
        <v>1</v>
      </c>
      <c r="J8" s="22"/>
      <c r="K8" s="22"/>
      <c r="L8" s="22"/>
      <c r="M8" s="22"/>
      <c r="N8" s="22"/>
      <c r="O8" s="22"/>
      <c r="P8" s="22"/>
      <c r="Q8" s="22"/>
      <c r="R8" s="22"/>
      <c r="S8" s="22"/>
      <c r="T8" s="11">
        <f t="shared" si="0"/>
        <v>0</v>
      </c>
      <c r="U8" s="11">
        <f t="shared" si="1"/>
        <v>0</v>
      </c>
      <c r="V8" s="11">
        <f t="shared" si="2"/>
        <v>0</v>
      </c>
      <c r="W8" s="12">
        <f t="shared" si="3"/>
        <v>0</v>
      </c>
    </row>
    <row r="9" spans="3:23" x14ac:dyDescent="0.4">
      <c r="C9" t="s">
        <v>11</v>
      </c>
      <c r="D9" s="22">
        <v>1</v>
      </c>
      <c r="E9" s="22">
        <v>4</v>
      </c>
      <c r="F9" s="22">
        <v>4</v>
      </c>
      <c r="G9" s="22">
        <v>2</v>
      </c>
      <c r="H9" s="22">
        <v>2</v>
      </c>
      <c r="I9" s="22">
        <v>1</v>
      </c>
      <c r="J9" s="22"/>
      <c r="K9" s="22">
        <v>1</v>
      </c>
      <c r="L9" s="22">
        <v>1</v>
      </c>
      <c r="M9" s="22"/>
      <c r="N9" s="22"/>
      <c r="O9" s="22"/>
      <c r="P9" s="22"/>
      <c r="Q9" s="22"/>
      <c r="R9" s="22"/>
      <c r="S9" s="22"/>
      <c r="T9" s="11">
        <f t="shared" si="0"/>
        <v>0.5</v>
      </c>
      <c r="U9" s="11">
        <f t="shared" si="1"/>
        <v>1.25</v>
      </c>
      <c r="V9" s="11">
        <f t="shared" si="2"/>
        <v>0.5</v>
      </c>
      <c r="W9" s="12">
        <f t="shared" si="3"/>
        <v>1.75</v>
      </c>
    </row>
    <row r="10" spans="3:23" x14ac:dyDescent="0.4">
      <c r="C10" t="s">
        <v>49</v>
      </c>
      <c r="D10" s="22">
        <v>1</v>
      </c>
      <c r="E10" s="22">
        <v>2</v>
      </c>
      <c r="F10" s="22">
        <v>2</v>
      </c>
      <c r="G10" s="22">
        <v>1</v>
      </c>
      <c r="H10" s="22"/>
      <c r="I10" s="22">
        <v>1</v>
      </c>
      <c r="J10" s="22">
        <v>1</v>
      </c>
      <c r="K10" s="22"/>
      <c r="L10" s="22"/>
      <c r="M10" s="22"/>
      <c r="N10" s="22"/>
      <c r="O10" s="22"/>
      <c r="P10" s="22"/>
      <c r="Q10" s="22"/>
      <c r="R10" s="22"/>
      <c r="S10" s="22"/>
      <c r="T10" s="11">
        <f t="shared" si="0"/>
        <v>0.5</v>
      </c>
      <c r="U10" s="11">
        <f t="shared" si="1"/>
        <v>0.5</v>
      </c>
      <c r="V10" s="11">
        <f t="shared" si="2"/>
        <v>0.5</v>
      </c>
      <c r="W10" s="12">
        <f t="shared" si="3"/>
        <v>1</v>
      </c>
    </row>
    <row r="11" spans="3:23" x14ac:dyDescent="0.4">
      <c r="C11" t="s">
        <v>9</v>
      </c>
      <c r="D11" s="22">
        <v>1</v>
      </c>
      <c r="E11" s="22">
        <v>4</v>
      </c>
      <c r="F11" s="22">
        <v>4</v>
      </c>
      <c r="G11" s="22">
        <v>2</v>
      </c>
      <c r="H11" s="22">
        <v>1</v>
      </c>
      <c r="I11" s="22">
        <v>1</v>
      </c>
      <c r="J11" s="22"/>
      <c r="K11" s="22">
        <v>2</v>
      </c>
      <c r="L11" s="22"/>
      <c r="M11" s="22"/>
      <c r="N11" s="22"/>
      <c r="O11" s="22"/>
      <c r="P11" s="22"/>
      <c r="Q11" s="22"/>
      <c r="R11" s="22"/>
      <c r="S11" s="22"/>
      <c r="T11" s="11">
        <f t="shared" si="0"/>
        <v>0.5</v>
      </c>
      <c r="U11" s="11">
        <f t="shared" si="1"/>
        <v>1</v>
      </c>
      <c r="V11" s="11">
        <f t="shared" si="2"/>
        <v>0.5</v>
      </c>
      <c r="W11" s="12">
        <f t="shared" si="3"/>
        <v>1.5</v>
      </c>
    </row>
    <row r="12" spans="3:23" x14ac:dyDescent="0.4">
      <c r="C12" t="s">
        <v>6</v>
      </c>
      <c r="D12" s="22">
        <v>1</v>
      </c>
      <c r="E12" s="22">
        <v>4</v>
      </c>
      <c r="F12" s="22">
        <v>3</v>
      </c>
      <c r="G12" s="22">
        <v>2</v>
      </c>
      <c r="H12" s="22">
        <v>2</v>
      </c>
      <c r="I12" s="22">
        <v>2</v>
      </c>
      <c r="J12" s="22">
        <v>2</v>
      </c>
      <c r="K12" s="22"/>
      <c r="L12" s="22"/>
      <c r="M12" s="22"/>
      <c r="N12" s="22"/>
      <c r="O12" s="22"/>
      <c r="P12" s="22"/>
      <c r="Q12" s="22"/>
      <c r="R12" s="22">
        <v>1</v>
      </c>
      <c r="S12" s="22"/>
      <c r="T12" s="11">
        <f t="shared" si="0"/>
        <v>0.66666666666666663</v>
      </c>
      <c r="U12" s="11">
        <f t="shared" si="1"/>
        <v>0.66666666666666663</v>
      </c>
      <c r="V12" s="11">
        <f t="shared" si="2"/>
        <v>0.5</v>
      </c>
      <c r="W12" s="12">
        <f t="shared" si="3"/>
        <v>1.1666666666666665</v>
      </c>
    </row>
    <row r="13" spans="3:23" x14ac:dyDescent="0.4">
      <c r="C13" t="s">
        <v>1</v>
      </c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11" t="e">
        <f t="shared" si="0"/>
        <v>#DIV/0!</v>
      </c>
      <c r="U13" s="11" t="e">
        <f t="shared" si="1"/>
        <v>#DIV/0!</v>
      </c>
      <c r="V13" s="11" t="e">
        <f t="shared" si="2"/>
        <v>#DIV/0!</v>
      </c>
      <c r="W13" s="12" t="e">
        <f t="shared" si="3"/>
        <v>#DIV/0!</v>
      </c>
    </row>
    <row r="14" spans="3:23" x14ac:dyDescent="0.4">
      <c r="C14" t="s">
        <v>125</v>
      </c>
      <c r="M14" s="22"/>
      <c r="N14" s="22"/>
      <c r="O14" s="22"/>
      <c r="P14" s="22"/>
      <c r="Q14" s="22"/>
      <c r="R14" s="22"/>
      <c r="S14" s="22"/>
      <c r="T14" s="11" t="e">
        <f t="shared" si="0"/>
        <v>#DIV/0!</v>
      </c>
      <c r="U14" s="11" t="e">
        <f t="shared" si="1"/>
        <v>#DIV/0!</v>
      </c>
      <c r="V14" s="11" t="e">
        <f t="shared" si="2"/>
        <v>#DIV/0!</v>
      </c>
      <c r="W14" s="12" t="e">
        <f t="shared" si="3"/>
        <v>#DIV/0!</v>
      </c>
    </row>
    <row r="15" spans="3:23" x14ac:dyDescent="0.4">
      <c r="C15" t="s">
        <v>34</v>
      </c>
      <c r="D15" s="22"/>
      <c r="E15" s="22"/>
      <c r="F15" s="22"/>
      <c r="G15" s="22"/>
      <c r="H15" s="22"/>
      <c r="I15" s="22"/>
      <c r="J15" s="22"/>
      <c r="L15" s="22"/>
      <c r="M15" s="22"/>
      <c r="N15" s="22"/>
      <c r="T15" s="11" t="e">
        <f t="shared" si="0"/>
        <v>#DIV/0!</v>
      </c>
      <c r="U15" s="11" t="e">
        <f t="shared" si="1"/>
        <v>#DIV/0!</v>
      </c>
      <c r="V15" s="11" t="e">
        <f t="shared" si="2"/>
        <v>#DIV/0!</v>
      </c>
      <c r="W15" s="12" t="e">
        <f t="shared" si="3"/>
        <v>#DIV/0!</v>
      </c>
    </row>
    <row r="16" spans="3:23" x14ac:dyDescent="0.4">
      <c r="C16" t="s">
        <v>13</v>
      </c>
      <c r="D16" s="22">
        <v>1</v>
      </c>
      <c r="E16" s="22">
        <v>3</v>
      </c>
      <c r="F16" s="22">
        <v>3</v>
      </c>
      <c r="G16" s="22">
        <v>3</v>
      </c>
      <c r="H16" s="22">
        <v>2</v>
      </c>
      <c r="I16" s="22">
        <v>2</v>
      </c>
      <c r="J16" s="22"/>
      <c r="K16" s="22">
        <v>2</v>
      </c>
      <c r="L16" s="22"/>
      <c r="M16" s="22">
        <v>1</v>
      </c>
      <c r="N16" s="22"/>
      <c r="T16" s="11">
        <f t="shared" ref="T16:T17" si="4">G16/F16</f>
        <v>1</v>
      </c>
      <c r="U16" s="11">
        <f t="shared" ref="U16:U17" si="5">(J16+(2*K16)+(3*L16)+(4*M16))/F16</f>
        <v>2.6666666666666665</v>
      </c>
      <c r="V16" s="11">
        <f t="shared" ref="V16:V17" si="6">(G16+N16+Q16+O16)/E16</f>
        <v>1</v>
      </c>
      <c r="W16" s="12">
        <f t="shared" ref="W16:W17" si="7">U16+V16</f>
        <v>3.6666666666666665</v>
      </c>
    </row>
    <row r="17" spans="2:23" x14ac:dyDescent="0.4">
      <c r="C17" t="s">
        <v>46</v>
      </c>
      <c r="D17" s="22">
        <v>1</v>
      </c>
      <c r="E17" s="22">
        <v>3</v>
      </c>
      <c r="F17" s="22">
        <v>3</v>
      </c>
      <c r="G17" s="22">
        <v>1</v>
      </c>
      <c r="H17" s="22">
        <v>1</v>
      </c>
      <c r="I17" s="22">
        <v>2</v>
      </c>
      <c r="J17" s="22"/>
      <c r="L17" s="22"/>
      <c r="M17" s="22">
        <v>1</v>
      </c>
      <c r="N17" s="22"/>
      <c r="T17" s="11">
        <f t="shared" si="4"/>
        <v>0.33333333333333331</v>
      </c>
      <c r="U17" s="11">
        <f t="shared" si="5"/>
        <v>1.3333333333333333</v>
      </c>
      <c r="V17" s="11">
        <f t="shared" si="6"/>
        <v>0.33333333333333331</v>
      </c>
      <c r="W17" s="12">
        <f t="shared" si="7"/>
        <v>1.6666666666666665</v>
      </c>
    </row>
    <row r="18" spans="2:23" x14ac:dyDescent="0.4">
      <c r="C18" t="s">
        <v>5</v>
      </c>
      <c r="D18" t="s">
        <v>51</v>
      </c>
      <c r="E18" t="s">
        <v>4</v>
      </c>
      <c r="F18" t="s">
        <v>3</v>
      </c>
      <c r="G18" t="s">
        <v>2</v>
      </c>
      <c r="H18" t="s">
        <v>36</v>
      </c>
      <c r="I18" t="s">
        <v>42</v>
      </c>
    </row>
    <row r="19" spans="2:23" x14ac:dyDescent="0.4">
      <c r="C19" t="s">
        <v>1</v>
      </c>
      <c r="D19" s="22"/>
      <c r="E19" s="22"/>
      <c r="F19" s="22"/>
      <c r="G19" s="22"/>
      <c r="H19" s="22"/>
      <c r="I19" s="10"/>
    </row>
    <row r="20" spans="2:23" x14ac:dyDescent="0.4">
      <c r="C20" t="s">
        <v>0</v>
      </c>
      <c r="I20" s="10"/>
    </row>
    <row r="21" spans="2:23" x14ac:dyDescent="0.4">
      <c r="C21" t="s">
        <v>40</v>
      </c>
      <c r="D21">
        <v>1</v>
      </c>
      <c r="E21">
        <v>6</v>
      </c>
      <c r="F21">
        <v>2</v>
      </c>
      <c r="G21">
        <v>7</v>
      </c>
      <c r="H21">
        <v>4</v>
      </c>
      <c r="I21" s="10">
        <f>9*H21/E21</f>
        <v>6</v>
      </c>
    </row>
    <row r="24" spans="2:23" ht="15" thickBot="1" x14ac:dyDescent="0.45"/>
    <row r="25" spans="2:23" ht="14.6" customHeight="1" x14ac:dyDescent="0.4">
      <c r="B25" s="64" t="s">
        <v>130</v>
      </c>
      <c r="C25" s="66" t="s">
        <v>33</v>
      </c>
      <c r="D25" s="8" t="s">
        <v>32</v>
      </c>
      <c r="E25" s="8" t="s">
        <v>31</v>
      </c>
      <c r="F25" s="8" t="s">
        <v>30</v>
      </c>
      <c r="G25" s="8" t="s">
        <v>28</v>
      </c>
      <c r="H25" s="8" t="s">
        <v>29</v>
      </c>
      <c r="I25" s="8" t="s">
        <v>27</v>
      </c>
      <c r="J25" s="8" t="s">
        <v>26</v>
      </c>
      <c r="K25" s="8" t="s">
        <v>25</v>
      </c>
      <c r="L25" s="8" t="s">
        <v>24</v>
      </c>
      <c r="M25" s="8" t="s">
        <v>23</v>
      </c>
      <c r="N25" s="8" t="s">
        <v>22</v>
      </c>
      <c r="O25" s="8" t="s">
        <v>21</v>
      </c>
      <c r="P25" s="8" t="s">
        <v>37</v>
      </c>
      <c r="Q25" s="8" t="s">
        <v>38</v>
      </c>
      <c r="R25" s="8" t="s">
        <v>20</v>
      </c>
      <c r="S25" s="8" t="s">
        <v>19</v>
      </c>
      <c r="T25" s="8" t="s">
        <v>18</v>
      </c>
      <c r="U25" s="8" t="s">
        <v>17</v>
      </c>
      <c r="V25" s="8" t="s">
        <v>16</v>
      </c>
      <c r="W25" s="9" t="s">
        <v>15</v>
      </c>
    </row>
    <row r="26" spans="2:23" x14ac:dyDescent="0.4">
      <c r="B26" s="65"/>
      <c r="C26" s="67" t="s">
        <v>50</v>
      </c>
      <c r="D26" s="10">
        <f>VLOOKUP($C26,$C$4:$S$17,MATCH(D$25,$C$3:$S$3,0),FALSE)</f>
        <v>1</v>
      </c>
      <c r="E26" s="10">
        <f t="shared" ref="E26:S36" si="8">VLOOKUP($C26,$C$4:$S$17,MATCH(E$25,$C$3:$S$3,0),FALSE)</f>
        <v>4</v>
      </c>
      <c r="F26" s="10">
        <f t="shared" si="8"/>
        <v>4</v>
      </c>
      <c r="G26" s="10">
        <f t="shared" si="8"/>
        <v>2</v>
      </c>
      <c r="H26" s="10">
        <f t="shared" si="8"/>
        <v>2</v>
      </c>
      <c r="I26" s="10">
        <f t="shared" si="8"/>
        <v>0</v>
      </c>
      <c r="J26" s="10">
        <f t="shared" si="8"/>
        <v>0</v>
      </c>
      <c r="K26" s="10">
        <f t="shared" si="8"/>
        <v>1</v>
      </c>
      <c r="L26" s="10">
        <f t="shared" si="8"/>
        <v>1</v>
      </c>
      <c r="M26" s="10">
        <f t="shared" si="8"/>
        <v>0</v>
      </c>
      <c r="N26" s="10">
        <f t="shared" si="8"/>
        <v>0</v>
      </c>
      <c r="O26" s="10">
        <f t="shared" si="8"/>
        <v>0</v>
      </c>
      <c r="P26" s="10">
        <f t="shared" si="8"/>
        <v>0</v>
      </c>
      <c r="Q26" s="10">
        <f t="shared" si="8"/>
        <v>0</v>
      </c>
      <c r="R26" s="10">
        <f t="shared" si="8"/>
        <v>0</v>
      </c>
      <c r="S26" s="10">
        <f t="shared" si="8"/>
        <v>0</v>
      </c>
      <c r="T26" s="11">
        <f>G26/F26</f>
        <v>0.5</v>
      </c>
      <c r="U26" s="11">
        <f>(J26+(2*K26)+(3*L26)+(4*M26))/F26</f>
        <v>1.25</v>
      </c>
      <c r="V26" s="11">
        <f>(G26+N26+Q26+O26)/E26</f>
        <v>0.5</v>
      </c>
      <c r="W26" s="12">
        <f>U26+V26</f>
        <v>1.75</v>
      </c>
    </row>
    <row r="27" spans="2:23" x14ac:dyDescent="0.4">
      <c r="B27" s="65"/>
      <c r="C27" s="67" t="s">
        <v>6</v>
      </c>
      <c r="D27" s="10">
        <f t="shared" ref="D27:D35" si="9">VLOOKUP($C27,$C$4:$S$17,MATCH(D$25,$C$3:$S$3,0),FALSE)</f>
        <v>1</v>
      </c>
      <c r="E27" s="10">
        <f t="shared" si="8"/>
        <v>4</v>
      </c>
      <c r="F27" s="10">
        <f t="shared" si="8"/>
        <v>3</v>
      </c>
      <c r="G27" s="10">
        <f t="shared" si="8"/>
        <v>2</v>
      </c>
      <c r="H27" s="10">
        <f t="shared" si="8"/>
        <v>2</v>
      </c>
      <c r="I27" s="10">
        <f t="shared" si="8"/>
        <v>2</v>
      </c>
      <c r="J27" s="10">
        <f t="shared" si="8"/>
        <v>2</v>
      </c>
      <c r="K27" s="10">
        <f t="shared" si="8"/>
        <v>0</v>
      </c>
      <c r="L27" s="10">
        <f t="shared" si="8"/>
        <v>0</v>
      </c>
      <c r="M27" s="10">
        <f t="shared" si="8"/>
        <v>0</v>
      </c>
      <c r="N27" s="10">
        <f t="shared" si="8"/>
        <v>0</v>
      </c>
      <c r="O27" s="10">
        <f t="shared" si="8"/>
        <v>0</v>
      </c>
      <c r="P27" s="10">
        <f t="shared" si="8"/>
        <v>0</v>
      </c>
      <c r="Q27" s="10">
        <f t="shared" si="8"/>
        <v>0</v>
      </c>
      <c r="R27" s="10">
        <f t="shared" si="8"/>
        <v>1</v>
      </c>
      <c r="S27" s="10">
        <f t="shared" si="8"/>
        <v>0</v>
      </c>
      <c r="T27" s="11">
        <f t="shared" ref="T27:T35" si="10">G27/F27</f>
        <v>0.66666666666666663</v>
      </c>
      <c r="U27" s="11">
        <f t="shared" ref="U27:U35" si="11">(J27+(2*K27)+(3*L27)+(4*M27))/F27</f>
        <v>0.66666666666666663</v>
      </c>
      <c r="V27" s="11">
        <f t="shared" ref="V27:V35" si="12">(G27+N27+Q27+O27)/E27</f>
        <v>0.5</v>
      </c>
      <c r="W27" s="12">
        <f t="shared" ref="W27:W35" si="13">U27+V27</f>
        <v>1.1666666666666665</v>
      </c>
    </row>
    <row r="28" spans="2:23" x14ac:dyDescent="0.4">
      <c r="B28" s="65"/>
      <c r="C28" s="67" t="s">
        <v>104</v>
      </c>
      <c r="D28" s="10">
        <f t="shared" si="9"/>
        <v>1</v>
      </c>
      <c r="E28" s="10">
        <f t="shared" si="8"/>
        <v>4</v>
      </c>
      <c r="F28" s="10">
        <f t="shared" si="8"/>
        <v>4</v>
      </c>
      <c r="G28" s="10">
        <f t="shared" si="8"/>
        <v>4</v>
      </c>
      <c r="H28" s="10">
        <f t="shared" si="8"/>
        <v>3</v>
      </c>
      <c r="I28" s="10">
        <f t="shared" si="8"/>
        <v>4</v>
      </c>
      <c r="J28" s="10">
        <f t="shared" si="8"/>
        <v>0</v>
      </c>
      <c r="K28" s="10">
        <f t="shared" si="8"/>
        <v>1</v>
      </c>
      <c r="L28" s="10">
        <f t="shared" si="8"/>
        <v>1</v>
      </c>
      <c r="M28" s="10">
        <f t="shared" si="8"/>
        <v>2</v>
      </c>
      <c r="N28" s="10">
        <f t="shared" si="8"/>
        <v>0</v>
      </c>
      <c r="O28" s="10">
        <f t="shared" si="8"/>
        <v>0</v>
      </c>
      <c r="P28" s="10">
        <f t="shared" si="8"/>
        <v>0</v>
      </c>
      <c r="Q28" s="10">
        <f t="shared" si="8"/>
        <v>0</v>
      </c>
      <c r="R28" s="10">
        <f t="shared" si="8"/>
        <v>0</v>
      </c>
      <c r="S28" s="10">
        <f t="shared" si="8"/>
        <v>0</v>
      </c>
      <c r="T28" s="11">
        <f t="shared" si="10"/>
        <v>1</v>
      </c>
      <c r="U28" s="11">
        <f t="shared" si="11"/>
        <v>3.25</v>
      </c>
      <c r="V28" s="11">
        <f t="shared" si="12"/>
        <v>1</v>
      </c>
      <c r="W28" s="12">
        <f t="shared" si="13"/>
        <v>4.25</v>
      </c>
    </row>
    <row r="29" spans="2:23" x14ac:dyDescent="0.4">
      <c r="B29" s="65"/>
      <c r="C29" s="67" t="s">
        <v>9</v>
      </c>
      <c r="D29" s="10">
        <f t="shared" si="9"/>
        <v>1</v>
      </c>
      <c r="E29" s="10">
        <f t="shared" si="8"/>
        <v>4</v>
      </c>
      <c r="F29" s="10">
        <f t="shared" si="8"/>
        <v>4</v>
      </c>
      <c r="G29" s="10">
        <f t="shared" si="8"/>
        <v>2</v>
      </c>
      <c r="H29" s="10">
        <f t="shared" si="8"/>
        <v>1</v>
      </c>
      <c r="I29" s="10">
        <f t="shared" si="8"/>
        <v>1</v>
      </c>
      <c r="J29" s="10">
        <f t="shared" si="8"/>
        <v>0</v>
      </c>
      <c r="K29" s="10">
        <f t="shared" si="8"/>
        <v>2</v>
      </c>
      <c r="L29" s="10">
        <f t="shared" si="8"/>
        <v>0</v>
      </c>
      <c r="M29" s="10">
        <f t="shared" si="8"/>
        <v>0</v>
      </c>
      <c r="N29" s="10">
        <f t="shared" si="8"/>
        <v>0</v>
      </c>
      <c r="O29" s="10">
        <f t="shared" si="8"/>
        <v>0</v>
      </c>
      <c r="P29" s="10">
        <f t="shared" si="8"/>
        <v>0</v>
      </c>
      <c r="Q29" s="10">
        <f t="shared" si="8"/>
        <v>0</v>
      </c>
      <c r="R29" s="10">
        <f t="shared" si="8"/>
        <v>0</v>
      </c>
      <c r="S29" s="10">
        <f t="shared" si="8"/>
        <v>0</v>
      </c>
      <c r="T29" s="11">
        <f t="shared" si="10"/>
        <v>0.5</v>
      </c>
      <c r="U29" s="11">
        <f t="shared" si="11"/>
        <v>1</v>
      </c>
      <c r="V29" s="11">
        <f t="shared" si="12"/>
        <v>0.5</v>
      </c>
      <c r="W29" s="12">
        <f t="shared" si="13"/>
        <v>1.5</v>
      </c>
    </row>
    <row r="30" spans="2:23" x14ac:dyDescent="0.4">
      <c r="B30" s="65"/>
      <c r="C30" s="67" t="s">
        <v>40</v>
      </c>
      <c r="D30" s="10">
        <f t="shared" si="9"/>
        <v>1</v>
      </c>
      <c r="E30" s="10">
        <f t="shared" si="8"/>
        <v>4</v>
      </c>
      <c r="F30" s="10">
        <f t="shared" si="8"/>
        <v>4</v>
      </c>
      <c r="G30" s="10">
        <f t="shared" si="8"/>
        <v>2</v>
      </c>
      <c r="H30" s="10">
        <f t="shared" si="8"/>
        <v>1</v>
      </c>
      <c r="I30" s="10">
        <f t="shared" si="8"/>
        <v>1</v>
      </c>
      <c r="J30" s="10">
        <f t="shared" si="8"/>
        <v>2</v>
      </c>
      <c r="K30" s="10">
        <f t="shared" si="8"/>
        <v>0</v>
      </c>
      <c r="L30" s="10">
        <f t="shared" si="8"/>
        <v>0</v>
      </c>
      <c r="M30" s="10">
        <f t="shared" si="8"/>
        <v>0</v>
      </c>
      <c r="N30" s="10">
        <f t="shared" si="8"/>
        <v>0</v>
      </c>
      <c r="O30" s="10">
        <f t="shared" si="8"/>
        <v>0</v>
      </c>
      <c r="P30" s="10">
        <f t="shared" si="8"/>
        <v>0</v>
      </c>
      <c r="Q30" s="10">
        <f t="shared" si="8"/>
        <v>0</v>
      </c>
      <c r="R30" s="10">
        <f t="shared" si="8"/>
        <v>0</v>
      </c>
      <c r="S30" s="10">
        <f t="shared" si="8"/>
        <v>0</v>
      </c>
      <c r="T30" s="11">
        <f t="shared" si="10"/>
        <v>0.5</v>
      </c>
      <c r="U30" s="11">
        <f t="shared" si="11"/>
        <v>0.5</v>
      </c>
      <c r="V30" s="11">
        <f t="shared" si="12"/>
        <v>0.5</v>
      </c>
      <c r="W30" s="12">
        <f t="shared" si="13"/>
        <v>1</v>
      </c>
    </row>
    <row r="31" spans="2:23" x14ac:dyDescent="0.4">
      <c r="B31" s="65"/>
      <c r="C31" s="67" t="s">
        <v>11</v>
      </c>
      <c r="D31" s="10">
        <f t="shared" si="9"/>
        <v>1</v>
      </c>
      <c r="E31" s="10">
        <f t="shared" si="8"/>
        <v>4</v>
      </c>
      <c r="F31" s="10">
        <f t="shared" si="8"/>
        <v>4</v>
      </c>
      <c r="G31" s="10">
        <f t="shared" si="8"/>
        <v>2</v>
      </c>
      <c r="H31" s="10">
        <f t="shared" si="8"/>
        <v>2</v>
      </c>
      <c r="I31" s="10">
        <f t="shared" si="8"/>
        <v>1</v>
      </c>
      <c r="J31" s="10">
        <f t="shared" si="8"/>
        <v>0</v>
      </c>
      <c r="K31" s="10">
        <f t="shared" si="8"/>
        <v>1</v>
      </c>
      <c r="L31" s="10">
        <f t="shared" si="8"/>
        <v>1</v>
      </c>
      <c r="M31" s="10">
        <f t="shared" si="8"/>
        <v>0</v>
      </c>
      <c r="N31" s="10">
        <f t="shared" si="8"/>
        <v>0</v>
      </c>
      <c r="O31" s="10">
        <f t="shared" si="8"/>
        <v>0</v>
      </c>
      <c r="P31" s="10">
        <f t="shared" si="8"/>
        <v>0</v>
      </c>
      <c r="Q31" s="10">
        <f t="shared" si="8"/>
        <v>0</v>
      </c>
      <c r="R31" s="10">
        <f t="shared" si="8"/>
        <v>0</v>
      </c>
      <c r="S31" s="10">
        <f t="shared" si="8"/>
        <v>0</v>
      </c>
      <c r="T31" s="11">
        <f t="shared" si="10"/>
        <v>0.5</v>
      </c>
      <c r="U31" s="11">
        <f t="shared" si="11"/>
        <v>1.25</v>
      </c>
      <c r="V31" s="11">
        <f t="shared" si="12"/>
        <v>0.5</v>
      </c>
      <c r="W31" s="12">
        <f t="shared" si="13"/>
        <v>1.75</v>
      </c>
    </row>
    <row r="32" spans="2:23" x14ac:dyDescent="0.4">
      <c r="B32" s="65"/>
      <c r="C32" s="67" t="s">
        <v>48</v>
      </c>
      <c r="D32" s="10">
        <f t="shared" si="9"/>
        <v>1</v>
      </c>
      <c r="E32" s="10">
        <f t="shared" si="8"/>
        <v>3</v>
      </c>
      <c r="F32" s="10">
        <f t="shared" si="8"/>
        <v>3</v>
      </c>
      <c r="G32" s="10">
        <f t="shared" si="8"/>
        <v>0</v>
      </c>
      <c r="H32" s="10">
        <f t="shared" si="8"/>
        <v>0</v>
      </c>
      <c r="I32" s="10">
        <f t="shared" si="8"/>
        <v>1</v>
      </c>
      <c r="J32" s="10">
        <f t="shared" si="8"/>
        <v>0</v>
      </c>
      <c r="K32" s="10">
        <f t="shared" si="8"/>
        <v>0</v>
      </c>
      <c r="L32" s="10">
        <f t="shared" si="8"/>
        <v>0</v>
      </c>
      <c r="M32" s="10">
        <f t="shared" si="8"/>
        <v>0</v>
      </c>
      <c r="N32" s="10">
        <f t="shared" si="8"/>
        <v>0</v>
      </c>
      <c r="O32" s="10">
        <f t="shared" si="8"/>
        <v>0</v>
      </c>
      <c r="P32" s="10">
        <f t="shared" si="8"/>
        <v>0</v>
      </c>
      <c r="Q32" s="10">
        <f t="shared" si="8"/>
        <v>0</v>
      </c>
      <c r="R32" s="10">
        <f t="shared" si="8"/>
        <v>0</v>
      </c>
      <c r="S32" s="10">
        <f t="shared" si="8"/>
        <v>0</v>
      </c>
      <c r="T32" s="11">
        <f t="shared" si="10"/>
        <v>0</v>
      </c>
      <c r="U32" s="11">
        <f t="shared" si="11"/>
        <v>0</v>
      </c>
      <c r="V32" s="11">
        <f t="shared" si="12"/>
        <v>0</v>
      </c>
      <c r="W32" s="12">
        <f t="shared" si="13"/>
        <v>0</v>
      </c>
    </row>
    <row r="33" spans="2:23" x14ac:dyDescent="0.4">
      <c r="B33" s="65"/>
      <c r="C33" s="67" t="s">
        <v>13</v>
      </c>
      <c r="D33" s="10">
        <f t="shared" si="9"/>
        <v>1</v>
      </c>
      <c r="E33" s="10">
        <f t="shared" si="8"/>
        <v>3</v>
      </c>
      <c r="F33" s="10">
        <f t="shared" si="8"/>
        <v>3</v>
      </c>
      <c r="G33" s="10">
        <f t="shared" si="8"/>
        <v>3</v>
      </c>
      <c r="H33" s="10">
        <f t="shared" si="8"/>
        <v>2</v>
      </c>
      <c r="I33" s="10">
        <f t="shared" si="8"/>
        <v>2</v>
      </c>
      <c r="J33" s="10">
        <f t="shared" si="8"/>
        <v>0</v>
      </c>
      <c r="K33" s="10">
        <f t="shared" si="8"/>
        <v>2</v>
      </c>
      <c r="L33" s="10">
        <f t="shared" si="8"/>
        <v>0</v>
      </c>
      <c r="M33" s="10">
        <f t="shared" si="8"/>
        <v>1</v>
      </c>
      <c r="N33" s="10">
        <f t="shared" si="8"/>
        <v>0</v>
      </c>
      <c r="O33" s="10">
        <f t="shared" si="8"/>
        <v>0</v>
      </c>
      <c r="P33" s="10">
        <f t="shared" si="8"/>
        <v>0</v>
      </c>
      <c r="Q33" s="10">
        <f t="shared" si="8"/>
        <v>0</v>
      </c>
      <c r="R33" s="10">
        <f t="shared" si="8"/>
        <v>0</v>
      </c>
      <c r="S33" s="10">
        <f t="shared" si="8"/>
        <v>0</v>
      </c>
      <c r="T33" s="11">
        <f t="shared" si="10"/>
        <v>1</v>
      </c>
      <c r="U33" s="11">
        <f t="shared" si="11"/>
        <v>2.6666666666666665</v>
      </c>
      <c r="V33" s="11">
        <f t="shared" si="12"/>
        <v>1</v>
      </c>
      <c r="W33" s="12">
        <f t="shared" si="13"/>
        <v>3.6666666666666665</v>
      </c>
    </row>
    <row r="34" spans="2:23" x14ac:dyDescent="0.4">
      <c r="B34" s="65"/>
      <c r="C34" s="67" t="s">
        <v>118</v>
      </c>
      <c r="D34" s="10">
        <f t="shared" si="9"/>
        <v>1</v>
      </c>
      <c r="E34" s="10">
        <f t="shared" si="8"/>
        <v>1</v>
      </c>
      <c r="F34" s="10">
        <f t="shared" si="8"/>
        <v>1</v>
      </c>
      <c r="G34" s="10">
        <f t="shared" si="8"/>
        <v>1</v>
      </c>
      <c r="H34" s="10">
        <f t="shared" si="8"/>
        <v>1</v>
      </c>
      <c r="I34" s="10">
        <f t="shared" si="8"/>
        <v>0</v>
      </c>
      <c r="J34" s="10">
        <f t="shared" si="8"/>
        <v>1</v>
      </c>
      <c r="K34" s="10">
        <f t="shared" si="8"/>
        <v>0</v>
      </c>
      <c r="L34" s="10">
        <f t="shared" si="8"/>
        <v>0</v>
      </c>
      <c r="M34" s="10">
        <f t="shared" si="8"/>
        <v>0</v>
      </c>
      <c r="N34" s="10">
        <f t="shared" si="8"/>
        <v>0</v>
      </c>
      <c r="O34" s="10">
        <f t="shared" si="8"/>
        <v>0</v>
      </c>
      <c r="P34" s="10">
        <f t="shared" si="8"/>
        <v>0</v>
      </c>
      <c r="Q34" s="10">
        <f t="shared" si="8"/>
        <v>0</v>
      </c>
      <c r="R34" s="10">
        <f t="shared" si="8"/>
        <v>0</v>
      </c>
      <c r="S34" s="10">
        <f t="shared" si="8"/>
        <v>0</v>
      </c>
      <c r="T34" s="11">
        <f t="shared" si="10"/>
        <v>1</v>
      </c>
      <c r="U34" s="11">
        <f t="shared" si="11"/>
        <v>1</v>
      </c>
      <c r="V34" s="11">
        <f t="shared" si="12"/>
        <v>1</v>
      </c>
      <c r="W34" s="12">
        <f t="shared" si="13"/>
        <v>2</v>
      </c>
    </row>
    <row r="35" spans="2:23" x14ac:dyDescent="0.4">
      <c r="B35" s="65"/>
      <c r="C35" s="67" t="s">
        <v>49</v>
      </c>
      <c r="D35" s="10">
        <f t="shared" si="9"/>
        <v>1</v>
      </c>
      <c r="E35" s="10">
        <f t="shared" si="8"/>
        <v>2</v>
      </c>
      <c r="F35" s="10">
        <f t="shared" si="8"/>
        <v>2</v>
      </c>
      <c r="G35" s="10">
        <f t="shared" si="8"/>
        <v>1</v>
      </c>
      <c r="H35" s="10">
        <f t="shared" si="8"/>
        <v>0</v>
      </c>
      <c r="I35" s="10">
        <f t="shared" si="8"/>
        <v>1</v>
      </c>
      <c r="J35" s="10">
        <f t="shared" si="8"/>
        <v>1</v>
      </c>
      <c r="K35" s="10">
        <f t="shared" si="8"/>
        <v>0</v>
      </c>
      <c r="L35" s="10">
        <f t="shared" si="8"/>
        <v>0</v>
      </c>
      <c r="M35" s="10">
        <f t="shared" si="8"/>
        <v>0</v>
      </c>
      <c r="N35" s="10">
        <f t="shared" si="8"/>
        <v>0</v>
      </c>
      <c r="O35" s="10">
        <f t="shared" si="8"/>
        <v>0</v>
      </c>
      <c r="P35" s="10">
        <f t="shared" si="8"/>
        <v>0</v>
      </c>
      <c r="Q35" s="10">
        <f t="shared" si="8"/>
        <v>0</v>
      </c>
      <c r="R35" s="10">
        <f t="shared" si="8"/>
        <v>0</v>
      </c>
      <c r="S35" s="10">
        <f t="shared" si="8"/>
        <v>0</v>
      </c>
      <c r="T35" s="11">
        <f t="shared" si="10"/>
        <v>0.5</v>
      </c>
      <c r="U35" s="11">
        <f t="shared" si="11"/>
        <v>0.5</v>
      </c>
      <c r="V35" s="11">
        <f t="shared" si="12"/>
        <v>0.5</v>
      </c>
      <c r="W35" s="12">
        <f t="shared" si="13"/>
        <v>1</v>
      </c>
    </row>
    <row r="36" spans="2:23" x14ac:dyDescent="0.4">
      <c r="B36" s="65"/>
      <c r="C36" s="67" t="s">
        <v>46</v>
      </c>
      <c r="D36" s="10">
        <f>VLOOKUP($C36,$C$4:$S$17,MATCH(D$25,$C$3:$S$3,0),FALSE)</f>
        <v>1</v>
      </c>
      <c r="E36" s="10">
        <f t="shared" si="8"/>
        <v>3</v>
      </c>
      <c r="F36" s="10">
        <f t="shared" si="8"/>
        <v>3</v>
      </c>
      <c r="G36" s="10">
        <f t="shared" si="8"/>
        <v>1</v>
      </c>
      <c r="H36" s="10">
        <f t="shared" si="8"/>
        <v>1</v>
      </c>
      <c r="I36" s="10">
        <f t="shared" si="8"/>
        <v>2</v>
      </c>
      <c r="J36" s="10">
        <f t="shared" si="8"/>
        <v>0</v>
      </c>
      <c r="K36" s="10">
        <f t="shared" si="8"/>
        <v>0</v>
      </c>
      <c r="L36" s="10">
        <f t="shared" si="8"/>
        <v>0</v>
      </c>
      <c r="M36" s="10">
        <f t="shared" si="8"/>
        <v>1</v>
      </c>
      <c r="N36" s="10">
        <f t="shared" si="8"/>
        <v>0</v>
      </c>
      <c r="O36" s="10">
        <f t="shared" si="8"/>
        <v>0</v>
      </c>
      <c r="P36" s="10">
        <f t="shared" si="8"/>
        <v>0</v>
      </c>
      <c r="Q36" s="10">
        <f t="shared" si="8"/>
        <v>0</v>
      </c>
      <c r="R36" s="10">
        <f t="shared" si="8"/>
        <v>0</v>
      </c>
      <c r="S36" s="10">
        <f t="shared" si="8"/>
        <v>0</v>
      </c>
      <c r="T36" s="11">
        <f t="shared" ref="T36" si="14">G36/F36</f>
        <v>0.33333333333333331</v>
      </c>
      <c r="U36" s="11">
        <f t="shared" ref="U36" si="15">(J36+(2*K36)+(3*L36)+(4*M36))/F36</f>
        <v>1.3333333333333333</v>
      </c>
      <c r="V36" s="11">
        <f t="shared" ref="V36" si="16">(G36+N36+Q36+O36)/E36</f>
        <v>0.33333333333333331</v>
      </c>
      <c r="W36" s="12">
        <f t="shared" ref="W36" si="17">U36+V36</f>
        <v>1.6666666666666665</v>
      </c>
    </row>
    <row r="37" spans="2:23" x14ac:dyDescent="0.4">
      <c r="B37" s="65"/>
      <c r="C37" s="68" t="s">
        <v>5</v>
      </c>
      <c r="D37" s="13" t="s">
        <v>51</v>
      </c>
      <c r="E37" s="13" t="s">
        <v>4</v>
      </c>
      <c r="F37" s="13" t="s">
        <v>3</v>
      </c>
      <c r="G37" s="13" t="s">
        <v>2</v>
      </c>
      <c r="H37" s="41" t="s">
        <v>42</v>
      </c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1"/>
      <c r="V37" s="11"/>
      <c r="W37" s="12"/>
    </row>
    <row r="38" spans="2:23" x14ac:dyDescent="0.4">
      <c r="B38" s="65"/>
      <c r="C38" s="69" t="s">
        <v>1</v>
      </c>
      <c r="D38" s="10">
        <f>VLOOKUP($C38,$C$19:$I$21,MATCH(D$37,$C$18:$I$18,0),FALSE)</f>
        <v>0</v>
      </c>
      <c r="E38" s="10">
        <f>VLOOKUP($C38,$C$19:$I$21,MATCH(E$37,$C$18:$I$18,0),FALSE)</f>
        <v>0</v>
      </c>
      <c r="F38" s="10">
        <f>VLOOKUP($C38,$C$19:$I$21,MATCH(F$37,$C$18:$I$18,0),FALSE)</f>
        <v>0</v>
      </c>
      <c r="G38" s="10">
        <f>VLOOKUP($C38,$C$19:$I$21,MATCH(G$37,$C$18:$I$18,0),FALSE)</f>
        <v>0</v>
      </c>
      <c r="H38" s="21">
        <f>VLOOKUP($C38,$C$19:$I$21,MATCH(H$37,$C$18:$I$18,0),FALSE)</f>
        <v>0</v>
      </c>
      <c r="I38" s="10"/>
      <c r="J38" s="10"/>
      <c r="K38" s="10"/>
      <c r="L38" s="10"/>
      <c r="M38" s="37" t="s">
        <v>55</v>
      </c>
      <c r="N38" s="38">
        <v>44825</v>
      </c>
      <c r="O38" s="37" t="s">
        <v>70</v>
      </c>
      <c r="P38" s="37" t="s">
        <v>93</v>
      </c>
      <c r="Q38" s="37" t="s">
        <v>52</v>
      </c>
      <c r="R38" s="37" t="s">
        <v>91</v>
      </c>
      <c r="S38" s="10"/>
      <c r="T38" s="10"/>
      <c r="U38" s="11"/>
      <c r="V38" s="11"/>
      <c r="W38" s="12"/>
    </row>
    <row r="39" spans="2:23" ht="15" thickBot="1" x14ac:dyDescent="0.45">
      <c r="B39" s="65"/>
      <c r="C39" s="70" t="s">
        <v>40</v>
      </c>
      <c r="D39" s="14">
        <f>VLOOKUP($C39,$C$19:$I$21,MATCH(D$37,$C$18:$I$18,0),FALSE)</f>
        <v>1</v>
      </c>
      <c r="E39" s="14">
        <f>VLOOKUP($C39,$C$19:$I$21,MATCH(E$37,$C$18:$I$18,0),FALSE)</f>
        <v>6</v>
      </c>
      <c r="F39" s="14">
        <f>VLOOKUP($C39,$C$19:$I$21,MATCH(F$37,$C$18:$I$18,0),FALSE)</f>
        <v>2</v>
      </c>
      <c r="G39" s="14">
        <f>VLOOKUP($C39,$C$19:$I$21,MATCH(G$37,$C$18:$I$18,0),FALSE)</f>
        <v>7</v>
      </c>
      <c r="H39" s="23">
        <f>VLOOKUP($C39,$C$19:$I$21,MATCH(H$37,$C$18:$I$18,0),FALSE)</f>
        <v>6</v>
      </c>
      <c r="I39" s="14"/>
      <c r="J39" s="14"/>
      <c r="K39" s="14"/>
      <c r="L39" s="14"/>
      <c r="M39" s="39"/>
      <c r="N39" s="39"/>
      <c r="O39" s="39" t="s">
        <v>54</v>
      </c>
      <c r="P39" s="40">
        <v>0.75</v>
      </c>
      <c r="Q39" s="39" t="s">
        <v>53</v>
      </c>
      <c r="R39" s="39" t="s">
        <v>56</v>
      </c>
      <c r="S39" s="14"/>
      <c r="T39" s="14"/>
      <c r="U39" s="15"/>
      <c r="V39" s="15"/>
      <c r="W39" s="16"/>
    </row>
  </sheetData>
  <mergeCells count="1">
    <mergeCell ref="B25:B39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6EBADD-163E-41F1-A11B-B1F4B5637314}">
  <dimension ref="B2:W38"/>
  <sheetViews>
    <sheetView zoomScale="55" zoomScaleNormal="55" workbookViewId="0">
      <selection activeCell="A8" sqref="A1:XFD1048576"/>
    </sheetView>
  </sheetViews>
  <sheetFormatPr defaultRowHeight="14.6" x14ac:dyDescent="0.4"/>
  <cols>
    <col min="14" max="14" width="9.765625" bestFit="1" customWidth="1"/>
    <col min="15" max="15" width="9.23046875" customWidth="1"/>
    <col min="16" max="16" width="11.61328125" bestFit="1" customWidth="1"/>
  </cols>
  <sheetData>
    <row r="2" spans="3:23" x14ac:dyDescent="0.4">
      <c r="U2" s="2" t="s">
        <v>35</v>
      </c>
    </row>
    <row r="3" spans="3:23" x14ac:dyDescent="0.4">
      <c r="C3" t="s">
        <v>33</v>
      </c>
      <c r="D3" t="s">
        <v>32</v>
      </c>
      <c r="E3" t="s">
        <v>31</v>
      </c>
      <c r="F3" t="s">
        <v>30</v>
      </c>
      <c r="G3" t="s">
        <v>28</v>
      </c>
      <c r="H3" t="s">
        <v>29</v>
      </c>
      <c r="I3" t="s">
        <v>27</v>
      </c>
      <c r="J3" t="s">
        <v>26</v>
      </c>
      <c r="K3" t="s">
        <v>25</v>
      </c>
      <c r="L3" t="s">
        <v>24</v>
      </c>
      <c r="M3" t="s">
        <v>23</v>
      </c>
      <c r="N3" t="s">
        <v>22</v>
      </c>
      <c r="O3" t="s">
        <v>21</v>
      </c>
      <c r="P3" t="s">
        <v>37</v>
      </c>
      <c r="Q3" t="s">
        <v>38</v>
      </c>
      <c r="R3" t="s">
        <v>20</v>
      </c>
      <c r="S3" t="s">
        <v>19</v>
      </c>
      <c r="T3" t="s">
        <v>18</v>
      </c>
      <c r="U3" t="s">
        <v>17</v>
      </c>
      <c r="V3" t="s">
        <v>16</v>
      </c>
      <c r="W3" t="s">
        <v>15</v>
      </c>
    </row>
    <row r="4" spans="3:23" x14ac:dyDescent="0.4">
      <c r="C4" t="s">
        <v>104</v>
      </c>
      <c r="D4" s="22">
        <v>1</v>
      </c>
      <c r="E4" s="22">
        <v>5</v>
      </c>
      <c r="F4" s="22">
        <v>5</v>
      </c>
      <c r="G4" s="22">
        <v>5</v>
      </c>
      <c r="H4" s="22">
        <v>4</v>
      </c>
      <c r="I4" s="22">
        <v>8</v>
      </c>
      <c r="J4" s="22">
        <v>1</v>
      </c>
      <c r="K4" s="22">
        <v>1</v>
      </c>
      <c r="L4" s="22">
        <v>1</v>
      </c>
      <c r="M4" s="22">
        <v>2</v>
      </c>
      <c r="N4" s="22"/>
      <c r="O4" s="22"/>
      <c r="P4" s="22"/>
      <c r="Q4" s="22"/>
      <c r="R4" s="22"/>
      <c r="S4" s="22"/>
      <c r="T4" s="11">
        <f>G4/F4</f>
        <v>1</v>
      </c>
      <c r="U4" s="11">
        <f>(J4+(2*K4)+(3*L4)+(4*M4))/F4</f>
        <v>2.8</v>
      </c>
      <c r="V4" s="11">
        <f>(G4+N4+Q4+O4)/E4</f>
        <v>1</v>
      </c>
      <c r="W4" s="12">
        <f>U4+V4</f>
        <v>3.8</v>
      </c>
    </row>
    <row r="5" spans="3:23" x14ac:dyDescent="0.4">
      <c r="C5" t="s">
        <v>40</v>
      </c>
      <c r="D5" s="22">
        <v>1</v>
      </c>
      <c r="E5" s="22">
        <v>5</v>
      </c>
      <c r="F5" s="22">
        <v>5</v>
      </c>
      <c r="G5" s="22">
        <v>3</v>
      </c>
      <c r="H5" s="22">
        <v>3</v>
      </c>
      <c r="I5" s="22">
        <v>1</v>
      </c>
      <c r="J5" s="22">
        <v>1</v>
      </c>
      <c r="K5" s="22">
        <v>2</v>
      </c>
      <c r="L5" s="22"/>
      <c r="M5" s="22"/>
      <c r="N5" s="22"/>
      <c r="O5" s="22">
        <v>1</v>
      </c>
      <c r="P5" s="22"/>
      <c r="Q5" s="22"/>
      <c r="R5" s="22"/>
      <c r="S5" s="22"/>
      <c r="T5" s="11">
        <f t="shared" ref="T5:T17" si="0">G5/F5</f>
        <v>0.6</v>
      </c>
      <c r="U5" s="11">
        <f t="shared" ref="U5:U17" si="1">(J5+(2*K5)+(3*L5)+(4*M5))/F5</f>
        <v>1</v>
      </c>
      <c r="V5" s="11">
        <f t="shared" ref="V5:V17" si="2">(G5+N5+Q5+O5)/E5</f>
        <v>0.8</v>
      </c>
      <c r="W5" s="12">
        <f t="shared" ref="W5:W17" si="3">U5+V5</f>
        <v>1.8</v>
      </c>
    </row>
    <row r="6" spans="3:23" x14ac:dyDescent="0.4">
      <c r="C6" t="s">
        <v>118</v>
      </c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11" t="e">
        <f t="shared" si="0"/>
        <v>#DIV/0!</v>
      </c>
      <c r="U6" s="11" t="e">
        <f t="shared" si="1"/>
        <v>#DIV/0!</v>
      </c>
      <c r="V6" s="11" t="e">
        <f t="shared" si="2"/>
        <v>#DIV/0!</v>
      </c>
      <c r="W6" s="12" t="e">
        <f t="shared" si="3"/>
        <v>#DIV/0!</v>
      </c>
    </row>
    <row r="7" spans="3:23" x14ac:dyDescent="0.4">
      <c r="C7" t="s">
        <v>50</v>
      </c>
      <c r="D7" s="22">
        <v>1</v>
      </c>
      <c r="E7" s="22">
        <v>5</v>
      </c>
      <c r="F7" s="22">
        <v>5</v>
      </c>
      <c r="G7" s="22">
        <v>5</v>
      </c>
      <c r="H7" s="22">
        <v>5</v>
      </c>
      <c r="I7" s="22">
        <v>5</v>
      </c>
      <c r="J7" s="22">
        <v>2</v>
      </c>
      <c r="K7" s="22">
        <v>3</v>
      </c>
      <c r="L7" s="22"/>
      <c r="M7" s="22"/>
      <c r="N7" s="22"/>
      <c r="O7" s="22"/>
      <c r="P7" s="22"/>
      <c r="Q7" s="22"/>
      <c r="R7" s="22"/>
      <c r="S7" s="22"/>
      <c r="T7" s="11">
        <f t="shared" si="0"/>
        <v>1</v>
      </c>
      <c r="U7" s="11">
        <f t="shared" si="1"/>
        <v>1.6</v>
      </c>
      <c r="V7" s="11">
        <f t="shared" si="2"/>
        <v>1</v>
      </c>
      <c r="W7" s="12">
        <f t="shared" si="3"/>
        <v>2.6</v>
      </c>
    </row>
    <row r="8" spans="3:23" x14ac:dyDescent="0.4">
      <c r="C8" t="s">
        <v>48</v>
      </c>
      <c r="D8" s="22">
        <v>1</v>
      </c>
      <c r="E8" s="22">
        <v>6</v>
      </c>
      <c r="F8" s="22">
        <v>5</v>
      </c>
      <c r="G8" s="22">
        <v>1</v>
      </c>
      <c r="H8" s="22">
        <v>1</v>
      </c>
      <c r="I8" s="22"/>
      <c r="J8" s="22">
        <v>1</v>
      </c>
      <c r="K8" s="22"/>
      <c r="L8" s="22"/>
      <c r="M8" s="22"/>
      <c r="N8" s="22">
        <v>1</v>
      </c>
      <c r="O8" s="22"/>
      <c r="P8" s="22"/>
      <c r="Q8" s="22"/>
      <c r="R8" s="22"/>
      <c r="S8" s="22"/>
      <c r="T8" s="11">
        <f t="shared" si="0"/>
        <v>0.2</v>
      </c>
      <c r="U8" s="11">
        <f t="shared" si="1"/>
        <v>0.2</v>
      </c>
      <c r="V8" s="11">
        <f t="shared" si="2"/>
        <v>0.33333333333333331</v>
      </c>
      <c r="W8" s="12">
        <f t="shared" si="3"/>
        <v>0.53333333333333333</v>
      </c>
    </row>
    <row r="9" spans="3:23" x14ac:dyDescent="0.4">
      <c r="C9" t="s">
        <v>11</v>
      </c>
      <c r="D9" s="22">
        <v>1</v>
      </c>
      <c r="E9" s="22">
        <v>5</v>
      </c>
      <c r="F9" s="22">
        <v>5</v>
      </c>
      <c r="G9" s="22">
        <v>3</v>
      </c>
      <c r="H9" s="22">
        <v>2</v>
      </c>
      <c r="I9" s="22">
        <v>4</v>
      </c>
      <c r="J9" s="22">
        <v>1</v>
      </c>
      <c r="K9" s="22">
        <v>1</v>
      </c>
      <c r="L9" s="22"/>
      <c r="M9" s="22">
        <v>1</v>
      </c>
      <c r="N9" s="22"/>
      <c r="O9" s="22"/>
      <c r="P9" s="22"/>
      <c r="Q9" s="22"/>
      <c r="R9" s="22"/>
      <c r="S9" s="22"/>
      <c r="T9" s="11">
        <f t="shared" si="0"/>
        <v>0.6</v>
      </c>
      <c r="U9" s="11">
        <f t="shared" si="1"/>
        <v>1.4</v>
      </c>
      <c r="V9" s="11">
        <f t="shared" si="2"/>
        <v>0.6</v>
      </c>
      <c r="W9" s="12">
        <f t="shared" si="3"/>
        <v>2</v>
      </c>
    </row>
    <row r="10" spans="3:23" x14ac:dyDescent="0.4">
      <c r="C10" t="s">
        <v>49</v>
      </c>
      <c r="D10" s="22">
        <v>1</v>
      </c>
      <c r="E10" s="22">
        <v>5</v>
      </c>
      <c r="F10" s="22">
        <v>5</v>
      </c>
      <c r="G10" s="22">
        <v>5</v>
      </c>
      <c r="H10" s="22">
        <v>4</v>
      </c>
      <c r="I10" s="22">
        <v>4</v>
      </c>
      <c r="J10" s="22">
        <v>4</v>
      </c>
      <c r="K10" s="22"/>
      <c r="L10" s="22"/>
      <c r="M10" s="22"/>
      <c r="N10" s="22"/>
      <c r="O10" s="22"/>
      <c r="P10" s="22"/>
      <c r="Q10" s="22"/>
      <c r="R10" s="22"/>
      <c r="S10" s="22"/>
      <c r="T10" s="11">
        <f t="shared" si="0"/>
        <v>1</v>
      </c>
      <c r="U10" s="11">
        <f t="shared" si="1"/>
        <v>0.8</v>
      </c>
      <c r="V10" s="11">
        <f t="shared" si="2"/>
        <v>1</v>
      </c>
      <c r="W10" s="12">
        <f t="shared" si="3"/>
        <v>1.8</v>
      </c>
    </row>
    <row r="11" spans="3:23" x14ac:dyDescent="0.4">
      <c r="C11" t="s">
        <v>9</v>
      </c>
      <c r="D11" s="22">
        <v>1</v>
      </c>
      <c r="E11" s="22">
        <v>5</v>
      </c>
      <c r="F11" s="22">
        <v>5</v>
      </c>
      <c r="G11" s="22">
        <v>2</v>
      </c>
      <c r="H11" s="22">
        <v>1</v>
      </c>
      <c r="I11" s="22">
        <v>1</v>
      </c>
      <c r="J11" s="22">
        <v>1</v>
      </c>
      <c r="K11" s="22">
        <v>1</v>
      </c>
      <c r="L11" s="22"/>
      <c r="M11" s="22"/>
      <c r="N11" s="22"/>
      <c r="O11" s="22">
        <v>1</v>
      </c>
      <c r="P11" s="22"/>
      <c r="Q11" s="22"/>
      <c r="R11" s="22"/>
      <c r="S11" s="22"/>
      <c r="T11" s="11">
        <f t="shared" si="0"/>
        <v>0.4</v>
      </c>
      <c r="U11" s="11">
        <f t="shared" si="1"/>
        <v>0.6</v>
      </c>
      <c r="V11" s="11">
        <f t="shared" si="2"/>
        <v>0.6</v>
      </c>
      <c r="W11" s="12">
        <f t="shared" si="3"/>
        <v>1.2</v>
      </c>
    </row>
    <row r="12" spans="3:23" x14ac:dyDescent="0.4">
      <c r="C12" t="s">
        <v>6</v>
      </c>
      <c r="D12" s="22">
        <v>1</v>
      </c>
      <c r="E12" s="22">
        <v>5</v>
      </c>
      <c r="F12" s="22">
        <v>5</v>
      </c>
      <c r="G12" s="22">
        <v>5</v>
      </c>
      <c r="H12" s="22">
        <v>5</v>
      </c>
      <c r="I12" s="22">
        <v>3</v>
      </c>
      <c r="J12" s="22">
        <v>2</v>
      </c>
      <c r="K12" s="22">
        <v>3</v>
      </c>
      <c r="L12" s="22"/>
      <c r="M12" s="22"/>
      <c r="N12" s="22"/>
      <c r="O12" s="22"/>
      <c r="P12" s="22"/>
      <c r="Q12" s="22"/>
      <c r="R12" s="22">
        <v>1</v>
      </c>
      <c r="S12" s="22"/>
      <c r="T12" s="11">
        <f t="shared" si="0"/>
        <v>1</v>
      </c>
      <c r="U12" s="11">
        <f t="shared" si="1"/>
        <v>1.6</v>
      </c>
      <c r="V12" s="11">
        <f t="shared" si="2"/>
        <v>1</v>
      </c>
      <c r="W12" s="12">
        <f t="shared" si="3"/>
        <v>2.6</v>
      </c>
    </row>
    <row r="13" spans="3:23" x14ac:dyDescent="0.4">
      <c r="C13" t="s">
        <v>1</v>
      </c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11" t="e">
        <f t="shared" si="0"/>
        <v>#DIV/0!</v>
      </c>
      <c r="U13" s="11" t="e">
        <f t="shared" si="1"/>
        <v>#DIV/0!</v>
      </c>
      <c r="V13" s="11" t="e">
        <f t="shared" si="2"/>
        <v>#DIV/0!</v>
      </c>
      <c r="W13" s="12" t="e">
        <f t="shared" si="3"/>
        <v>#DIV/0!</v>
      </c>
    </row>
    <row r="14" spans="3:23" x14ac:dyDescent="0.4">
      <c r="C14" t="s">
        <v>125</v>
      </c>
      <c r="M14" s="22"/>
      <c r="N14" s="22"/>
      <c r="O14" s="22"/>
      <c r="P14" s="22"/>
      <c r="Q14" s="22"/>
      <c r="R14" s="22"/>
      <c r="S14" s="22"/>
      <c r="T14" s="11" t="e">
        <f t="shared" si="0"/>
        <v>#DIV/0!</v>
      </c>
      <c r="U14" s="11" t="e">
        <f t="shared" si="1"/>
        <v>#DIV/0!</v>
      </c>
      <c r="V14" s="11" t="e">
        <f t="shared" si="2"/>
        <v>#DIV/0!</v>
      </c>
      <c r="W14" s="12" t="e">
        <f t="shared" si="3"/>
        <v>#DIV/0!</v>
      </c>
    </row>
    <row r="15" spans="3:23" x14ac:dyDescent="0.4">
      <c r="C15" t="s">
        <v>34</v>
      </c>
      <c r="D15" s="22"/>
      <c r="E15" s="22"/>
      <c r="F15" s="22"/>
      <c r="G15" s="22"/>
      <c r="H15" s="22"/>
      <c r="I15" s="22"/>
      <c r="J15" s="22"/>
      <c r="L15" s="22"/>
      <c r="M15" s="22"/>
      <c r="N15" s="22"/>
      <c r="T15" s="11" t="e">
        <f t="shared" si="0"/>
        <v>#DIV/0!</v>
      </c>
      <c r="U15" s="11" t="e">
        <f t="shared" si="1"/>
        <v>#DIV/0!</v>
      </c>
      <c r="V15" s="11" t="e">
        <f t="shared" si="2"/>
        <v>#DIV/0!</v>
      </c>
      <c r="W15" s="12" t="e">
        <f t="shared" si="3"/>
        <v>#DIV/0!</v>
      </c>
    </row>
    <row r="16" spans="3:23" x14ac:dyDescent="0.4">
      <c r="C16" t="s">
        <v>13</v>
      </c>
      <c r="D16" s="22">
        <v>1</v>
      </c>
      <c r="E16" s="22">
        <v>6</v>
      </c>
      <c r="F16" s="22">
        <v>6</v>
      </c>
      <c r="G16" s="22">
        <v>4</v>
      </c>
      <c r="H16" s="22">
        <v>3</v>
      </c>
      <c r="I16" s="22">
        <v>2</v>
      </c>
      <c r="J16" s="22">
        <v>2</v>
      </c>
      <c r="K16" s="22">
        <v>2</v>
      </c>
      <c r="L16" s="22"/>
      <c r="M16" s="22"/>
      <c r="N16" s="22"/>
      <c r="O16">
        <v>1</v>
      </c>
      <c r="T16" s="11">
        <f t="shared" si="0"/>
        <v>0.66666666666666663</v>
      </c>
      <c r="U16" s="11">
        <f t="shared" si="1"/>
        <v>1</v>
      </c>
      <c r="V16" s="11">
        <f t="shared" si="2"/>
        <v>0.83333333333333337</v>
      </c>
      <c r="W16" s="12">
        <f t="shared" si="3"/>
        <v>1.8333333333333335</v>
      </c>
    </row>
    <row r="17" spans="2:23" x14ac:dyDescent="0.4">
      <c r="C17" t="s">
        <v>46</v>
      </c>
      <c r="D17" s="22">
        <v>1</v>
      </c>
      <c r="E17" s="22">
        <v>5</v>
      </c>
      <c r="F17" s="22">
        <v>5</v>
      </c>
      <c r="G17" s="22">
        <v>4</v>
      </c>
      <c r="H17" s="22">
        <v>4</v>
      </c>
      <c r="I17" s="22">
        <v>4</v>
      </c>
      <c r="J17" s="22">
        <v>1</v>
      </c>
      <c r="K17" s="22">
        <v>2</v>
      </c>
      <c r="L17" s="22">
        <v>1</v>
      </c>
      <c r="M17" s="22"/>
      <c r="N17" s="22"/>
      <c r="T17" s="11">
        <f t="shared" si="0"/>
        <v>0.8</v>
      </c>
      <c r="U17" s="11">
        <f t="shared" si="1"/>
        <v>1.6</v>
      </c>
      <c r="V17" s="11">
        <f t="shared" si="2"/>
        <v>0.8</v>
      </c>
      <c r="W17" s="12">
        <f t="shared" si="3"/>
        <v>2.4000000000000004</v>
      </c>
    </row>
    <row r="18" spans="2:23" x14ac:dyDescent="0.4">
      <c r="C18" t="s">
        <v>5</v>
      </c>
      <c r="D18" t="s">
        <v>51</v>
      </c>
      <c r="E18" t="s">
        <v>4</v>
      </c>
      <c r="F18" t="s">
        <v>3</v>
      </c>
      <c r="G18" t="s">
        <v>2</v>
      </c>
      <c r="H18" t="s">
        <v>36</v>
      </c>
      <c r="I18" t="s">
        <v>42</v>
      </c>
    </row>
    <row r="19" spans="2:23" x14ac:dyDescent="0.4">
      <c r="C19" t="s">
        <v>1</v>
      </c>
      <c r="D19" s="22"/>
      <c r="E19" s="22"/>
      <c r="F19" s="22"/>
      <c r="G19" s="22"/>
      <c r="H19" s="22"/>
      <c r="I19" s="10"/>
    </row>
    <row r="20" spans="2:23" x14ac:dyDescent="0.4">
      <c r="C20" t="s">
        <v>0</v>
      </c>
      <c r="I20" s="10"/>
    </row>
    <row r="21" spans="2:23" x14ac:dyDescent="0.4">
      <c r="C21" t="s">
        <v>40</v>
      </c>
      <c r="D21">
        <v>1</v>
      </c>
      <c r="E21">
        <v>6</v>
      </c>
      <c r="F21">
        <v>5</v>
      </c>
      <c r="G21">
        <v>1</v>
      </c>
      <c r="H21">
        <v>0</v>
      </c>
      <c r="I21" s="10">
        <f>9*H21/E21</f>
        <v>0</v>
      </c>
    </row>
    <row r="24" spans="2:23" ht="15" thickBot="1" x14ac:dyDescent="0.45"/>
    <row r="25" spans="2:23" ht="14.6" customHeight="1" x14ac:dyDescent="0.4">
      <c r="B25" s="64" t="s">
        <v>131</v>
      </c>
      <c r="C25" s="66" t="s">
        <v>33</v>
      </c>
      <c r="D25" s="8" t="s">
        <v>32</v>
      </c>
      <c r="E25" s="8" t="s">
        <v>31</v>
      </c>
      <c r="F25" s="8" t="s">
        <v>30</v>
      </c>
      <c r="G25" s="8" t="s">
        <v>28</v>
      </c>
      <c r="H25" s="8" t="s">
        <v>29</v>
      </c>
      <c r="I25" s="8" t="s">
        <v>27</v>
      </c>
      <c r="J25" s="8" t="s">
        <v>26</v>
      </c>
      <c r="K25" s="8" t="s">
        <v>25</v>
      </c>
      <c r="L25" s="8" t="s">
        <v>24</v>
      </c>
      <c r="M25" s="8" t="s">
        <v>23</v>
      </c>
      <c r="N25" s="8" t="s">
        <v>22</v>
      </c>
      <c r="O25" s="8" t="s">
        <v>21</v>
      </c>
      <c r="P25" s="8" t="s">
        <v>37</v>
      </c>
      <c r="Q25" s="8" t="s">
        <v>38</v>
      </c>
      <c r="R25" s="8" t="s">
        <v>20</v>
      </c>
      <c r="S25" s="8" t="s">
        <v>19</v>
      </c>
      <c r="T25" s="8" t="s">
        <v>18</v>
      </c>
      <c r="U25" s="8" t="s">
        <v>17</v>
      </c>
      <c r="V25" s="8" t="s">
        <v>16</v>
      </c>
      <c r="W25" s="9" t="s">
        <v>15</v>
      </c>
    </row>
    <row r="26" spans="2:23" x14ac:dyDescent="0.4">
      <c r="B26" s="65"/>
      <c r="C26" s="67" t="s">
        <v>48</v>
      </c>
      <c r="D26" s="10">
        <f>VLOOKUP($C26,$C$4:$S$17,MATCH(D$25,$C$3:$S$3,0),FALSE)</f>
        <v>1</v>
      </c>
      <c r="E26" s="10">
        <f t="shared" ref="E26:S35" si="4">VLOOKUP($C26,$C$4:$S$17,MATCH(E$25,$C$3:$S$3,0),FALSE)</f>
        <v>6</v>
      </c>
      <c r="F26" s="10">
        <f t="shared" si="4"/>
        <v>5</v>
      </c>
      <c r="G26" s="10">
        <f t="shared" si="4"/>
        <v>1</v>
      </c>
      <c r="H26" s="10">
        <f t="shared" si="4"/>
        <v>1</v>
      </c>
      <c r="I26" s="10">
        <f t="shared" si="4"/>
        <v>0</v>
      </c>
      <c r="J26" s="10">
        <f t="shared" si="4"/>
        <v>1</v>
      </c>
      <c r="K26" s="10">
        <f t="shared" si="4"/>
        <v>0</v>
      </c>
      <c r="L26" s="10">
        <f t="shared" si="4"/>
        <v>0</v>
      </c>
      <c r="M26" s="10">
        <f t="shared" si="4"/>
        <v>0</v>
      </c>
      <c r="N26" s="10">
        <f t="shared" si="4"/>
        <v>1</v>
      </c>
      <c r="O26" s="10">
        <f t="shared" si="4"/>
        <v>0</v>
      </c>
      <c r="P26" s="10">
        <f t="shared" si="4"/>
        <v>0</v>
      </c>
      <c r="Q26" s="10">
        <f t="shared" si="4"/>
        <v>0</v>
      </c>
      <c r="R26" s="10">
        <f t="shared" si="4"/>
        <v>0</v>
      </c>
      <c r="S26" s="10">
        <f t="shared" si="4"/>
        <v>0</v>
      </c>
      <c r="T26" s="11">
        <f>G26/F26</f>
        <v>0.2</v>
      </c>
      <c r="U26" s="11">
        <f>(J26+(2*K26)+(3*L26)+(4*M26))/F26</f>
        <v>0.2</v>
      </c>
      <c r="V26" s="11">
        <f>(G26+N26+Q26+O26)/E26</f>
        <v>0.33333333333333331</v>
      </c>
      <c r="W26" s="12">
        <f>U26+V26</f>
        <v>0.53333333333333333</v>
      </c>
    </row>
    <row r="27" spans="2:23" x14ac:dyDescent="0.4">
      <c r="B27" s="65"/>
      <c r="C27" s="67" t="s">
        <v>13</v>
      </c>
      <c r="D27" s="10">
        <f t="shared" ref="D27:D35" si="5">VLOOKUP($C27,$C$4:$S$17,MATCH(D$25,$C$3:$S$3,0),FALSE)</f>
        <v>1</v>
      </c>
      <c r="E27" s="10">
        <f t="shared" si="4"/>
        <v>6</v>
      </c>
      <c r="F27" s="10">
        <f t="shared" si="4"/>
        <v>6</v>
      </c>
      <c r="G27" s="10">
        <f t="shared" si="4"/>
        <v>4</v>
      </c>
      <c r="H27" s="10">
        <f t="shared" si="4"/>
        <v>3</v>
      </c>
      <c r="I27" s="10">
        <f t="shared" si="4"/>
        <v>2</v>
      </c>
      <c r="J27" s="10">
        <f t="shared" si="4"/>
        <v>2</v>
      </c>
      <c r="K27" s="10">
        <f t="shared" si="4"/>
        <v>2</v>
      </c>
      <c r="L27" s="10">
        <f t="shared" si="4"/>
        <v>0</v>
      </c>
      <c r="M27" s="10">
        <f t="shared" si="4"/>
        <v>0</v>
      </c>
      <c r="N27" s="10">
        <f t="shared" si="4"/>
        <v>0</v>
      </c>
      <c r="O27" s="10">
        <f t="shared" si="4"/>
        <v>1</v>
      </c>
      <c r="P27" s="10">
        <f t="shared" si="4"/>
        <v>0</v>
      </c>
      <c r="Q27" s="10">
        <f t="shared" si="4"/>
        <v>0</v>
      </c>
      <c r="R27" s="10">
        <f t="shared" si="4"/>
        <v>0</v>
      </c>
      <c r="S27" s="10">
        <f t="shared" si="4"/>
        <v>0</v>
      </c>
      <c r="T27" s="11">
        <f t="shared" ref="T27:T35" si="6">G27/F27</f>
        <v>0.66666666666666663</v>
      </c>
      <c r="U27" s="11">
        <f t="shared" ref="U27:U35" si="7">(J27+(2*K27)+(3*L27)+(4*M27))/F27</f>
        <v>1</v>
      </c>
      <c r="V27" s="11">
        <f t="shared" ref="V27:V35" si="8">(G27+N27+Q27+O27)/E27</f>
        <v>0.83333333333333337</v>
      </c>
      <c r="W27" s="12">
        <f t="shared" ref="W27:W35" si="9">U27+V27</f>
        <v>1.8333333333333335</v>
      </c>
    </row>
    <row r="28" spans="2:23" x14ac:dyDescent="0.4">
      <c r="B28" s="65"/>
      <c r="C28" s="67" t="s">
        <v>49</v>
      </c>
      <c r="D28" s="10">
        <f t="shared" si="5"/>
        <v>1</v>
      </c>
      <c r="E28" s="10">
        <f t="shared" si="4"/>
        <v>5</v>
      </c>
      <c r="F28" s="10">
        <f t="shared" si="4"/>
        <v>5</v>
      </c>
      <c r="G28" s="10">
        <f t="shared" si="4"/>
        <v>5</v>
      </c>
      <c r="H28" s="10">
        <f t="shared" si="4"/>
        <v>4</v>
      </c>
      <c r="I28" s="10">
        <f t="shared" si="4"/>
        <v>4</v>
      </c>
      <c r="J28" s="10">
        <f t="shared" si="4"/>
        <v>4</v>
      </c>
      <c r="K28" s="10">
        <f t="shared" si="4"/>
        <v>0</v>
      </c>
      <c r="L28" s="10">
        <f t="shared" si="4"/>
        <v>0</v>
      </c>
      <c r="M28" s="10">
        <f t="shared" si="4"/>
        <v>0</v>
      </c>
      <c r="N28" s="10">
        <f t="shared" si="4"/>
        <v>0</v>
      </c>
      <c r="O28" s="10">
        <f t="shared" si="4"/>
        <v>0</v>
      </c>
      <c r="P28" s="10">
        <f t="shared" si="4"/>
        <v>0</v>
      </c>
      <c r="Q28" s="10">
        <f t="shared" si="4"/>
        <v>0</v>
      </c>
      <c r="R28" s="10">
        <f t="shared" si="4"/>
        <v>0</v>
      </c>
      <c r="S28" s="10">
        <f t="shared" si="4"/>
        <v>0</v>
      </c>
      <c r="T28" s="11">
        <f t="shared" si="6"/>
        <v>1</v>
      </c>
      <c r="U28" s="11">
        <f t="shared" si="7"/>
        <v>0.8</v>
      </c>
      <c r="V28" s="11">
        <f t="shared" si="8"/>
        <v>1</v>
      </c>
      <c r="W28" s="12">
        <f t="shared" si="9"/>
        <v>1.8</v>
      </c>
    </row>
    <row r="29" spans="2:23" x14ac:dyDescent="0.4">
      <c r="B29" s="65"/>
      <c r="C29" s="67" t="s">
        <v>46</v>
      </c>
      <c r="D29" s="10">
        <f t="shared" si="5"/>
        <v>1</v>
      </c>
      <c r="E29" s="10">
        <f t="shared" si="4"/>
        <v>5</v>
      </c>
      <c r="F29" s="10">
        <f t="shared" si="4"/>
        <v>5</v>
      </c>
      <c r="G29" s="10">
        <f t="shared" si="4"/>
        <v>4</v>
      </c>
      <c r="H29" s="10">
        <f t="shared" si="4"/>
        <v>4</v>
      </c>
      <c r="I29" s="10">
        <f t="shared" si="4"/>
        <v>4</v>
      </c>
      <c r="J29" s="10">
        <f t="shared" si="4"/>
        <v>1</v>
      </c>
      <c r="K29" s="10">
        <f t="shared" si="4"/>
        <v>2</v>
      </c>
      <c r="L29" s="10">
        <f t="shared" si="4"/>
        <v>1</v>
      </c>
      <c r="M29" s="10">
        <f t="shared" si="4"/>
        <v>0</v>
      </c>
      <c r="N29" s="10">
        <f t="shared" si="4"/>
        <v>0</v>
      </c>
      <c r="O29" s="10">
        <f t="shared" si="4"/>
        <v>0</v>
      </c>
      <c r="P29" s="10">
        <f t="shared" si="4"/>
        <v>0</v>
      </c>
      <c r="Q29" s="10">
        <f t="shared" si="4"/>
        <v>0</v>
      </c>
      <c r="R29" s="10">
        <f t="shared" si="4"/>
        <v>0</v>
      </c>
      <c r="S29" s="10">
        <f t="shared" si="4"/>
        <v>0</v>
      </c>
      <c r="T29" s="11">
        <f t="shared" si="6"/>
        <v>0.8</v>
      </c>
      <c r="U29" s="11">
        <f t="shared" si="7"/>
        <v>1.6</v>
      </c>
      <c r="V29" s="11">
        <f t="shared" si="8"/>
        <v>0.8</v>
      </c>
      <c r="W29" s="12">
        <f t="shared" si="9"/>
        <v>2.4000000000000004</v>
      </c>
    </row>
    <row r="30" spans="2:23" x14ac:dyDescent="0.4">
      <c r="B30" s="65"/>
      <c r="C30" s="67" t="s">
        <v>50</v>
      </c>
      <c r="D30" s="10">
        <f t="shared" si="5"/>
        <v>1</v>
      </c>
      <c r="E30" s="10">
        <f t="shared" si="4"/>
        <v>5</v>
      </c>
      <c r="F30" s="10">
        <f t="shared" si="4"/>
        <v>5</v>
      </c>
      <c r="G30" s="10">
        <f t="shared" si="4"/>
        <v>5</v>
      </c>
      <c r="H30" s="10">
        <f t="shared" si="4"/>
        <v>5</v>
      </c>
      <c r="I30" s="10">
        <f t="shared" si="4"/>
        <v>5</v>
      </c>
      <c r="J30" s="10">
        <f t="shared" si="4"/>
        <v>2</v>
      </c>
      <c r="K30" s="10">
        <f t="shared" si="4"/>
        <v>3</v>
      </c>
      <c r="L30" s="10">
        <f t="shared" si="4"/>
        <v>0</v>
      </c>
      <c r="M30" s="10">
        <f t="shared" si="4"/>
        <v>0</v>
      </c>
      <c r="N30" s="10">
        <f t="shared" si="4"/>
        <v>0</v>
      </c>
      <c r="O30" s="10">
        <f t="shared" si="4"/>
        <v>0</v>
      </c>
      <c r="P30" s="10">
        <f t="shared" si="4"/>
        <v>0</v>
      </c>
      <c r="Q30" s="10">
        <f t="shared" si="4"/>
        <v>0</v>
      </c>
      <c r="R30" s="10">
        <f t="shared" si="4"/>
        <v>0</v>
      </c>
      <c r="S30" s="10">
        <f t="shared" si="4"/>
        <v>0</v>
      </c>
      <c r="T30" s="11">
        <f t="shared" si="6"/>
        <v>1</v>
      </c>
      <c r="U30" s="11">
        <f t="shared" si="7"/>
        <v>1.6</v>
      </c>
      <c r="V30" s="11">
        <f t="shared" si="8"/>
        <v>1</v>
      </c>
      <c r="W30" s="12">
        <f t="shared" si="9"/>
        <v>2.6</v>
      </c>
    </row>
    <row r="31" spans="2:23" x14ac:dyDescent="0.4">
      <c r="B31" s="65"/>
      <c r="C31" s="67" t="s">
        <v>6</v>
      </c>
      <c r="D31" s="10">
        <f t="shared" si="5"/>
        <v>1</v>
      </c>
      <c r="E31" s="10">
        <f t="shared" si="4"/>
        <v>5</v>
      </c>
      <c r="F31" s="10">
        <f t="shared" si="4"/>
        <v>5</v>
      </c>
      <c r="G31" s="10">
        <f t="shared" si="4"/>
        <v>5</v>
      </c>
      <c r="H31" s="10">
        <f t="shared" si="4"/>
        <v>5</v>
      </c>
      <c r="I31" s="10">
        <f t="shared" si="4"/>
        <v>3</v>
      </c>
      <c r="J31" s="10">
        <f t="shared" si="4"/>
        <v>2</v>
      </c>
      <c r="K31" s="10">
        <f t="shared" si="4"/>
        <v>3</v>
      </c>
      <c r="L31" s="10">
        <f t="shared" si="4"/>
        <v>0</v>
      </c>
      <c r="M31" s="10">
        <f t="shared" si="4"/>
        <v>0</v>
      </c>
      <c r="N31" s="10">
        <f t="shared" si="4"/>
        <v>0</v>
      </c>
      <c r="O31" s="10">
        <f t="shared" si="4"/>
        <v>0</v>
      </c>
      <c r="P31" s="10">
        <f t="shared" si="4"/>
        <v>0</v>
      </c>
      <c r="Q31" s="10">
        <f t="shared" si="4"/>
        <v>0</v>
      </c>
      <c r="R31" s="10">
        <f t="shared" si="4"/>
        <v>1</v>
      </c>
      <c r="S31" s="10">
        <f t="shared" si="4"/>
        <v>0</v>
      </c>
      <c r="T31" s="11">
        <f t="shared" si="6"/>
        <v>1</v>
      </c>
      <c r="U31" s="11">
        <f t="shared" si="7"/>
        <v>1.6</v>
      </c>
      <c r="V31" s="11">
        <f t="shared" si="8"/>
        <v>1</v>
      </c>
      <c r="W31" s="12">
        <f t="shared" si="9"/>
        <v>2.6</v>
      </c>
    </row>
    <row r="32" spans="2:23" x14ac:dyDescent="0.4">
      <c r="B32" s="65"/>
      <c r="C32" s="67" t="s">
        <v>104</v>
      </c>
      <c r="D32" s="10">
        <f t="shared" si="5"/>
        <v>1</v>
      </c>
      <c r="E32" s="10">
        <f t="shared" si="4"/>
        <v>5</v>
      </c>
      <c r="F32" s="10">
        <f t="shared" si="4"/>
        <v>5</v>
      </c>
      <c r="G32" s="10">
        <f t="shared" si="4"/>
        <v>5</v>
      </c>
      <c r="H32" s="10">
        <f t="shared" si="4"/>
        <v>4</v>
      </c>
      <c r="I32" s="10">
        <f t="shared" si="4"/>
        <v>8</v>
      </c>
      <c r="J32" s="10">
        <f t="shared" si="4"/>
        <v>1</v>
      </c>
      <c r="K32" s="10">
        <f t="shared" si="4"/>
        <v>1</v>
      </c>
      <c r="L32" s="10">
        <f t="shared" si="4"/>
        <v>1</v>
      </c>
      <c r="M32" s="10">
        <f t="shared" si="4"/>
        <v>2</v>
      </c>
      <c r="N32" s="10">
        <f t="shared" si="4"/>
        <v>0</v>
      </c>
      <c r="O32" s="10">
        <f t="shared" si="4"/>
        <v>0</v>
      </c>
      <c r="P32" s="10">
        <f t="shared" si="4"/>
        <v>0</v>
      </c>
      <c r="Q32" s="10">
        <f t="shared" si="4"/>
        <v>0</v>
      </c>
      <c r="R32" s="10">
        <f t="shared" si="4"/>
        <v>0</v>
      </c>
      <c r="S32" s="10">
        <f t="shared" si="4"/>
        <v>0</v>
      </c>
      <c r="T32" s="11">
        <f t="shared" si="6"/>
        <v>1</v>
      </c>
      <c r="U32" s="11">
        <f t="shared" si="7"/>
        <v>2.8</v>
      </c>
      <c r="V32" s="11">
        <f t="shared" si="8"/>
        <v>1</v>
      </c>
      <c r="W32" s="12">
        <f t="shared" si="9"/>
        <v>3.8</v>
      </c>
    </row>
    <row r="33" spans="2:23" x14ac:dyDescent="0.4">
      <c r="B33" s="65"/>
      <c r="C33" s="67" t="s">
        <v>9</v>
      </c>
      <c r="D33" s="10">
        <f t="shared" si="5"/>
        <v>1</v>
      </c>
      <c r="E33" s="10">
        <f t="shared" si="4"/>
        <v>5</v>
      </c>
      <c r="F33" s="10">
        <f t="shared" si="4"/>
        <v>5</v>
      </c>
      <c r="G33" s="10">
        <f t="shared" si="4"/>
        <v>2</v>
      </c>
      <c r="H33" s="10">
        <f t="shared" si="4"/>
        <v>1</v>
      </c>
      <c r="I33" s="10">
        <f t="shared" si="4"/>
        <v>1</v>
      </c>
      <c r="J33" s="10">
        <f t="shared" si="4"/>
        <v>1</v>
      </c>
      <c r="K33" s="10">
        <f t="shared" si="4"/>
        <v>1</v>
      </c>
      <c r="L33" s="10">
        <f t="shared" si="4"/>
        <v>0</v>
      </c>
      <c r="M33" s="10">
        <f t="shared" si="4"/>
        <v>0</v>
      </c>
      <c r="N33" s="10">
        <f t="shared" si="4"/>
        <v>0</v>
      </c>
      <c r="O33" s="10">
        <f t="shared" si="4"/>
        <v>1</v>
      </c>
      <c r="P33" s="10">
        <f t="shared" si="4"/>
        <v>0</v>
      </c>
      <c r="Q33" s="10">
        <f t="shared" si="4"/>
        <v>0</v>
      </c>
      <c r="R33" s="10">
        <f t="shared" si="4"/>
        <v>0</v>
      </c>
      <c r="S33" s="10">
        <f t="shared" si="4"/>
        <v>0</v>
      </c>
      <c r="T33" s="11">
        <f t="shared" si="6"/>
        <v>0.4</v>
      </c>
      <c r="U33" s="11">
        <f t="shared" si="7"/>
        <v>0.6</v>
      </c>
      <c r="V33" s="11">
        <f t="shared" si="8"/>
        <v>0.6</v>
      </c>
      <c r="W33" s="12">
        <f t="shared" si="9"/>
        <v>1.2</v>
      </c>
    </row>
    <row r="34" spans="2:23" x14ac:dyDescent="0.4">
      <c r="B34" s="65"/>
      <c r="C34" s="67" t="s">
        <v>40</v>
      </c>
      <c r="D34" s="10">
        <f t="shared" si="5"/>
        <v>1</v>
      </c>
      <c r="E34" s="10">
        <f t="shared" si="4"/>
        <v>5</v>
      </c>
      <c r="F34" s="10">
        <f t="shared" si="4"/>
        <v>5</v>
      </c>
      <c r="G34" s="10">
        <f t="shared" si="4"/>
        <v>3</v>
      </c>
      <c r="H34" s="10">
        <f t="shared" si="4"/>
        <v>3</v>
      </c>
      <c r="I34" s="10">
        <f t="shared" si="4"/>
        <v>1</v>
      </c>
      <c r="J34" s="10">
        <f t="shared" si="4"/>
        <v>1</v>
      </c>
      <c r="K34" s="10">
        <f t="shared" si="4"/>
        <v>2</v>
      </c>
      <c r="L34" s="10">
        <f t="shared" si="4"/>
        <v>0</v>
      </c>
      <c r="M34" s="10">
        <f t="shared" si="4"/>
        <v>0</v>
      </c>
      <c r="N34" s="10">
        <f t="shared" si="4"/>
        <v>0</v>
      </c>
      <c r="O34" s="10">
        <f t="shared" si="4"/>
        <v>1</v>
      </c>
      <c r="P34" s="10">
        <f t="shared" si="4"/>
        <v>0</v>
      </c>
      <c r="Q34" s="10">
        <f t="shared" si="4"/>
        <v>0</v>
      </c>
      <c r="R34" s="10">
        <f t="shared" si="4"/>
        <v>0</v>
      </c>
      <c r="S34" s="10">
        <f t="shared" si="4"/>
        <v>0</v>
      </c>
      <c r="T34" s="11">
        <f t="shared" si="6"/>
        <v>0.6</v>
      </c>
      <c r="U34" s="11">
        <f t="shared" si="7"/>
        <v>1</v>
      </c>
      <c r="V34" s="11">
        <f t="shared" si="8"/>
        <v>0.8</v>
      </c>
      <c r="W34" s="12">
        <f t="shared" si="9"/>
        <v>1.8</v>
      </c>
    </row>
    <row r="35" spans="2:23" x14ac:dyDescent="0.4">
      <c r="B35" s="65"/>
      <c r="C35" s="67" t="s">
        <v>11</v>
      </c>
      <c r="D35" s="10">
        <f t="shared" si="5"/>
        <v>1</v>
      </c>
      <c r="E35" s="10">
        <f t="shared" si="4"/>
        <v>5</v>
      </c>
      <c r="F35" s="10">
        <f t="shared" si="4"/>
        <v>5</v>
      </c>
      <c r="G35" s="10">
        <f t="shared" si="4"/>
        <v>3</v>
      </c>
      <c r="H35" s="10">
        <f t="shared" si="4"/>
        <v>2</v>
      </c>
      <c r="I35" s="10">
        <f t="shared" si="4"/>
        <v>4</v>
      </c>
      <c r="J35" s="10">
        <f t="shared" si="4"/>
        <v>1</v>
      </c>
      <c r="K35" s="10">
        <f t="shared" si="4"/>
        <v>1</v>
      </c>
      <c r="L35" s="10">
        <f t="shared" si="4"/>
        <v>0</v>
      </c>
      <c r="M35" s="10">
        <f t="shared" si="4"/>
        <v>1</v>
      </c>
      <c r="N35" s="10">
        <f t="shared" si="4"/>
        <v>0</v>
      </c>
      <c r="O35" s="10">
        <f t="shared" si="4"/>
        <v>0</v>
      </c>
      <c r="P35" s="10">
        <f t="shared" si="4"/>
        <v>0</v>
      </c>
      <c r="Q35" s="10">
        <f t="shared" si="4"/>
        <v>0</v>
      </c>
      <c r="R35" s="10">
        <f t="shared" si="4"/>
        <v>0</v>
      </c>
      <c r="S35" s="10">
        <f t="shared" si="4"/>
        <v>0</v>
      </c>
      <c r="T35" s="11">
        <f t="shared" si="6"/>
        <v>0.6</v>
      </c>
      <c r="U35" s="11">
        <f t="shared" si="7"/>
        <v>1.4</v>
      </c>
      <c r="V35" s="11">
        <f t="shared" si="8"/>
        <v>0.6</v>
      </c>
      <c r="W35" s="12">
        <f t="shared" si="9"/>
        <v>2</v>
      </c>
    </row>
    <row r="36" spans="2:23" x14ac:dyDescent="0.4">
      <c r="B36" s="65"/>
      <c r="C36" s="68" t="s">
        <v>5</v>
      </c>
      <c r="D36" s="13" t="s">
        <v>51</v>
      </c>
      <c r="E36" s="13" t="s">
        <v>4</v>
      </c>
      <c r="F36" s="13" t="s">
        <v>3</v>
      </c>
      <c r="G36" s="13" t="s">
        <v>2</v>
      </c>
      <c r="H36" s="41" t="s">
        <v>42</v>
      </c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1"/>
      <c r="V36" s="11"/>
      <c r="W36" s="12"/>
    </row>
    <row r="37" spans="2:23" x14ac:dyDescent="0.4">
      <c r="B37" s="65"/>
      <c r="C37" s="69" t="s">
        <v>1</v>
      </c>
      <c r="D37" s="10">
        <f>VLOOKUP($C37,$C$19:$I$21,MATCH(D$36,$C$18:$I$18,0),FALSE)</f>
        <v>0</v>
      </c>
      <c r="E37" s="10">
        <f>VLOOKUP($C37,$C$19:$I$21,MATCH(E$36,$C$18:$I$18,0),FALSE)</f>
        <v>0</v>
      </c>
      <c r="F37" s="10">
        <f>VLOOKUP($C37,$C$19:$I$21,MATCH(F$36,$C$18:$I$18,0),FALSE)</f>
        <v>0</v>
      </c>
      <c r="G37" s="10">
        <f>VLOOKUP($C37,$C$19:$I$21,MATCH(G$36,$C$18:$I$18,0),FALSE)</f>
        <v>0</v>
      </c>
      <c r="H37" s="21">
        <f>VLOOKUP($C37,$C$19:$I$21,MATCH(H$36,$C$18:$I$18,0),FALSE)</f>
        <v>0</v>
      </c>
      <c r="I37" s="10"/>
      <c r="J37" s="10"/>
      <c r="K37" s="10"/>
      <c r="L37" s="10"/>
      <c r="M37" s="37" t="s">
        <v>55</v>
      </c>
      <c r="N37" s="38">
        <v>44825</v>
      </c>
      <c r="O37" s="37" t="s">
        <v>70</v>
      </c>
      <c r="P37" s="37" t="s">
        <v>93</v>
      </c>
      <c r="Q37" s="37" t="s">
        <v>52</v>
      </c>
      <c r="R37" s="37" t="s">
        <v>56</v>
      </c>
      <c r="S37" s="10"/>
      <c r="T37" s="10"/>
      <c r="U37" s="11"/>
      <c r="V37" s="11"/>
      <c r="W37" s="12"/>
    </row>
    <row r="38" spans="2:23" ht="15" thickBot="1" x14ac:dyDescent="0.45">
      <c r="B38" s="71"/>
      <c r="C38" s="70" t="s">
        <v>40</v>
      </c>
      <c r="D38" s="14">
        <f>VLOOKUP($C38,$C$19:$I$21,MATCH(D$36,$C$18:$I$18,0),FALSE)</f>
        <v>1</v>
      </c>
      <c r="E38" s="14">
        <f>VLOOKUP($C38,$C$19:$I$21,MATCH(E$36,$C$18:$I$18,0),FALSE)</f>
        <v>6</v>
      </c>
      <c r="F38" s="14">
        <f>VLOOKUP($C38,$C$19:$I$21,MATCH(F$36,$C$18:$I$18,0),FALSE)</f>
        <v>5</v>
      </c>
      <c r="G38" s="14">
        <f>VLOOKUP($C38,$C$19:$I$21,MATCH(G$36,$C$18:$I$18,0),FALSE)</f>
        <v>1</v>
      </c>
      <c r="H38" s="23">
        <f>VLOOKUP($C38,$C$19:$I$21,MATCH(H$36,$C$18:$I$18,0),FALSE)</f>
        <v>0</v>
      </c>
      <c r="I38" s="14"/>
      <c r="J38" s="14"/>
      <c r="K38" s="14"/>
      <c r="L38" s="14"/>
      <c r="M38" s="39"/>
      <c r="N38" s="39"/>
      <c r="O38" s="39" t="s">
        <v>54</v>
      </c>
      <c r="P38" s="40">
        <v>0.79166666666666663</v>
      </c>
      <c r="Q38" s="39" t="s">
        <v>53</v>
      </c>
      <c r="R38" s="39" t="s">
        <v>91</v>
      </c>
      <c r="S38" s="14"/>
      <c r="T38" s="14"/>
      <c r="U38" s="15"/>
      <c r="V38" s="15"/>
      <c r="W38" s="16"/>
    </row>
  </sheetData>
  <mergeCells count="1">
    <mergeCell ref="B25:B38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CD8407-DC5D-4CC7-9080-D3EFC6B4C4D8}">
  <dimension ref="B2:W39"/>
  <sheetViews>
    <sheetView zoomScale="70" zoomScaleNormal="70" workbookViewId="0">
      <selection activeCell="D7" sqref="D7"/>
    </sheetView>
  </sheetViews>
  <sheetFormatPr defaultRowHeight="14.6" x14ac:dyDescent="0.4"/>
  <cols>
    <col min="14" max="14" width="9.765625" bestFit="1" customWidth="1"/>
    <col min="15" max="15" width="9.23046875" customWidth="1"/>
    <col min="16" max="16" width="11.61328125" bestFit="1" customWidth="1"/>
  </cols>
  <sheetData>
    <row r="2" spans="3:23" x14ac:dyDescent="0.4">
      <c r="U2" s="2" t="s">
        <v>35</v>
      </c>
    </row>
    <row r="3" spans="3:23" x14ac:dyDescent="0.4">
      <c r="C3" t="s">
        <v>33</v>
      </c>
      <c r="D3" t="s">
        <v>32</v>
      </c>
      <c r="E3" t="s">
        <v>31</v>
      </c>
      <c r="F3" t="s">
        <v>30</v>
      </c>
      <c r="G3" t="s">
        <v>28</v>
      </c>
      <c r="H3" t="s">
        <v>29</v>
      </c>
      <c r="I3" t="s">
        <v>27</v>
      </c>
      <c r="J3" t="s">
        <v>26</v>
      </c>
      <c r="K3" t="s">
        <v>25</v>
      </c>
      <c r="L3" t="s">
        <v>24</v>
      </c>
      <c r="M3" t="s">
        <v>23</v>
      </c>
      <c r="N3" t="s">
        <v>22</v>
      </c>
      <c r="O3" t="s">
        <v>21</v>
      </c>
      <c r="P3" t="s">
        <v>37</v>
      </c>
      <c r="Q3" t="s">
        <v>38</v>
      </c>
      <c r="R3" t="s">
        <v>20</v>
      </c>
      <c r="S3" t="s">
        <v>19</v>
      </c>
      <c r="T3" t="s">
        <v>18</v>
      </c>
      <c r="U3" t="s">
        <v>17</v>
      </c>
      <c r="V3" t="s">
        <v>16</v>
      </c>
      <c r="W3" t="s">
        <v>15</v>
      </c>
    </row>
    <row r="4" spans="3:23" x14ac:dyDescent="0.4">
      <c r="C4" t="s">
        <v>104</v>
      </c>
      <c r="D4" s="22">
        <v>1</v>
      </c>
      <c r="E4" s="22">
        <v>4</v>
      </c>
      <c r="F4" s="22">
        <v>4</v>
      </c>
      <c r="G4" s="22">
        <v>3</v>
      </c>
      <c r="H4" s="22">
        <v>3</v>
      </c>
      <c r="I4" s="22">
        <v>4</v>
      </c>
      <c r="J4" s="22"/>
      <c r="K4" s="22">
        <v>1</v>
      </c>
      <c r="L4" s="22"/>
      <c r="M4" s="22">
        <v>2</v>
      </c>
      <c r="N4" s="22"/>
      <c r="O4" s="22"/>
      <c r="P4" s="22">
        <v>1</v>
      </c>
      <c r="Q4" s="22"/>
      <c r="R4" s="22"/>
      <c r="S4" s="22"/>
      <c r="T4" s="11">
        <f>G4/F4</f>
        <v>0.75</v>
      </c>
      <c r="U4" s="11">
        <f>(J4+(2*K4)+(3*L4)+(4*M4))/F4</f>
        <v>2.5</v>
      </c>
      <c r="V4" s="11">
        <f>(G4+N4+Q4+O4)/E4</f>
        <v>0.75</v>
      </c>
      <c r="W4" s="12">
        <f>U4+V4</f>
        <v>3.25</v>
      </c>
    </row>
    <row r="5" spans="3:23" x14ac:dyDescent="0.4">
      <c r="C5" t="s">
        <v>40</v>
      </c>
      <c r="D5" s="22">
        <v>1</v>
      </c>
      <c r="E5" s="22">
        <v>4</v>
      </c>
      <c r="F5" s="22">
        <v>4</v>
      </c>
      <c r="G5" s="22">
        <v>2</v>
      </c>
      <c r="H5" s="22">
        <v>1</v>
      </c>
      <c r="I5" s="22"/>
      <c r="J5" s="22">
        <v>1</v>
      </c>
      <c r="K5" s="22">
        <v>1</v>
      </c>
      <c r="L5" s="22"/>
      <c r="M5" s="22"/>
      <c r="N5" s="22"/>
      <c r="O5" s="22"/>
      <c r="P5" s="22"/>
      <c r="Q5" s="22"/>
      <c r="R5" s="22"/>
      <c r="S5" s="22"/>
      <c r="T5" s="11">
        <f t="shared" ref="T5:T17" si="0">G5/F5</f>
        <v>0.5</v>
      </c>
      <c r="U5" s="11">
        <f t="shared" ref="U5:U17" si="1">(J5+(2*K5)+(3*L5)+(4*M5))/F5</f>
        <v>0.75</v>
      </c>
      <c r="V5" s="11">
        <f t="shared" ref="V5:V17" si="2">(G5+N5+Q5+O5)/E5</f>
        <v>0.5</v>
      </c>
      <c r="W5" s="12">
        <f t="shared" ref="W5:W17" si="3">U5+V5</f>
        <v>1.25</v>
      </c>
    </row>
    <row r="6" spans="3:23" x14ac:dyDescent="0.4">
      <c r="C6" t="s">
        <v>118</v>
      </c>
      <c r="D6" s="22">
        <v>1</v>
      </c>
      <c r="E6" s="22">
        <v>3</v>
      </c>
      <c r="F6" s="22">
        <v>3</v>
      </c>
      <c r="G6" s="22">
        <v>2</v>
      </c>
      <c r="H6" s="22">
        <v>1</v>
      </c>
      <c r="I6" s="22"/>
      <c r="J6" s="22">
        <v>2</v>
      </c>
      <c r="K6" s="22"/>
      <c r="L6" s="22"/>
      <c r="M6" s="22"/>
      <c r="N6" s="22"/>
      <c r="O6" s="22"/>
      <c r="P6" s="22"/>
      <c r="Q6" s="22"/>
      <c r="R6" s="22"/>
      <c r="S6" s="22"/>
      <c r="T6" s="11">
        <f t="shared" si="0"/>
        <v>0.66666666666666663</v>
      </c>
      <c r="U6" s="11">
        <f t="shared" si="1"/>
        <v>0.66666666666666663</v>
      </c>
      <c r="V6" s="11">
        <f t="shared" si="2"/>
        <v>0.66666666666666663</v>
      </c>
      <c r="W6" s="12">
        <f t="shared" si="3"/>
        <v>1.3333333333333333</v>
      </c>
    </row>
    <row r="7" spans="3:23" x14ac:dyDescent="0.4">
      <c r="C7" t="s">
        <v>50</v>
      </c>
      <c r="D7" s="22">
        <v>1</v>
      </c>
      <c r="E7" s="22">
        <v>4</v>
      </c>
      <c r="F7" s="22">
        <v>4</v>
      </c>
      <c r="G7" s="22">
        <v>1</v>
      </c>
      <c r="H7" s="22">
        <v>1</v>
      </c>
      <c r="I7" s="22"/>
      <c r="J7" s="22">
        <v>1</v>
      </c>
      <c r="K7" s="22"/>
      <c r="L7" s="22"/>
      <c r="M7" s="22"/>
      <c r="N7" s="22"/>
      <c r="O7" s="22">
        <v>1</v>
      </c>
      <c r="P7" s="22"/>
      <c r="Q7" s="22"/>
      <c r="R7" s="22"/>
      <c r="S7" s="22"/>
      <c r="T7" s="11">
        <f t="shared" si="0"/>
        <v>0.25</v>
      </c>
      <c r="U7" s="11">
        <f t="shared" si="1"/>
        <v>0.25</v>
      </c>
      <c r="V7" s="11">
        <f t="shared" si="2"/>
        <v>0.5</v>
      </c>
      <c r="W7" s="12">
        <f t="shared" si="3"/>
        <v>0.75</v>
      </c>
    </row>
    <row r="8" spans="3:23" x14ac:dyDescent="0.4">
      <c r="C8" t="s">
        <v>48</v>
      </c>
      <c r="D8" s="22">
        <v>1</v>
      </c>
      <c r="E8" s="22">
        <v>4</v>
      </c>
      <c r="F8" s="22">
        <v>4</v>
      </c>
      <c r="G8" s="22">
        <v>2</v>
      </c>
      <c r="H8" s="22">
        <v>2</v>
      </c>
      <c r="I8" s="22">
        <v>3</v>
      </c>
      <c r="J8" s="22"/>
      <c r="K8" s="22">
        <v>1</v>
      </c>
      <c r="L8" s="22"/>
      <c r="M8" s="22">
        <v>1</v>
      </c>
      <c r="N8" s="22"/>
      <c r="O8" s="22"/>
      <c r="P8" s="22"/>
      <c r="Q8" s="22"/>
      <c r="R8" s="22"/>
      <c r="S8" s="22"/>
      <c r="T8" s="11">
        <f t="shared" si="0"/>
        <v>0.5</v>
      </c>
      <c r="U8" s="11">
        <f t="shared" si="1"/>
        <v>1.5</v>
      </c>
      <c r="V8" s="11">
        <f t="shared" si="2"/>
        <v>0.5</v>
      </c>
      <c r="W8" s="12">
        <f t="shared" si="3"/>
        <v>2</v>
      </c>
    </row>
    <row r="9" spans="3:23" x14ac:dyDescent="0.4">
      <c r="C9" t="s">
        <v>11</v>
      </c>
      <c r="D9" s="22">
        <v>1</v>
      </c>
      <c r="E9" s="22">
        <v>4</v>
      </c>
      <c r="F9" s="22">
        <v>4</v>
      </c>
      <c r="G9" s="22">
        <v>3</v>
      </c>
      <c r="H9" s="22">
        <v>3</v>
      </c>
      <c r="I9" s="22">
        <v>1</v>
      </c>
      <c r="J9" s="22">
        <v>3</v>
      </c>
      <c r="K9" s="22"/>
      <c r="L9" s="22"/>
      <c r="M9" s="22"/>
      <c r="N9" s="22"/>
      <c r="O9" s="22"/>
      <c r="P9" s="22"/>
      <c r="Q9" s="22"/>
      <c r="R9" s="22"/>
      <c r="S9" s="22"/>
      <c r="T9" s="11">
        <f t="shared" si="0"/>
        <v>0.75</v>
      </c>
      <c r="U9" s="11">
        <f t="shared" si="1"/>
        <v>0.75</v>
      </c>
      <c r="V9" s="11">
        <f t="shared" si="2"/>
        <v>0.75</v>
      </c>
      <c r="W9" s="12">
        <f t="shared" si="3"/>
        <v>1.5</v>
      </c>
    </row>
    <row r="10" spans="3:23" x14ac:dyDescent="0.4">
      <c r="C10" t="s">
        <v>49</v>
      </c>
      <c r="D10" s="22">
        <v>1</v>
      </c>
      <c r="E10" s="22">
        <v>3</v>
      </c>
      <c r="F10" s="22">
        <v>3</v>
      </c>
      <c r="G10" s="22">
        <v>3</v>
      </c>
      <c r="H10" s="22">
        <v>1</v>
      </c>
      <c r="I10" s="22">
        <v>1</v>
      </c>
      <c r="J10" s="22">
        <v>2</v>
      </c>
      <c r="K10" s="22">
        <v>1</v>
      </c>
      <c r="L10" s="22"/>
      <c r="M10" s="22"/>
      <c r="N10" s="22"/>
      <c r="O10" s="22"/>
      <c r="P10" s="22"/>
      <c r="Q10" s="22"/>
      <c r="R10" s="22"/>
      <c r="S10" s="22"/>
      <c r="T10" s="11">
        <f t="shared" si="0"/>
        <v>1</v>
      </c>
      <c r="U10" s="11">
        <f t="shared" si="1"/>
        <v>1.3333333333333333</v>
      </c>
      <c r="V10" s="11">
        <f t="shared" si="2"/>
        <v>1</v>
      </c>
      <c r="W10" s="12">
        <f t="shared" si="3"/>
        <v>2.333333333333333</v>
      </c>
    </row>
    <row r="11" spans="3:23" x14ac:dyDescent="0.4">
      <c r="C11" t="s">
        <v>9</v>
      </c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11" t="e">
        <f t="shared" si="0"/>
        <v>#DIV/0!</v>
      </c>
      <c r="U11" s="11" t="e">
        <f t="shared" si="1"/>
        <v>#DIV/0!</v>
      </c>
      <c r="V11" s="11" t="e">
        <f t="shared" si="2"/>
        <v>#DIV/0!</v>
      </c>
      <c r="W11" s="12" t="e">
        <f t="shared" si="3"/>
        <v>#DIV/0!</v>
      </c>
    </row>
    <row r="12" spans="3:23" x14ac:dyDescent="0.4">
      <c r="C12" t="s">
        <v>6</v>
      </c>
      <c r="D12" s="22">
        <v>1</v>
      </c>
      <c r="E12" s="22">
        <v>4</v>
      </c>
      <c r="F12" s="22">
        <v>3</v>
      </c>
      <c r="G12" s="22">
        <v>2</v>
      </c>
      <c r="H12" s="22"/>
      <c r="I12" s="22">
        <v>1</v>
      </c>
      <c r="J12" s="22">
        <v>2</v>
      </c>
      <c r="K12" s="22"/>
      <c r="L12" s="22"/>
      <c r="M12" s="22"/>
      <c r="N12" s="22"/>
      <c r="O12" s="22"/>
      <c r="P12" s="22"/>
      <c r="Q12" s="22"/>
      <c r="R12" s="22">
        <v>1</v>
      </c>
      <c r="S12" s="22"/>
      <c r="T12" s="11">
        <f t="shared" si="0"/>
        <v>0.66666666666666663</v>
      </c>
      <c r="U12" s="11">
        <f t="shared" si="1"/>
        <v>0.66666666666666663</v>
      </c>
      <c r="V12" s="11">
        <f t="shared" si="2"/>
        <v>0.5</v>
      </c>
      <c r="W12" s="12">
        <f t="shared" si="3"/>
        <v>1.1666666666666665</v>
      </c>
    </row>
    <row r="13" spans="3:23" x14ac:dyDescent="0.4">
      <c r="C13" t="s">
        <v>1</v>
      </c>
      <c r="D13" s="22">
        <v>1</v>
      </c>
      <c r="E13" s="22">
        <v>3</v>
      </c>
      <c r="F13" s="22">
        <v>3</v>
      </c>
      <c r="G13" s="22">
        <v>2</v>
      </c>
      <c r="H13" s="22"/>
      <c r="I13" s="22">
        <v>1</v>
      </c>
      <c r="J13" s="22">
        <v>2</v>
      </c>
      <c r="K13" s="22"/>
      <c r="L13" s="22"/>
      <c r="M13" s="22"/>
      <c r="N13" s="22"/>
      <c r="O13" s="22"/>
      <c r="P13" s="22"/>
      <c r="Q13" s="22"/>
      <c r="R13" s="22"/>
      <c r="S13" s="22"/>
      <c r="T13" s="11">
        <f t="shared" si="0"/>
        <v>0.66666666666666663</v>
      </c>
      <c r="U13" s="11">
        <f t="shared" si="1"/>
        <v>0.66666666666666663</v>
      </c>
      <c r="V13" s="11">
        <f t="shared" si="2"/>
        <v>0.66666666666666663</v>
      </c>
      <c r="W13" s="12">
        <f t="shared" si="3"/>
        <v>1.3333333333333333</v>
      </c>
    </row>
    <row r="14" spans="3:23" x14ac:dyDescent="0.4">
      <c r="C14" t="s">
        <v>125</v>
      </c>
      <c r="M14" s="22"/>
      <c r="N14" s="22"/>
      <c r="O14" s="22"/>
      <c r="P14" s="22"/>
      <c r="Q14" s="22"/>
      <c r="R14" s="22"/>
      <c r="S14" s="22"/>
      <c r="T14" s="11" t="e">
        <f t="shared" si="0"/>
        <v>#DIV/0!</v>
      </c>
      <c r="U14" s="11" t="e">
        <f t="shared" si="1"/>
        <v>#DIV/0!</v>
      </c>
      <c r="V14" s="11" t="e">
        <f t="shared" si="2"/>
        <v>#DIV/0!</v>
      </c>
      <c r="W14" s="12" t="e">
        <f t="shared" si="3"/>
        <v>#DIV/0!</v>
      </c>
    </row>
    <row r="15" spans="3:23" x14ac:dyDescent="0.4">
      <c r="C15" t="s">
        <v>34</v>
      </c>
      <c r="D15" s="22">
        <v>1</v>
      </c>
      <c r="E15" s="22">
        <v>4</v>
      </c>
      <c r="F15" s="22">
        <v>4</v>
      </c>
      <c r="G15" s="22">
        <v>1</v>
      </c>
      <c r="H15" s="22"/>
      <c r="I15" s="22">
        <v>1</v>
      </c>
      <c r="J15" s="22">
        <v>1</v>
      </c>
      <c r="L15" s="22"/>
      <c r="M15" s="22">
        <v>1</v>
      </c>
      <c r="N15" s="22"/>
      <c r="T15" s="11">
        <f t="shared" si="0"/>
        <v>0.25</v>
      </c>
      <c r="U15" s="11">
        <f t="shared" si="1"/>
        <v>1.25</v>
      </c>
      <c r="V15" s="11">
        <f t="shared" si="2"/>
        <v>0.25</v>
      </c>
      <c r="W15" s="12">
        <f t="shared" si="3"/>
        <v>1.5</v>
      </c>
    </row>
    <row r="16" spans="3:23" x14ac:dyDescent="0.4">
      <c r="C16" t="s">
        <v>13</v>
      </c>
      <c r="D16" s="22">
        <v>1</v>
      </c>
      <c r="E16" s="22">
        <v>4</v>
      </c>
      <c r="F16" s="22">
        <v>3</v>
      </c>
      <c r="G16" s="22">
        <v>3</v>
      </c>
      <c r="H16" s="22">
        <v>2</v>
      </c>
      <c r="I16" s="22">
        <v>2</v>
      </c>
      <c r="J16" s="22">
        <v>2</v>
      </c>
      <c r="K16" s="22"/>
      <c r="L16" s="22"/>
      <c r="M16" s="22">
        <v>1</v>
      </c>
      <c r="N16" s="22"/>
      <c r="R16">
        <v>1</v>
      </c>
      <c r="T16" s="11">
        <f t="shared" si="0"/>
        <v>1</v>
      </c>
      <c r="U16" s="11">
        <f t="shared" si="1"/>
        <v>2</v>
      </c>
      <c r="V16" s="11">
        <f t="shared" si="2"/>
        <v>0.75</v>
      </c>
      <c r="W16" s="12">
        <f t="shared" si="3"/>
        <v>2.75</v>
      </c>
    </row>
    <row r="17" spans="2:23" x14ac:dyDescent="0.4">
      <c r="C17" t="s">
        <v>46</v>
      </c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T17" s="11" t="e">
        <f t="shared" si="0"/>
        <v>#DIV/0!</v>
      </c>
      <c r="U17" s="11" t="e">
        <f t="shared" si="1"/>
        <v>#DIV/0!</v>
      </c>
      <c r="V17" s="11" t="e">
        <f t="shared" si="2"/>
        <v>#DIV/0!</v>
      </c>
      <c r="W17" s="12" t="e">
        <f t="shared" si="3"/>
        <v>#DIV/0!</v>
      </c>
    </row>
    <row r="18" spans="2:23" x14ac:dyDescent="0.4">
      <c r="C18" t="s">
        <v>5</v>
      </c>
      <c r="D18" t="s">
        <v>51</v>
      </c>
      <c r="E18" t="s">
        <v>4</v>
      </c>
      <c r="F18" t="s">
        <v>3</v>
      </c>
      <c r="G18" t="s">
        <v>2</v>
      </c>
      <c r="H18" t="s">
        <v>36</v>
      </c>
      <c r="I18" t="s">
        <v>42</v>
      </c>
    </row>
    <row r="19" spans="2:23" x14ac:dyDescent="0.4">
      <c r="C19" t="s">
        <v>1</v>
      </c>
      <c r="D19">
        <v>1</v>
      </c>
      <c r="E19">
        <v>5</v>
      </c>
      <c r="F19">
        <v>1</v>
      </c>
      <c r="G19">
        <v>7</v>
      </c>
      <c r="H19">
        <v>4</v>
      </c>
      <c r="I19" s="10">
        <f t="shared" ref="I19:I20" si="4">9*H19/E19</f>
        <v>7.2</v>
      </c>
    </row>
    <row r="20" spans="2:23" x14ac:dyDescent="0.4">
      <c r="C20" t="s">
        <v>0</v>
      </c>
      <c r="I20" s="10"/>
    </row>
    <row r="21" spans="2:23" x14ac:dyDescent="0.4">
      <c r="C21" t="s">
        <v>40</v>
      </c>
      <c r="D21">
        <v>1</v>
      </c>
      <c r="E21">
        <v>1</v>
      </c>
      <c r="F21">
        <v>0</v>
      </c>
      <c r="G21">
        <v>8</v>
      </c>
      <c r="H21">
        <v>8</v>
      </c>
      <c r="I21" s="10">
        <f>9*H21/E21</f>
        <v>72</v>
      </c>
    </row>
    <row r="24" spans="2:23" ht="15" thickBot="1" x14ac:dyDescent="0.45"/>
    <row r="25" spans="2:23" ht="14.6" customHeight="1" x14ac:dyDescent="0.4">
      <c r="B25" s="75" t="s">
        <v>133</v>
      </c>
      <c r="C25" s="6" t="s">
        <v>33</v>
      </c>
      <c r="D25" s="8" t="s">
        <v>32</v>
      </c>
      <c r="E25" s="8" t="s">
        <v>31</v>
      </c>
      <c r="F25" s="8" t="s">
        <v>30</v>
      </c>
      <c r="G25" s="8" t="s">
        <v>28</v>
      </c>
      <c r="H25" s="8" t="s">
        <v>29</v>
      </c>
      <c r="I25" s="8" t="s">
        <v>27</v>
      </c>
      <c r="J25" s="8" t="s">
        <v>26</v>
      </c>
      <c r="K25" s="8" t="s">
        <v>25</v>
      </c>
      <c r="L25" s="8" t="s">
        <v>24</v>
      </c>
      <c r="M25" s="8" t="s">
        <v>23</v>
      </c>
      <c r="N25" s="8" t="s">
        <v>22</v>
      </c>
      <c r="O25" s="8" t="s">
        <v>21</v>
      </c>
      <c r="P25" s="8" t="s">
        <v>37</v>
      </c>
      <c r="Q25" s="8" t="s">
        <v>38</v>
      </c>
      <c r="R25" s="8" t="s">
        <v>20</v>
      </c>
      <c r="S25" s="8" t="s">
        <v>19</v>
      </c>
      <c r="T25" s="8" t="s">
        <v>18</v>
      </c>
      <c r="U25" s="8" t="s">
        <v>17</v>
      </c>
      <c r="V25" s="8" t="s">
        <v>16</v>
      </c>
      <c r="W25" s="9" t="s">
        <v>15</v>
      </c>
    </row>
    <row r="26" spans="2:23" x14ac:dyDescent="0.4">
      <c r="B26" s="76"/>
      <c r="C26" s="4" t="s">
        <v>50</v>
      </c>
      <c r="D26" s="10">
        <f>VLOOKUP($C26,$C$4:$S$17,MATCH(D$25,$C$3:$S$3,0),FALSE)</f>
        <v>1</v>
      </c>
      <c r="E26" s="10">
        <f t="shared" ref="E26:S36" si="5">VLOOKUP($C26,$C$4:$S$17,MATCH(E$25,$C$3:$S$3,0),FALSE)</f>
        <v>4</v>
      </c>
      <c r="F26" s="10">
        <f t="shared" si="5"/>
        <v>4</v>
      </c>
      <c r="G26" s="10">
        <f t="shared" si="5"/>
        <v>1</v>
      </c>
      <c r="H26" s="10">
        <f t="shared" si="5"/>
        <v>1</v>
      </c>
      <c r="I26" s="10">
        <f t="shared" si="5"/>
        <v>0</v>
      </c>
      <c r="J26" s="10">
        <f t="shared" si="5"/>
        <v>1</v>
      </c>
      <c r="K26" s="10">
        <f t="shared" si="5"/>
        <v>0</v>
      </c>
      <c r="L26" s="10">
        <f t="shared" si="5"/>
        <v>0</v>
      </c>
      <c r="M26" s="10">
        <f t="shared" si="5"/>
        <v>0</v>
      </c>
      <c r="N26" s="10">
        <f t="shared" si="5"/>
        <v>0</v>
      </c>
      <c r="O26" s="10">
        <f t="shared" si="5"/>
        <v>1</v>
      </c>
      <c r="P26" s="10">
        <f t="shared" si="5"/>
        <v>0</v>
      </c>
      <c r="Q26" s="10">
        <f t="shared" si="5"/>
        <v>0</v>
      </c>
      <c r="R26" s="10">
        <f t="shared" si="5"/>
        <v>0</v>
      </c>
      <c r="S26" s="10">
        <f t="shared" si="5"/>
        <v>0</v>
      </c>
      <c r="T26" s="11">
        <f>G26/F26</f>
        <v>0.25</v>
      </c>
      <c r="U26" s="11">
        <f>(J26+(2*K26)+(3*L26)+(4*M26))/F26</f>
        <v>0.25</v>
      </c>
      <c r="V26" s="11">
        <f>(G26+N26+Q26+O26)/E26</f>
        <v>0.5</v>
      </c>
      <c r="W26" s="12">
        <f>U26+V26</f>
        <v>0.75</v>
      </c>
    </row>
    <row r="27" spans="2:23" x14ac:dyDescent="0.4">
      <c r="B27" s="76"/>
      <c r="C27" s="4" t="s">
        <v>13</v>
      </c>
      <c r="D27" s="10">
        <f t="shared" ref="D27:D36" si="6">VLOOKUP($C27,$C$4:$S$17,MATCH(D$25,$C$3:$S$3,0),FALSE)</f>
        <v>1</v>
      </c>
      <c r="E27" s="10">
        <f t="shared" si="5"/>
        <v>4</v>
      </c>
      <c r="F27" s="10">
        <f t="shared" si="5"/>
        <v>3</v>
      </c>
      <c r="G27" s="10">
        <f t="shared" si="5"/>
        <v>3</v>
      </c>
      <c r="H27" s="10">
        <f t="shared" si="5"/>
        <v>2</v>
      </c>
      <c r="I27" s="10">
        <f t="shared" si="5"/>
        <v>2</v>
      </c>
      <c r="J27" s="10">
        <f t="shared" si="5"/>
        <v>2</v>
      </c>
      <c r="K27" s="10">
        <f t="shared" si="5"/>
        <v>0</v>
      </c>
      <c r="L27" s="10">
        <f t="shared" si="5"/>
        <v>0</v>
      </c>
      <c r="M27" s="10">
        <f t="shared" si="5"/>
        <v>1</v>
      </c>
      <c r="N27" s="10">
        <f t="shared" si="5"/>
        <v>0</v>
      </c>
      <c r="O27" s="10">
        <f t="shared" si="5"/>
        <v>0</v>
      </c>
      <c r="P27" s="10">
        <f t="shared" si="5"/>
        <v>0</v>
      </c>
      <c r="Q27" s="10">
        <f t="shared" si="5"/>
        <v>0</v>
      </c>
      <c r="R27" s="10">
        <f t="shared" si="5"/>
        <v>1</v>
      </c>
      <c r="S27" s="10">
        <f t="shared" si="5"/>
        <v>0</v>
      </c>
      <c r="T27" s="11">
        <f t="shared" ref="T27:T36" si="7">G27/F27</f>
        <v>1</v>
      </c>
      <c r="U27" s="11">
        <f t="shared" ref="U27:U36" si="8">(J27+(2*K27)+(3*L27)+(4*M27))/F27</f>
        <v>2</v>
      </c>
      <c r="V27" s="11">
        <f t="shared" ref="V27:V36" si="9">(G27+N27+Q27+O27)/E27</f>
        <v>0.75</v>
      </c>
      <c r="W27" s="12">
        <f t="shared" ref="W27:W36" si="10">U27+V27</f>
        <v>2.75</v>
      </c>
    </row>
    <row r="28" spans="2:23" x14ac:dyDescent="0.4">
      <c r="B28" s="76"/>
      <c r="C28" s="4" t="s">
        <v>104</v>
      </c>
      <c r="D28" s="10">
        <f t="shared" si="6"/>
        <v>1</v>
      </c>
      <c r="E28" s="10">
        <f t="shared" si="5"/>
        <v>4</v>
      </c>
      <c r="F28" s="10">
        <f t="shared" si="5"/>
        <v>4</v>
      </c>
      <c r="G28" s="10">
        <f t="shared" si="5"/>
        <v>3</v>
      </c>
      <c r="H28" s="10">
        <f t="shared" si="5"/>
        <v>3</v>
      </c>
      <c r="I28" s="10">
        <f t="shared" si="5"/>
        <v>4</v>
      </c>
      <c r="J28" s="10">
        <f t="shared" si="5"/>
        <v>0</v>
      </c>
      <c r="K28" s="10">
        <f t="shared" si="5"/>
        <v>1</v>
      </c>
      <c r="L28" s="10">
        <f t="shared" si="5"/>
        <v>0</v>
      </c>
      <c r="M28" s="10">
        <f t="shared" si="5"/>
        <v>2</v>
      </c>
      <c r="N28" s="10">
        <f t="shared" si="5"/>
        <v>0</v>
      </c>
      <c r="O28" s="10">
        <f t="shared" si="5"/>
        <v>0</v>
      </c>
      <c r="P28" s="10">
        <f t="shared" si="5"/>
        <v>1</v>
      </c>
      <c r="Q28" s="10">
        <f t="shared" si="5"/>
        <v>0</v>
      </c>
      <c r="R28" s="10">
        <f t="shared" si="5"/>
        <v>0</v>
      </c>
      <c r="S28" s="10">
        <f t="shared" si="5"/>
        <v>0</v>
      </c>
      <c r="T28" s="11">
        <f t="shared" si="7"/>
        <v>0.75</v>
      </c>
      <c r="U28" s="11">
        <f t="shared" si="8"/>
        <v>2.5</v>
      </c>
      <c r="V28" s="11">
        <f t="shared" si="9"/>
        <v>0.75</v>
      </c>
      <c r="W28" s="12">
        <f t="shared" si="10"/>
        <v>3.25</v>
      </c>
    </row>
    <row r="29" spans="2:23" x14ac:dyDescent="0.4">
      <c r="B29" s="76"/>
      <c r="C29" s="4" t="s">
        <v>11</v>
      </c>
      <c r="D29" s="10">
        <f t="shared" si="6"/>
        <v>1</v>
      </c>
      <c r="E29" s="10">
        <f t="shared" si="5"/>
        <v>4</v>
      </c>
      <c r="F29" s="10">
        <f t="shared" si="5"/>
        <v>4</v>
      </c>
      <c r="G29" s="10">
        <f t="shared" si="5"/>
        <v>3</v>
      </c>
      <c r="H29" s="10">
        <f t="shared" si="5"/>
        <v>3</v>
      </c>
      <c r="I29" s="10">
        <f t="shared" si="5"/>
        <v>1</v>
      </c>
      <c r="J29" s="10">
        <f t="shared" si="5"/>
        <v>3</v>
      </c>
      <c r="K29" s="10">
        <f t="shared" si="5"/>
        <v>0</v>
      </c>
      <c r="L29" s="10">
        <f t="shared" si="5"/>
        <v>0</v>
      </c>
      <c r="M29" s="10">
        <f t="shared" si="5"/>
        <v>0</v>
      </c>
      <c r="N29" s="10">
        <f t="shared" si="5"/>
        <v>0</v>
      </c>
      <c r="O29" s="10">
        <f t="shared" si="5"/>
        <v>0</v>
      </c>
      <c r="P29" s="10">
        <f t="shared" si="5"/>
        <v>0</v>
      </c>
      <c r="Q29" s="10">
        <f t="shared" si="5"/>
        <v>0</v>
      </c>
      <c r="R29" s="10">
        <f t="shared" si="5"/>
        <v>0</v>
      </c>
      <c r="S29" s="10">
        <f t="shared" si="5"/>
        <v>0</v>
      </c>
      <c r="T29" s="11">
        <f t="shared" si="7"/>
        <v>0.75</v>
      </c>
      <c r="U29" s="11">
        <f t="shared" si="8"/>
        <v>0.75</v>
      </c>
      <c r="V29" s="11">
        <f t="shared" si="9"/>
        <v>0.75</v>
      </c>
      <c r="W29" s="12">
        <f t="shared" si="10"/>
        <v>1.5</v>
      </c>
    </row>
    <row r="30" spans="2:23" x14ac:dyDescent="0.4">
      <c r="B30" s="76"/>
      <c r="C30" s="4" t="s">
        <v>40</v>
      </c>
      <c r="D30" s="10">
        <f t="shared" si="6"/>
        <v>1</v>
      </c>
      <c r="E30" s="10">
        <f t="shared" si="5"/>
        <v>4</v>
      </c>
      <c r="F30" s="10">
        <f t="shared" si="5"/>
        <v>4</v>
      </c>
      <c r="G30" s="10">
        <f t="shared" si="5"/>
        <v>2</v>
      </c>
      <c r="H30" s="10">
        <f t="shared" si="5"/>
        <v>1</v>
      </c>
      <c r="I30" s="10">
        <f t="shared" si="5"/>
        <v>0</v>
      </c>
      <c r="J30" s="10">
        <f t="shared" si="5"/>
        <v>1</v>
      </c>
      <c r="K30" s="10">
        <f t="shared" si="5"/>
        <v>1</v>
      </c>
      <c r="L30" s="10">
        <f t="shared" si="5"/>
        <v>0</v>
      </c>
      <c r="M30" s="10">
        <f t="shared" si="5"/>
        <v>0</v>
      </c>
      <c r="N30" s="10">
        <f t="shared" si="5"/>
        <v>0</v>
      </c>
      <c r="O30" s="10">
        <f t="shared" si="5"/>
        <v>0</v>
      </c>
      <c r="P30" s="10">
        <f t="shared" si="5"/>
        <v>0</v>
      </c>
      <c r="Q30" s="10">
        <f t="shared" si="5"/>
        <v>0</v>
      </c>
      <c r="R30" s="10">
        <f t="shared" si="5"/>
        <v>0</v>
      </c>
      <c r="S30" s="10">
        <f t="shared" si="5"/>
        <v>0</v>
      </c>
      <c r="T30" s="11">
        <f t="shared" si="7"/>
        <v>0.5</v>
      </c>
      <c r="U30" s="11">
        <f t="shared" si="8"/>
        <v>0.75</v>
      </c>
      <c r="V30" s="11">
        <f t="shared" si="9"/>
        <v>0.5</v>
      </c>
      <c r="W30" s="12">
        <f t="shared" si="10"/>
        <v>1.25</v>
      </c>
    </row>
    <row r="31" spans="2:23" x14ac:dyDescent="0.4">
      <c r="B31" s="76"/>
      <c r="C31" s="4" t="s">
        <v>6</v>
      </c>
      <c r="D31" s="10">
        <f t="shared" si="6"/>
        <v>1</v>
      </c>
      <c r="E31" s="10">
        <f t="shared" si="5"/>
        <v>4</v>
      </c>
      <c r="F31" s="10">
        <f t="shared" si="5"/>
        <v>3</v>
      </c>
      <c r="G31" s="10">
        <f t="shared" si="5"/>
        <v>2</v>
      </c>
      <c r="H31" s="10">
        <f t="shared" si="5"/>
        <v>0</v>
      </c>
      <c r="I31" s="10">
        <f t="shared" si="5"/>
        <v>1</v>
      </c>
      <c r="J31" s="10">
        <f t="shared" si="5"/>
        <v>2</v>
      </c>
      <c r="K31" s="10">
        <f t="shared" si="5"/>
        <v>0</v>
      </c>
      <c r="L31" s="10">
        <f t="shared" si="5"/>
        <v>0</v>
      </c>
      <c r="M31" s="10">
        <f t="shared" si="5"/>
        <v>0</v>
      </c>
      <c r="N31" s="10">
        <f t="shared" si="5"/>
        <v>0</v>
      </c>
      <c r="O31" s="10">
        <f t="shared" si="5"/>
        <v>0</v>
      </c>
      <c r="P31" s="10">
        <f t="shared" si="5"/>
        <v>0</v>
      </c>
      <c r="Q31" s="10">
        <f t="shared" si="5"/>
        <v>0</v>
      </c>
      <c r="R31" s="10">
        <f t="shared" si="5"/>
        <v>1</v>
      </c>
      <c r="S31" s="10">
        <f t="shared" si="5"/>
        <v>0</v>
      </c>
      <c r="T31" s="11">
        <f t="shared" si="7"/>
        <v>0.66666666666666663</v>
      </c>
      <c r="U31" s="11">
        <f t="shared" si="8"/>
        <v>0.66666666666666663</v>
      </c>
      <c r="V31" s="11">
        <f t="shared" si="9"/>
        <v>0.5</v>
      </c>
      <c r="W31" s="12">
        <f t="shared" si="10"/>
        <v>1.1666666666666665</v>
      </c>
    </row>
    <row r="32" spans="2:23" x14ac:dyDescent="0.4">
      <c r="B32" s="76"/>
      <c r="C32" s="4" t="s">
        <v>34</v>
      </c>
      <c r="D32" s="10">
        <f t="shared" si="6"/>
        <v>1</v>
      </c>
      <c r="E32" s="10">
        <f t="shared" si="5"/>
        <v>4</v>
      </c>
      <c r="F32" s="10">
        <f t="shared" si="5"/>
        <v>4</v>
      </c>
      <c r="G32" s="10">
        <f t="shared" si="5"/>
        <v>1</v>
      </c>
      <c r="H32" s="10">
        <f t="shared" si="5"/>
        <v>0</v>
      </c>
      <c r="I32" s="10">
        <f t="shared" si="5"/>
        <v>1</v>
      </c>
      <c r="J32" s="10">
        <f t="shared" si="5"/>
        <v>1</v>
      </c>
      <c r="K32" s="10">
        <f t="shared" si="5"/>
        <v>0</v>
      </c>
      <c r="L32" s="10">
        <f t="shared" si="5"/>
        <v>0</v>
      </c>
      <c r="M32" s="10">
        <f t="shared" si="5"/>
        <v>1</v>
      </c>
      <c r="N32" s="10">
        <f t="shared" si="5"/>
        <v>0</v>
      </c>
      <c r="O32" s="10">
        <f t="shared" si="5"/>
        <v>0</v>
      </c>
      <c r="P32" s="10">
        <f t="shared" si="5"/>
        <v>0</v>
      </c>
      <c r="Q32" s="10">
        <f t="shared" si="5"/>
        <v>0</v>
      </c>
      <c r="R32" s="10">
        <f t="shared" si="5"/>
        <v>0</v>
      </c>
      <c r="S32" s="10">
        <f t="shared" si="5"/>
        <v>0</v>
      </c>
      <c r="T32" s="11">
        <f t="shared" si="7"/>
        <v>0.25</v>
      </c>
      <c r="U32" s="11">
        <f t="shared" si="8"/>
        <v>1.25</v>
      </c>
      <c r="V32" s="11">
        <f t="shared" si="9"/>
        <v>0.25</v>
      </c>
      <c r="W32" s="12">
        <f t="shared" si="10"/>
        <v>1.5</v>
      </c>
    </row>
    <row r="33" spans="2:23" x14ac:dyDescent="0.4">
      <c r="B33" s="76"/>
      <c r="C33" s="4" t="s">
        <v>48</v>
      </c>
      <c r="D33" s="10">
        <f t="shared" si="6"/>
        <v>1</v>
      </c>
      <c r="E33" s="10">
        <f t="shared" si="5"/>
        <v>4</v>
      </c>
      <c r="F33" s="10">
        <f t="shared" si="5"/>
        <v>4</v>
      </c>
      <c r="G33" s="10">
        <f t="shared" si="5"/>
        <v>2</v>
      </c>
      <c r="H33" s="10">
        <f t="shared" si="5"/>
        <v>2</v>
      </c>
      <c r="I33" s="10">
        <f t="shared" si="5"/>
        <v>3</v>
      </c>
      <c r="J33" s="10">
        <f t="shared" si="5"/>
        <v>0</v>
      </c>
      <c r="K33" s="10">
        <f t="shared" si="5"/>
        <v>1</v>
      </c>
      <c r="L33" s="10">
        <f t="shared" si="5"/>
        <v>0</v>
      </c>
      <c r="M33" s="10">
        <f t="shared" si="5"/>
        <v>1</v>
      </c>
      <c r="N33" s="10">
        <f t="shared" si="5"/>
        <v>0</v>
      </c>
      <c r="O33" s="10">
        <f t="shared" si="5"/>
        <v>0</v>
      </c>
      <c r="P33" s="10">
        <f t="shared" si="5"/>
        <v>0</v>
      </c>
      <c r="Q33" s="10">
        <f t="shared" si="5"/>
        <v>0</v>
      </c>
      <c r="R33" s="10">
        <f t="shared" si="5"/>
        <v>0</v>
      </c>
      <c r="S33" s="10">
        <f t="shared" si="5"/>
        <v>0</v>
      </c>
      <c r="T33" s="11">
        <f t="shared" si="7"/>
        <v>0.5</v>
      </c>
      <c r="U33" s="11">
        <f t="shared" si="8"/>
        <v>1.5</v>
      </c>
      <c r="V33" s="11">
        <f t="shared" si="9"/>
        <v>0.5</v>
      </c>
      <c r="W33" s="12">
        <f t="shared" si="10"/>
        <v>2</v>
      </c>
    </row>
    <row r="34" spans="2:23" x14ac:dyDescent="0.4">
      <c r="B34" s="76"/>
      <c r="C34" s="4" t="s">
        <v>49</v>
      </c>
      <c r="D34" s="10">
        <f t="shared" si="6"/>
        <v>1</v>
      </c>
      <c r="E34" s="10">
        <f t="shared" si="5"/>
        <v>3</v>
      </c>
      <c r="F34" s="10">
        <f t="shared" si="5"/>
        <v>3</v>
      </c>
      <c r="G34" s="10">
        <f t="shared" si="5"/>
        <v>3</v>
      </c>
      <c r="H34" s="10">
        <f t="shared" si="5"/>
        <v>1</v>
      </c>
      <c r="I34" s="10">
        <f t="shared" si="5"/>
        <v>1</v>
      </c>
      <c r="J34" s="10">
        <f t="shared" si="5"/>
        <v>2</v>
      </c>
      <c r="K34" s="10">
        <f t="shared" si="5"/>
        <v>1</v>
      </c>
      <c r="L34" s="10">
        <f t="shared" si="5"/>
        <v>0</v>
      </c>
      <c r="M34" s="10">
        <f t="shared" si="5"/>
        <v>0</v>
      </c>
      <c r="N34" s="10">
        <f t="shared" si="5"/>
        <v>0</v>
      </c>
      <c r="O34" s="10">
        <f t="shared" si="5"/>
        <v>0</v>
      </c>
      <c r="P34" s="10">
        <f t="shared" si="5"/>
        <v>0</v>
      </c>
      <c r="Q34" s="10">
        <f t="shared" si="5"/>
        <v>0</v>
      </c>
      <c r="R34" s="10">
        <f t="shared" si="5"/>
        <v>0</v>
      </c>
      <c r="S34" s="10">
        <f t="shared" si="5"/>
        <v>0</v>
      </c>
      <c r="T34" s="11">
        <f t="shared" si="7"/>
        <v>1</v>
      </c>
      <c r="U34" s="11">
        <f t="shared" si="8"/>
        <v>1.3333333333333333</v>
      </c>
      <c r="V34" s="11">
        <f t="shared" si="9"/>
        <v>1</v>
      </c>
      <c r="W34" s="12">
        <f t="shared" si="10"/>
        <v>2.333333333333333</v>
      </c>
    </row>
    <row r="35" spans="2:23" x14ac:dyDescent="0.4">
      <c r="B35" s="76"/>
      <c r="C35" s="4" t="s">
        <v>118</v>
      </c>
      <c r="D35" s="10">
        <f t="shared" si="6"/>
        <v>1</v>
      </c>
      <c r="E35" s="10">
        <f t="shared" si="5"/>
        <v>3</v>
      </c>
      <c r="F35" s="10">
        <f t="shared" si="5"/>
        <v>3</v>
      </c>
      <c r="G35" s="10">
        <f t="shared" si="5"/>
        <v>2</v>
      </c>
      <c r="H35" s="10">
        <f t="shared" si="5"/>
        <v>1</v>
      </c>
      <c r="I35" s="10">
        <f t="shared" si="5"/>
        <v>0</v>
      </c>
      <c r="J35" s="10">
        <f t="shared" si="5"/>
        <v>2</v>
      </c>
      <c r="K35" s="10">
        <f t="shared" si="5"/>
        <v>0</v>
      </c>
      <c r="L35" s="10">
        <f t="shared" si="5"/>
        <v>0</v>
      </c>
      <c r="M35" s="10">
        <f t="shared" si="5"/>
        <v>0</v>
      </c>
      <c r="N35" s="10">
        <f t="shared" si="5"/>
        <v>0</v>
      </c>
      <c r="O35" s="10">
        <f t="shared" si="5"/>
        <v>0</v>
      </c>
      <c r="P35" s="10">
        <f t="shared" si="5"/>
        <v>0</v>
      </c>
      <c r="Q35" s="10">
        <f t="shared" si="5"/>
        <v>0</v>
      </c>
      <c r="R35" s="10">
        <f t="shared" si="5"/>
        <v>0</v>
      </c>
      <c r="S35" s="10">
        <f t="shared" si="5"/>
        <v>0</v>
      </c>
      <c r="T35" s="11">
        <f t="shared" si="7"/>
        <v>0.66666666666666663</v>
      </c>
      <c r="U35" s="11">
        <f t="shared" si="8"/>
        <v>0.66666666666666663</v>
      </c>
      <c r="V35" s="11">
        <f t="shared" si="9"/>
        <v>0.66666666666666663</v>
      </c>
      <c r="W35" s="12">
        <f t="shared" si="10"/>
        <v>1.3333333333333333</v>
      </c>
    </row>
    <row r="36" spans="2:23" x14ac:dyDescent="0.4">
      <c r="B36" s="76"/>
      <c r="C36" s="47" t="s">
        <v>1</v>
      </c>
      <c r="D36" s="74">
        <f t="shared" si="6"/>
        <v>1</v>
      </c>
      <c r="E36" s="74">
        <f t="shared" si="5"/>
        <v>3</v>
      </c>
      <c r="F36" s="74">
        <f t="shared" si="5"/>
        <v>3</v>
      </c>
      <c r="G36" s="74">
        <f t="shared" si="5"/>
        <v>2</v>
      </c>
      <c r="H36" s="74">
        <f t="shared" si="5"/>
        <v>0</v>
      </c>
      <c r="I36" s="10">
        <f t="shared" si="5"/>
        <v>1</v>
      </c>
      <c r="J36" s="10">
        <f t="shared" si="5"/>
        <v>2</v>
      </c>
      <c r="K36" s="10">
        <f t="shared" si="5"/>
        <v>0</v>
      </c>
      <c r="L36" s="10">
        <f t="shared" si="5"/>
        <v>0</v>
      </c>
      <c r="M36" s="10">
        <f t="shared" si="5"/>
        <v>0</v>
      </c>
      <c r="N36" s="10">
        <f t="shared" si="5"/>
        <v>0</v>
      </c>
      <c r="O36" s="10">
        <f t="shared" si="5"/>
        <v>0</v>
      </c>
      <c r="P36" s="10">
        <f t="shared" si="5"/>
        <v>0</v>
      </c>
      <c r="Q36" s="10">
        <f t="shared" si="5"/>
        <v>0</v>
      </c>
      <c r="R36" s="10">
        <f t="shared" si="5"/>
        <v>0</v>
      </c>
      <c r="S36" s="10">
        <f t="shared" si="5"/>
        <v>0</v>
      </c>
      <c r="T36" s="11">
        <f t="shared" si="7"/>
        <v>0.66666666666666663</v>
      </c>
      <c r="U36" s="11">
        <f t="shared" si="8"/>
        <v>0.66666666666666663</v>
      </c>
      <c r="V36" s="11">
        <f t="shared" si="9"/>
        <v>0.66666666666666663</v>
      </c>
      <c r="W36" s="12">
        <f t="shared" si="10"/>
        <v>1.3333333333333333</v>
      </c>
    </row>
    <row r="37" spans="2:23" x14ac:dyDescent="0.4">
      <c r="B37" s="76"/>
      <c r="C37" s="3" t="s">
        <v>5</v>
      </c>
      <c r="D37" s="13" t="s">
        <v>51</v>
      </c>
      <c r="E37" s="13" t="s">
        <v>4</v>
      </c>
      <c r="F37" s="13" t="s">
        <v>3</v>
      </c>
      <c r="G37" s="13" t="s">
        <v>2</v>
      </c>
      <c r="H37" s="3" t="s">
        <v>42</v>
      </c>
      <c r="I37" s="10"/>
      <c r="J37" s="10"/>
      <c r="K37" s="10"/>
      <c r="L37" s="10"/>
      <c r="M37" s="37" t="s">
        <v>55</v>
      </c>
      <c r="N37" s="38">
        <v>44832</v>
      </c>
      <c r="O37" s="37" t="s">
        <v>70</v>
      </c>
      <c r="P37" s="37" t="s">
        <v>113</v>
      </c>
      <c r="Q37" s="37" t="s">
        <v>52</v>
      </c>
      <c r="R37" s="37" t="s">
        <v>132</v>
      </c>
      <c r="S37" s="10"/>
      <c r="T37" s="10"/>
      <c r="U37" s="11"/>
      <c r="V37" s="11"/>
      <c r="W37" s="12"/>
    </row>
    <row r="38" spans="2:23" x14ac:dyDescent="0.4">
      <c r="B38" s="76"/>
      <c r="C38" s="4" t="s">
        <v>1</v>
      </c>
      <c r="D38" s="10">
        <f>VLOOKUP($C38,$C$19:$I$21,MATCH(D$37,$C$18:$I$18,0),FALSE)</f>
        <v>1</v>
      </c>
      <c r="E38" s="10">
        <f>VLOOKUP($C38,$C$19:$I$21,MATCH(E$37,$C$18:$I$18,0),FALSE)</f>
        <v>5</v>
      </c>
      <c r="F38" s="10">
        <f>VLOOKUP($C38,$C$19:$I$21,MATCH(F$37,$C$18:$I$18,0),FALSE)</f>
        <v>1</v>
      </c>
      <c r="G38" s="10">
        <f>VLOOKUP($C38,$C$19:$I$21,MATCH(G$37,$C$18:$I$18,0),FALSE)</f>
        <v>7</v>
      </c>
      <c r="H38" s="21">
        <f>VLOOKUP($C38,$C$19:$I$21,MATCH(H$37,$C$18:$I$18,0),FALSE)</f>
        <v>7.2</v>
      </c>
      <c r="I38" s="10"/>
      <c r="J38" s="10"/>
      <c r="K38" s="10"/>
      <c r="L38" s="10"/>
      <c r="M38" s="37"/>
      <c r="N38" s="37"/>
      <c r="O38" s="37" t="s">
        <v>54</v>
      </c>
      <c r="P38" s="72">
        <v>0.77083333333333337</v>
      </c>
      <c r="Q38" s="37" t="s">
        <v>53</v>
      </c>
      <c r="R38" s="37" t="s">
        <v>56</v>
      </c>
      <c r="S38" s="10"/>
      <c r="T38" s="10"/>
      <c r="U38" s="11"/>
      <c r="V38" s="11"/>
      <c r="W38" s="12"/>
    </row>
    <row r="39" spans="2:23" ht="15" thickBot="1" x14ac:dyDescent="0.45">
      <c r="B39" s="77"/>
      <c r="C39" s="19" t="s">
        <v>40</v>
      </c>
      <c r="D39" s="14">
        <f>VLOOKUP($C39,$C$19:$I$21,MATCH(D$37,$C$18:$I$18,0),FALSE)</f>
        <v>1</v>
      </c>
      <c r="E39" s="14">
        <f>VLOOKUP($C39,$C$19:$I$21,MATCH(E$37,$C$18:$I$18,0),FALSE)</f>
        <v>1</v>
      </c>
      <c r="F39" s="14">
        <f>VLOOKUP($C39,$C$19:$I$21,MATCH(F$37,$C$18:$I$18,0),FALSE)</f>
        <v>0</v>
      </c>
      <c r="G39" s="14">
        <f>VLOOKUP($C39,$C$19:$I$21,MATCH(G$37,$C$18:$I$18,0),FALSE)</f>
        <v>8</v>
      </c>
      <c r="H39" s="23">
        <f>VLOOKUP($C39,$C$19:$I$21,MATCH(H$37,$C$18:$I$18,0),FALSE)</f>
        <v>72</v>
      </c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3"/>
    </row>
  </sheetData>
  <mergeCells count="1">
    <mergeCell ref="B25:B39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76D6E9-26BC-4AA3-8319-06029867E498}">
  <dimension ref="B2:W38"/>
  <sheetViews>
    <sheetView zoomScale="70" zoomScaleNormal="70" workbookViewId="0">
      <selection activeCell="E45" sqref="E45"/>
    </sheetView>
  </sheetViews>
  <sheetFormatPr defaultRowHeight="14.6" x14ac:dyDescent="0.4"/>
  <cols>
    <col min="14" max="14" width="9.765625" bestFit="1" customWidth="1"/>
    <col min="15" max="15" width="9.23046875" customWidth="1"/>
    <col min="16" max="16" width="11.61328125" bestFit="1" customWidth="1"/>
  </cols>
  <sheetData>
    <row r="2" spans="3:23" x14ac:dyDescent="0.4">
      <c r="U2" s="2" t="s">
        <v>35</v>
      </c>
    </row>
    <row r="3" spans="3:23" x14ac:dyDescent="0.4">
      <c r="C3" t="s">
        <v>33</v>
      </c>
      <c r="D3" t="s">
        <v>32</v>
      </c>
      <c r="E3" t="s">
        <v>31</v>
      </c>
      <c r="F3" t="s">
        <v>30</v>
      </c>
      <c r="G3" t="s">
        <v>28</v>
      </c>
      <c r="H3" t="s">
        <v>29</v>
      </c>
      <c r="I3" t="s">
        <v>27</v>
      </c>
      <c r="J3" t="s">
        <v>26</v>
      </c>
      <c r="K3" t="s">
        <v>25</v>
      </c>
      <c r="L3" t="s">
        <v>24</v>
      </c>
      <c r="M3" t="s">
        <v>23</v>
      </c>
      <c r="N3" t="s">
        <v>22</v>
      </c>
      <c r="O3" t="s">
        <v>21</v>
      </c>
      <c r="P3" t="s">
        <v>37</v>
      </c>
      <c r="Q3" t="s">
        <v>38</v>
      </c>
      <c r="R3" t="s">
        <v>20</v>
      </c>
      <c r="S3" t="s">
        <v>19</v>
      </c>
      <c r="T3" t="s">
        <v>18</v>
      </c>
      <c r="U3" t="s">
        <v>17</v>
      </c>
      <c r="V3" t="s">
        <v>16</v>
      </c>
      <c r="W3" t="s">
        <v>15</v>
      </c>
    </row>
    <row r="4" spans="3:23" x14ac:dyDescent="0.4">
      <c r="C4" t="s">
        <v>104</v>
      </c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11" t="e">
        <f>G4/F4</f>
        <v>#DIV/0!</v>
      </c>
      <c r="U4" s="11" t="e">
        <f>(J4+(2*K4)+(3*L4)+(4*M4))/F4</f>
        <v>#DIV/0!</v>
      </c>
      <c r="V4" s="11" t="e">
        <f>(G4+N4+Q4+O4)/E4</f>
        <v>#DIV/0!</v>
      </c>
      <c r="W4" s="12" t="e">
        <f>U4+V4</f>
        <v>#DIV/0!</v>
      </c>
    </row>
    <row r="5" spans="3:23" x14ac:dyDescent="0.4">
      <c r="C5" t="s">
        <v>40</v>
      </c>
      <c r="D5" s="22">
        <v>1</v>
      </c>
      <c r="E5" s="22">
        <v>3</v>
      </c>
      <c r="F5" s="22">
        <v>2</v>
      </c>
      <c r="G5" s="22"/>
      <c r="H5" s="22"/>
      <c r="I5" s="22">
        <v>1</v>
      </c>
      <c r="J5" s="22"/>
      <c r="K5" s="22"/>
      <c r="L5" s="22"/>
      <c r="M5" s="22"/>
      <c r="N5" s="22"/>
      <c r="O5" s="22"/>
      <c r="P5" s="22"/>
      <c r="Q5" s="22"/>
      <c r="R5" s="22">
        <v>1</v>
      </c>
      <c r="S5" s="22"/>
      <c r="T5" s="11">
        <f t="shared" ref="T5:T17" si="0">G5/F5</f>
        <v>0</v>
      </c>
      <c r="U5" s="11">
        <f t="shared" ref="U5:U17" si="1">(J5+(2*K5)+(3*L5)+(4*M5))/F5</f>
        <v>0</v>
      </c>
      <c r="V5" s="11">
        <f t="shared" ref="V5:V17" si="2">(G5+N5+Q5+O5)/E5</f>
        <v>0</v>
      </c>
      <c r="W5" s="12">
        <f t="shared" ref="W5:W17" si="3">U5+V5</f>
        <v>0</v>
      </c>
    </row>
    <row r="6" spans="3:23" x14ac:dyDescent="0.4">
      <c r="C6" t="s">
        <v>118</v>
      </c>
      <c r="D6" s="22">
        <v>1</v>
      </c>
      <c r="E6" s="22">
        <v>3</v>
      </c>
      <c r="F6" s="22">
        <v>3</v>
      </c>
      <c r="G6" s="22">
        <v>2</v>
      </c>
      <c r="H6" s="22">
        <v>1</v>
      </c>
      <c r="I6" s="22">
        <v>2</v>
      </c>
      <c r="J6" s="22">
        <v>1</v>
      </c>
      <c r="K6" s="22">
        <v>1</v>
      </c>
      <c r="L6" s="22"/>
      <c r="M6" s="22"/>
      <c r="N6" s="22"/>
      <c r="O6" s="22"/>
      <c r="P6" s="22"/>
      <c r="Q6" s="22"/>
      <c r="R6" s="22"/>
      <c r="S6" s="22"/>
      <c r="T6" s="11">
        <f t="shared" si="0"/>
        <v>0.66666666666666663</v>
      </c>
      <c r="U6" s="11">
        <f t="shared" si="1"/>
        <v>1</v>
      </c>
      <c r="V6" s="11">
        <f t="shared" si="2"/>
        <v>0.66666666666666663</v>
      </c>
      <c r="W6" s="12">
        <f t="shared" si="3"/>
        <v>1.6666666666666665</v>
      </c>
    </row>
    <row r="7" spans="3:23" x14ac:dyDescent="0.4">
      <c r="C7" t="s">
        <v>50</v>
      </c>
      <c r="D7" s="22">
        <v>1</v>
      </c>
      <c r="E7" s="22">
        <v>4</v>
      </c>
      <c r="F7" s="22">
        <v>4</v>
      </c>
      <c r="G7" s="22">
        <v>4</v>
      </c>
      <c r="H7" s="22">
        <v>4</v>
      </c>
      <c r="I7" s="22">
        <v>1</v>
      </c>
      <c r="J7" s="22">
        <v>4</v>
      </c>
      <c r="K7" s="22"/>
      <c r="L7" s="22"/>
      <c r="M7" s="22"/>
      <c r="N7" s="22"/>
      <c r="O7" s="22"/>
      <c r="P7" s="22"/>
      <c r="Q7" s="22"/>
      <c r="R7" s="22"/>
      <c r="S7" s="22"/>
      <c r="T7" s="11">
        <f t="shared" si="0"/>
        <v>1</v>
      </c>
      <c r="U7" s="11">
        <f t="shared" si="1"/>
        <v>1</v>
      </c>
      <c r="V7" s="11">
        <f t="shared" si="2"/>
        <v>1</v>
      </c>
      <c r="W7" s="12">
        <f t="shared" si="3"/>
        <v>2</v>
      </c>
    </row>
    <row r="8" spans="3:23" x14ac:dyDescent="0.4">
      <c r="C8" t="s">
        <v>48</v>
      </c>
      <c r="D8" s="22">
        <v>1</v>
      </c>
      <c r="E8" s="22">
        <v>3</v>
      </c>
      <c r="F8" s="22">
        <v>3</v>
      </c>
      <c r="G8" s="22">
        <v>2</v>
      </c>
      <c r="H8" s="22">
        <v>1</v>
      </c>
      <c r="I8" s="22">
        <v>1</v>
      </c>
      <c r="J8" s="22">
        <v>1</v>
      </c>
      <c r="K8" s="22">
        <v>1</v>
      </c>
      <c r="L8" s="22"/>
      <c r="M8" s="22"/>
      <c r="N8" s="22"/>
      <c r="O8" s="22"/>
      <c r="P8" s="22"/>
      <c r="Q8" s="22"/>
      <c r="R8" s="22"/>
      <c r="S8" s="22"/>
      <c r="T8" s="11">
        <f t="shared" si="0"/>
        <v>0.66666666666666663</v>
      </c>
      <c r="U8" s="11">
        <f t="shared" si="1"/>
        <v>1</v>
      </c>
      <c r="V8" s="11">
        <f t="shared" si="2"/>
        <v>0.66666666666666663</v>
      </c>
      <c r="W8" s="12">
        <f t="shared" si="3"/>
        <v>1.6666666666666665</v>
      </c>
    </row>
    <row r="9" spans="3:23" x14ac:dyDescent="0.4">
      <c r="C9" t="s">
        <v>11</v>
      </c>
      <c r="D9" s="22">
        <v>1</v>
      </c>
      <c r="E9" s="22">
        <v>4</v>
      </c>
      <c r="F9" s="22">
        <v>4</v>
      </c>
      <c r="G9" s="22">
        <v>3</v>
      </c>
      <c r="H9" s="22">
        <v>3</v>
      </c>
      <c r="I9" s="22">
        <v>7</v>
      </c>
      <c r="J9" s="22">
        <v>1</v>
      </c>
      <c r="K9" s="22"/>
      <c r="L9" s="22"/>
      <c r="M9" s="22">
        <v>2</v>
      </c>
      <c r="N9" s="22"/>
      <c r="O9" s="22"/>
      <c r="P9" s="22"/>
      <c r="Q9" s="22"/>
      <c r="R9" s="22"/>
      <c r="S9" s="22"/>
      <c r="T9" s="11">
        <f t="shared" si="0"/>
        <v>0.75</v>
      </c>
      <c r="U9" s="11">
        <f t="shared" si="1"/>
        <v>2.25</v>
      </c>
      <c r="V9" s="11">
        <f t="shared" si="2"/>
        <v>0.75</v>
      </c>
      <c r="W9" s="12">
        <f t="shared" si="3"/>
        <v>3</v>
      </c>
    </row>
    <row r="10" spans="3:23" x14ac:dyDescent="0.4">
      <c r="C10" t="s">
        <v>49</v>
      </c>
      <c r="D10" s="22">
        <v>1</v>
      </c>
      <c r="E10" s="22">
        <v>3</v>
      </c>
      <c r="F10" s="22">
        <v>2</v>
      </c>
      <c r="G10" s="22">
        <v>2</v>
      </c>
      <c r="H10" s="22">
        <v>1</v>
      </c>
      <c r="I10" s="22"/>
      <c r="J10" s="22">
        <v>1</v>
      </c>
      <c r="K10" s="22"/>
      <c r="L10" s="22"/>
      <c r="M10" s="22"/>
      <c r="N10" s="22">
        <v>1</v>
      </c>
      <c r="O10" s="22"/>
      <c r="P10" s="22"/>
      <c r="Q10" s="22"/>
      <c r="R10" s="22"/>
      <c r="S10" s="22"/>
      <c r="T10" s="11">
        <f t="shared" si="0"/>
        <v>1</v>
      </c>
      <c r="U10" s="11">
        <f t="shared" si="1"/>
        <v>0.5</v>
      </c>
      <c r="V10" s="11">
        <f t="shared" si="2"/>
        <v>1</v>
      </c>
      <c r="W10" s="12">
        <f t="shared" si="3"/>
        <v>1.5</v>
      </c>
    </row>
    <row r="11" spans="3:23" x14ac:dyDescent="0.4">
      <c r="C11" t="s">
        <v>9</v>
      </c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11" t="e">
        <f t="shared" si="0"/>
        <v>#DIV/0!</v>
      </c>
      <c r="U11" s="11" t="e">
        <f t="shared" si="1"/>
        <v>#DIV/0!</v>
      </c>
      <c r="V11" s="11" t="e">
        <f t="shared" si="2"/>
        <v>#DIV/0!</v>
      </c>
      <c r="W11" s="12" t="e">
        <f t="shared" si="3"/>
        <v>#DIV/0!</v>
      </c>
    </row>
    <row r="12" spans="3:23" x14ac:dyDescent="0.4">
      <c r="C12" t="s">
        <v>6</v>
      </c>
      <c r="D12" s="22">
        <v>1</v>
      </c>
      <c r="E12" s="22">
        <v>3</v>
      </c>
      <c r="F12" s="22">
        <v>3</v>
      </c>
      <c r="G12" s="22">
        <v>2</v>
      </c>
      <c r="H12" s="22">
        <v>1</v>
      </c>
      <c r="I12" s="22">
        <v>1</v>
      </c>
      <c r="J12" s="22">
        <v>2</v>
      </c>
      <c r="K12" s="22"/>
      <c r="L12" s="22"/>
      <c r="M12" s="22"/>
      <c r="N12" s="22"/>
      <c r="O12" s="22"/>
      <c r="P12" s="22"/>
      <c r="Q12" s="22"/>
      <c r="R12" s="22"/>
      <c r="S12" s="22"/>
      <c r="T12" s="11">
        <f t="shared" si="0"/>
        <v>0.66666666666666663</v>
      </c>
      <c r="U12" s="11">
        <f t="shared" si="1"/>
        <v>0.66666666666666663</v>
      </c>
      <c r="V12" s="11">
        <f t="shared" si="2"/>
        <v>0.66666666666666663</v>
      </c>
      <c r="W12" s="12">
        <f t="shared" si="3"/>
        <v>1.3333333333333333</v>
      </c>
    </row>
    <row r="13" spans="3:23" x14ac:dyDescent="0.4">
      <c r="C13" t="s">
        <v>1</v>
      </c>
      <c r="D13" s="22">
        <v>1</v>
      </c>
      <c r="E13" s="22">
        <v>3</v>
      </c>
      <c r="F13" s="22">
        <v>3</v>
      </c>
      <c r="G13" s="22">
        <v>1</v>
      </c>
      <c r="H13" s="22">
        <v>1</v>
      </c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11">
        <f t="shared" si="0"/>
        <v>0.33333333333333331</v>
      </c>
      <c r="U13" s="11">
        <f t="shared" si="1"/>
        <v>0</v>
      </c>
      <c r="V13" s="11">
        <f t="shared" si="2"/>
        <v>0.33333333333333331</v>
      </c>
      <c r="W13" s="12">
        <f t="shared" si="3"/>
        <v>0.33333333333333331</v>
      </c>
    </row>
    <row r="14" spans="3:23" x14ac:dyDescent="0.4">
      <c r="C14" t="s">
        <v>125</v>
      </c>
      <c r="I14" s="22"/>
      <c r="M14" s="22"/>
      <c r="N14" s="22"/>
      <c r="O14" s="22"/>
      <c r="P14" s="22"/>
      <c r="Q14" s="22"/>
      <c r="R14" s="22"/>
      <c r="S14" s="22"/>
      <c r="T14" s="11" t="e">
        <f t="shared" si="0"/>
        <v>#DIV/0!</v>
      </c>
      <c r="U14" s="11" t="e">
        <f t="shared" si="1"/>
        <v>#DIV/0!</v>
      </c>
      <c r="V14" s="11" t="e">
        <f t="shared" si="2"/>
        <v>#DIV/0!</v>
      </c>
      <c r="W14" s="12" t="e">
        <f t="shared" si="3"/>
        <v>#DIV/0!</v>
      </c>
    </row>
    <row r="15" spans="3:23" x14ac:dyDescent="0.4">
      <c r="C15" t="s">
        <v>34</v>
      </c>
      <c r="D15" s="22">
        <v>1</v>
      </c>
      <c r="E15" s="22">
        <v>3</v>
      </c>
      <c r="F15" s="22">
        <v>3</v>
      </c>
      <c r="G15" s="22"/>
      <c r="H15" s="22"/>
      <c r="J15" s="22"/>
      <c r="L15" s="22"/>
      <c r="M15" s="22"/>
      <c r="N15" s="22"/>
      <c r="T15" s="11">
        <f t="shared" si="0"/>
        <v>0</v>
      </c>
      <c r="U15" s="11">
        <f t="shared" si="1"/>
        <v>0</v>
      </c>
      <c r="V15" s="11">
        <f t="shared" si="2"/>
        <v>0</v>
      </c>
      <c r="W15" s="12">
        <f t="shared" si="3"/>
        <v>0</v>
      </c>
    </row>
    <row r="16" spans="3:23" x14ac:dyDescent="0.4">
      <c r="C16" t="s">
        <v>13</v>
      </c>
      <c r="D16" s="22">
        <v>1</v>
      </c>
      <c r="E16" s="22">
        <v>4</v>
      </c>
      <c r="F16" s="22">
        <v>4</v>
      </c>
      <c r="G16" s="22">
        <v>4</v>
      </c>
      <c r="H16" s="22">
        <v>3</v>
      </c>
      <c r="I16" s="22">
        <v>2</v>
      </c>
      <c r="J16" s="22">
        <v>4</v>
      </c>
      <c r="K16" s="22"/>
      <c r="L16" s="22"/>
      <c r="M16" s="22"/>
      <c r="N16" s="22"/>
      <c r="T16" s="11">
        <f t="shared" si="0"/>
        <v>1</v>
      </c>
      <c r="U16" s="11">
        <f t="shared" si="1"/>
        <v>1</v>
      </c>
      <c r="V16" s="11">
        <f t="shared" si="2"/>
        <v>1</v>
      </c>
      <c r="W16" s="12">
        <f t="shared" si="3"/>
        <v>2</v>
      </c>
    </row>
    <row r="17" spans="2:23" x14ac:dyDescent="0.4">
      <c r="C17" t="s">
        <v>46</v>
      </c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T17" s="11" t="e">
        <f t="shared" si="0"/>
        <v>#DIV/0!</v>
      </c>
      <c r="U17" s="11" t="e">
        <f t="shared" si="1"/>
        <v>#DIV/0!</v>
      </c>
      <c r="V17" s="11" t="e">
        <f t="shared" si="2"/>
        <v>#DIV/0!</v>
      </c>
      <c r="W17" s="12" t="e">
        <f t="shared" si="3"/>
        <v>#DIV/0!</v>
      </c>
    </row>
    <row r="18" spans="2:23" x14ac:dyDescent="0.4">
      <c r="C18" t="s">
        <v>5</v>
      </c>
      <c r="D18" t="s">
        <v>51</v>
      </c>
      <c r="E18" t="s">
        <v>4</v>
      </c>
      <c r="F18" t="s">
        <v>3</v>
      </c>
      <c r="G18" t="s">
        <v>2</v>
      </c>
      <c r="H18" t="s">
        <v>36</v>
      </c>
      <c r="I18" t="s">
        <v>42</v>
      </c>
    </row>
    <row r="19" spans="2:23" x14ac:dyDescent="0.4">
      <c r="C19" t="s">
        <v>1</v>
      </c>
      <c r="D19">
        <v>1</v>
      </c>
      <c r="E19">
        <v>6</v>
      </c>
      <c r="F19">
        <v>1</v>
      </c>
      <c r="G19">
        <v>15</v>
      </c>
      <c r="H19">
        <v>10</v>
      </c>
      <c r="I19" s="10">
        <f t="shared" ref="I19" si="4">9*H19/E19</f>
        <v>15</v>
      </c>
    </row>
    <row r="20" spans="2:23" x14ac:dyDescent="0.4">
      <c r="C20" t="s">
        <v>0</v>
      </c>
      <c r="I20" s="10"/>
    </row>
    <row r="21" spans="2:23" x14ac:dyDescent="0.4">
      <c r="C21" t="s">
        <v>40</v>
      </c>
      <c r="I21" s="10"/>
    </row>
    <row r="24" spans="2:23" ht="15" thickBot="1" x14ac:dyDescent="0.45"/>
    <row r="25" spans="2:23" ht="14.6" customHeight="1" x14ac:dyDescent="0.4">
      <c r="B25" s="78" t="s">
        <v>134</v>
      </c>
      <c r="C25" s="6" t="s">
        <v>33</v>
      </c>
      <c r="D25" s="8" t="s">
        <v>32</v>
      </c>
      <c r="E25" s="8" t="s">
        <v>31</v>
      </c>
      <c r="F25" s="8" t="s">
        <v>30</v>
      </c>
      <c r="G25" s="8" t="s">
        <v>28</v>
      </c>
      <c r="H25" s="8" t="s">
        <v>29</v>
      </c>
      <c r="I25" s="8" t="s">
        <v>27</v>
      </c>
      <c r="J25" s="8" t="s">
        <v>26</v>
      </c>
      <c r="K25" s="8" t="s">
        <v>25</v>
      </c>
      <c r="L25" s="8" t="s">
        <v>24</v>
      </c>
      <c r="M25" s="8" t="s">
        <v>23</v>
      </c>
      <c r="N25" s="8" t="s">
        <v>22</v>
      </c>
      <c r="O25" s="8" t="s">
        <v>21</v>
      </c>
      <c r="P25" s="8" t="s">
        <v>37</v>
      </c>
      <c r="Q25" s="8" t="s">
        <v>38</v>
      </c>
      <c r="R25" s="8" t="s">
        <v>20</v>
      </c>
      <c r="S25" s="8" t="s">
        <v>19</v>
      </c>
      <c r="T25" s="8" t="s">
        <v>18</v>
      </c>
      <c r="U25" s="8" t="s">
        <v>17</v>
      </c>
      <c r="V25" s="8" t="s">
        <v>16</v>
      </c>
      <c r="W25" s="9" t="s">
        <v>15</v>
      </c>
    </row>
    <row r="26" spans="2:23" x14ac:dyDescent="0.4">
      <c r="B26" s="79"/>
      <c r="C26" s="4" t="s">
        <v>50</v>
      </c>
      <c r="D26" s="10">
        <f>VLOOKUP($C26,$C$4:$S$17,MATCH(D$25,$C$3:$S$3,0),FALSE)</f>
        <v>1</v>
      </c>
      <c r="E26" s="10">
        <f t="shared" ref="E26:S36" si="5">VLOOKUP($C26,$C$4:$S$17,MATCH(E$25,$C$3:$S$3,0),FALSE)</f>
        <v>4</v>
      </c>
      <c r="F26" s="10">
        <f t="shared" si="5"/>
        <v>4</v>
      </c>
      <c r="G26" s="10">
        <f t="shared" si="5"/>
        <v>4</v>
      </c>
      <c r="H26" s="10">
        <f t="shared" si="5"/>
        <v>4</v>
      </c>
      <c r="I26" s="10">
        <f t="shared" si="5"/>
        <v>1</v>
      </c>
      <c r="J26" s="10">
        <f t="shared" si="5"/>
        <v>4</v>
      </c>
      <c r="K26" s="10">
        <f t="shared" si="5"/>
        <v>0</v>
      </c>
      <c r="L26" s="10">
        <f t="shared" si="5"/>
        <v>0</v>
      </c>
      <c r="M26" s="10">
        <f t="shared" si="5"/>
        <v>0</v>
      </c>
      <c r="N26" s="10">
        <f t="shared" si="5"/>
        <v>0</v>
      </c>
      <c r="O26" s="10">
        <f t="shared" si="5"/>
        <v>0</v>
      </c>
      <c r="P26" s="10">
        <f t="shared" si="5"/>
        <v>0</v>
      </c>
      <c r="Q26" s="10">
        <f t="shared" si="5"/>
        <v>0</v>
      </c>
      <c r="R26" s="10">
        <f t="shared" si="5"/>
        <v>0</v>
      </c>
      <c r="S26" s="10">
        <f t="shared" si="5"/>
        <v>0</v>
      </c>
      <c r="T26" s="11">
        <f>G26/F26</f>
        <v>1</v>
      </c>
      <c r="U26" s="11">
        <f>(J26+(2*K26)+(3*L26)+(4*M26))/F26</f>
        <v>1</v>
      </c>
      <c r="V26" s="11">
        <f>(G26+N26+Q26+O26)/E26</f>
        <v>1</v>
      </c>
      <c r="W26" s="12">
        <f>U26+V26</f>
        <v>2</v>
      </c>
    </row>
    <row r="27" spans="2:23" x14ac:dyDescent="0.4">
      <c r="B27" s="79"/>
      <c r="C27" s="4" t="s">
        <v>13</v>
      </c>
      <c r="D27" s="10">
        <f t="shared" ref="D27:D36" si="6">VLOOKUP($C27,$C$4:$S$17,MATCH(D$25,$C$3:$S$3,0),FALSE)</f>
        <v>1</v>
      </c>
      <c r="E27" s="10">
        <f t="shared" si="5"/>
        <v>4</v>
      </c>
      <c r="F27" s="10">
        <f t="shared" si="5"/>
        <v>4</v>
      </c>
      <c r="G27" s="10">
        <f t="shared" si="5"/>
        <v>4</v>
      </c>
      <c r="H27" s="10">
        <f t="shared" si="5"/>
        <v>3</v>
      </c>
      <c r="I27" s="10">
        <f t="shared" si="5"/>
        <v>2</v>
      </c>
      <c r="J27" s="10">
        <f t="shared" si="5"/>
        <v>4</v>
      </c>
      <c r="K27" s="10">
        <f t="shared" si="5"/>
        <v>0</v>
      </c>
      <c r="L27" s="10">
        <f t="shared" si="5"/>
        <v>0</v>
      </c>
      <c r="M27" s="10">
        <f t="shared" si="5"/>
        <v>0</v>
      </c>
      <c r="N27" s="10">
        <f t="shared" si="5"/>
        <v>0</v>
      </c>
      <c r="O27" s="10">
        <f t="shared" si="5"/>
        <v>0</v>
      </c>
      <c r="P27" s="10">
        <f t="shared" si="5"/>
        <v>0</v>
      </c>
      <c r="Q27" s="10">
        <f t="shared" si="5"/>
        <v>0</v>
      </c>
      <c r="R27" s="10">
        <f t="shared" si="5"/>
        <v>0</v>
      </c>
      <c r="S27" s="10">
        <f t="shared" si="5"/>
        <v>0</v>
      </c>
      <c r="T27" s="11">
        <f t="shared" ref="T27:T36" si="7">G27/F27</f>
        <v>1</v>
      </c>
      <c r="U27" s="11">
        <f t="shared" ref="U27:U36" si="8">(J27+(2*K27)+(3*L27)+(4*M27))/F27</f>
        <v>1</v>
      </c>
      <c r="V27" s="11">
        <f t="shared" ref="V27:V36" si="9">(G27+N27+Q27+O27)/E27</f>
        <v>1</v>
      </c>
      <c r="W27" s="12">
        <f t="shared" ref="W27:W36" si="10">U27+V27</f>
        <v>2</v>
      </c>
    </row>
    <row r="28" spans="2:23" x14ac:dyDescent="0.4">
      <c r="B28" s="79"/>
      <c r="C28" s="4" t="s">
        <v>11</v>
      </c>
      <c r="D28" s="10">
        <f t="shared" si="6"/>
        <v>1</v>
      </c>
      <c r="E28" s="10">
        <f t="shared" si="5"/>
        <v>4</v>
      </c>
      <c r="F28" s="10">
        <f t="shared" si="5"/>
        <v>4</v>
      </c>
      <c r="G28" s="10">
        <f t="shared" si="5"/>
        <v>3</v>
      </c>
      <c r="H28" s="10">
        <f t="shared" si="5"/>
        <v>3</v>
      </c>
      <c r="I28" s="10">
        <f t="shared" si="5"/>
        <v>7</v>
      </c>
      <c r="J28" s="10">
        <f t="shared" si="5"/>
        <v>1</v>
      </c>
      <c r="K28" s="10">
        <f t="shared" si="5"/>
        <v>0</v>
      </c>
      <c r="L28" s="10">
        <f t="shared" si="5"/>
        <v>0</v>
      </c>
      <c r="M28" s="10">
        <f t="shared" si="5"/>
        <v>2</v>
      </c>
      <c r="N28" s="10">
        <f t="shared" si="5"/>
        <v>0</v>
      </c>
      <c r="O28" s="10">
        <f t="shared" si="5"/>
        <v>0</v>
      </c>
      <c r="P28" s="10">
        <f t="shared" si="5"/>
        <v>0</v>
      </c>
      <c r="Q28" s="10">
        <f t="shared" si="5"/>
        <v>0</v>
      </c>
      <c r="R28" s="10">
        <f t="shared" si="5"/>
        <v>0</v>
      </c>
      <c r="S28" s="10">
        <f t="shared" si="5"/>
        <v>0</v>
      </c>
      <c r="T28" s="11">
        <f t="shared" si="7"/>
        <v>0.75</v>
      </c>
      <c r="U28" s="11">
        <f t="shared" si="8"/>
        <v>2.25</v>
      </c>
      <c r="V28" s="11">
        <f t="shared" si="9"/>
        <v>0.75</v>
      </c>
      <c r="W28" s="12">
        <f t="shared" si="10"/>
        <v>3</v>
      </c>
    </row>
    <row r="29" spans="2:23" x14ac:dyDescent="0.4">
      <c r="B29" s="79"/>
      <c r="C29" s="4" t="s">
        <v>49</v>
      </c>
      <c r="D29" s="10">
        <f t="shared" si="6"/>
        <v>1</v>
      </c>
      <c r="E29" s="10">
        <f t="shared" si="5"/>
        <v>3</v>
      </c>
      <c r="F29" s="10">
        <f t="shared" si="5"/>
        <v>2</v>
      </c>
      <c r="G29" s="10">
        <f t="shared" si="5"/>
        <v>2</v>
      </c>
      <c r="H29" s="10">
        <f t="shared" si="5"/>
        <v>1</v>
      </c>
      <c r="I29" s="10">
        <f t="shared" si="5"/>
        <v>0</v>
      </c>
      <c r="J29" s="10">
        <f t="shared" si="5"/>
        <v>1</v>
      </c>
      <c r="K29" s="10">
        <f t="shared" si="5"/>
        <v>0</v>
      </c>
      <c r="L29" s="10">
        <f t="shared" si="5"/>
        <v>0</v>
      </c>
      <c r="M29" s="10">
        <f t="shared" si="5"/>
        <v>0</v>
      </c>
      <c r="N29" s="10">
        <f t="shared" si="5"/>
        <v>1</v>
      </c>
      <c r="O29" s="10">
        <f t="shared" si="5"/>
        <v>0</v>
      </c>
      <c r="P29" s="10">
        <f t="shared" si="5"/>
        <v>0</v>
      </c>
      <c r="Q29" s="10">
        <f t="shared" si="5"/>
        <v>0</v>
      </c>
      <c r="R29" s="10">
        <f t="shared" si="5"/>
        <v>0</v>
      </c>
      <c r="S29" s="10">
        <f t="shared" si="5"/>
        <v>0</v>
      </c>
      <c r="T29" s="11">
        <f t="shared" si="7"/>
        <v>1</v>
      </c>
      <c r="U29" s="11">
        <f t="shared" si="8"/>
        <v>0.5</v>
      </c>
      <c r="V29" s="11">
        <f t="shared" si="9"/>
        <v>1</v>
      </c>
      <c r="W29" s="12">
        <f t="shared" si="10"/>
        <v>1.5</v>
      </c>
    </row>
    <row r="30" spans="2:23" x14ac:dyDescent="0.4">
      <c r="B30" s="79"/>
      <c r="C30" s="4" t="s">
        <v>40</v>
      </c>
      <c r="D30" s="10">
        <f t="shared" si="6"/>
        <v>1</v>
      </c>
      <c r="E30" s="10">
        <f t="shared" si="5"/>
        <v>3</v>
      </c>
      <c r="F30" s="10">
        <f t="shared" si="5"/>
        <v>2</v>
      </c>
      <c r="G30" s="10">
        <f t="shared" si="5"/>
        <v>0</v>
      </c>
      <c r="H30" s="10">
        <f t="shared" si="5"/>
        <v>0</v>
      </c>
      <c r="I30" s="10">
        <f t="shared" si="5"/>
        <v>1</v>
      </c>
      <c r="J30" s="10">
        <f t="shared" si="5"/>
        <v>0</v>
      </c>
      <c r="K30" s="10">
        <f t="shared" si="5"/>
        <v>0</v>
      </c>
      <c r="L30" s="10">
        <f t="shared" si="5"/>
        <v>0</v>
      </c>
      <c r="M30" s="10">
        <f t="shared" si="5"/>
        <v>0</v>
      </c>
      <c r="N30" s="10">
        <f t="shared" si="5"/>
        <v>0</v>
      </c>
      <c r="O30" s="10">
        <f t="shared" si="5"/>
        <v>0</v>
      </c>
      <c r="P30" s="10">
        <f t="shared" si="5"/>
        <v>0</v>
      </c>
      <c r="Q30" s="10">
        <f t="shared" si="5"/>
        <v>0</v>
      </c>
      <c r="R30" s="10">
        <f t="shared" si="5"/>
        <v>1</v>
      </c>
      <c r="S30" s="10">
        <f t="shared" si="5"/>
        <v>0</v>
      </c>
      <c r="T30" s="11">
        <f t="shared" si="7"/>
        <v>0</v>
      </c>
      <c r="U30" s="11">
        <f t="shared" si="8"/>
        <v>0</v>
      </c>
      <c r="V30" s="11">
        <f t="shared" si="9"/>
        <v>0</v>
      </c>
      <c r="W30" s="12">
        <f t="shared" si="10"/>
        <v>0</v>
      </c>
    </row>
    <row r="31" spans="2:23" x14ac:dyDescent="0.4">
      <c r="B31" s="79"/>
      <c r="C31" s="4" t="s">
        <v>6</v>
      </c>
      <c r="D31" s="10">
        <f t="shared" si="6"/>
        <v>1</v>
      </c>
      <c r="E31" s="10">
        <f t="shared" si="5"/>
        <v>3</v>
      </c>
      <c r="F31" s="10">
        <f t="shared" si="5"/>
        <v>3</v>
      </c>
      <c r="G31" s="10">
        <f t="shared" si="5"/>
        <v>2</v>
      </c>
      <c r="H31" s="10">
        <f t="shared" si="5"/>
        <v>1</v>
      </c>
      <c r="I31" s="10">
        <f t="shared" si="5"/>
        <v>1</v>
      </c>
      <c r="J31" s="10">
        <f t="shared" si="5"/>
        <v>2</v>
      </c>
      <c r="K31" s="10">
        <f t="shared" si="5"/>
        <v>0</v>
      </c>
      <c r="L31" s="10">
        <f t="shared" si="5"/>
        <v>0</v>
      </c>
      <c r="M31" s="10">
        <f t="shared" si="5"/>
        <v>0</v>
      </c>
      <c r="N31" s="10">
        <f t="shared" si="5"/>
        <v>0</v>
      </c>
      <c r="O31" s="10">
        <f t="shared" si="5"/>
        <v>0</v>
      </c>
      <c r="P31" s="10">
        <f t="shared" si="5"/>
        <v>0</v>
      </c>
      <c r="Q31" s="10">
        <f t="shared" si="5"/>
        <v>0</v>
      </c>
      <c r="R31" s="10">
        <f t="shared" si="5"/>
        <v>0</v>
      </c>
      <c r="S31" s="10">
        <f t="shared" si="5"/>
        <v>0</v>
      </c>
      <c r="T31" s="11">
        <f t="shared" si="7"/>
        <v>0.66666666666666663</v>
      </c>
      <c r="U31" s="11">
        <f t="shared" si="8"/>
        <v>0.66666666666666663</v>
      </c>
      <c r="V31" s="11">
        <f t="shared" si="9"/>
        <v>0.66666666666666663</v>
      </c>
      <c r="W31" s="12">
        <f t="shared" si="10"/>
        <v>1.3333333333333333</v>
      </c>
    </row>
    <row r="32" spans="2:23" x14ac:dyDescent="0.4">
      <c r="B32" s="79"/>
      <c r="C32" s="4" t="s">
        <v>34</v>
      </c>
      <c r="D32" s="10">
        <f t="shared" si="6"/>
        <v>1</v>
      </c>
      <c r="E32" s="10">
        <f t="shared" si="5"/>
        <v>3</v>
      </c>
      <c r="F32" s="10">
        <f t="shared" si="5"/>
        <v>3</v>
      </c>
      <c r="G32" s="10">
        <f t="shared" si="5"/>
        <v>0</v>
      </c>
      <c r="H32" s="10">
        <f t="shared" si="5"/>
        <v>0</v>
      </c>
      <c r="I32" s="10">
        <f t="shared" si="5"/>
        <v>0</v>
      </c>
      <c r="J32" s="10">
        <f t="shared" si="5"/>
        <v>0</v>
      </c>
      <c r="K32" s="10">
        <f t="shared" si="5"/>
        <v>0</v>
      </c>
      <c r="L32" s="10">
        <f t="shared" si="5"/>
        <v>0</v>
      </c>
      <c r="M32" s="10">
        <f t="shared" si="5"/>
        <v>0</v>
      </c>
      <c r="N32" s="10">
        <f t="shared" si="5"/>
        <v>0</v>
      </c>
      <c r="O32" s="10">
        <f t="shared" si="5"/>
        <v>0</v>
      </c>
      <c r="P32" s="10">
        <f t="shared" si="5"/>
        <v>0</v>
      </c>
      <c r="Q32" s="10">
        <f t="shared" si="5"/>
        <v>0</v>
      </c>
      <c r="R32" s="10">
        <f t="shared" si="5"/>
        <v>0</v>
      </c>
      <c r="S32" s="10">
        <f t="shared" si="5"/>
        <v>0</v>
      </c>
      <c r="T32" s="11">
        <f t="shared" si="7"/>
        <v>0</v>
      </c>
      <c r="U32" s="11">
        <f t="shared" si="8"/>
        <v>0</v>
      </c>
      <c r="V32" s="11">
        <f t="shared" si="9"/>
        <v>0</v>
      </c>
      <c r="W32" s="12">
        <f t="shared" si="10"/>
        <v>0</v>
      </c>
    </row>
    <row r="33" spans="2:23" x14ac:dyDescent="0.4">
      <c r="B33" s="79"/>
      <c r="C33" s="4" t="s">
        <v>48</v>
      </c>
      <c r="D33" s="10">
        <f t="shared" si="6"/>
        <v>1</v>
      </c>
      <c r="E33" s="10">
        <f t="shared" si="5"/>
        <v>3</v>
      </c>
      <c r="F33" s="10">
        <f t="shared" si="5"/>
        <v>3</v>
      </c>
      <c r="G33" s="10">
        <f t="shared" si="5"/>
        <v>2</v>
      </c>
      <c r="H33" s="10">
        <f t="shared" si="5"/>
        <v>1</v>
      </c>
      <c r="I33" s="10">
        <f t="shared" si="5"/>
        <v>1</v>
      </c>
      <c r="J33" s="10">
        <f t="shared" si="5"/>
        <v>1</v>
      </c>
      <c r="K33" s="10">
        <f t="shared" si="5"/>
        <v>1</v>
      </c>
      <c r="L33" s="10">
        <f t="shared" si="5"/>
        <v>0</v>
      </c>
      <c r="M33" s="10">
        <f t="shared" si="5"/>
        <v>0</v>
      </c>
      <c r="N33" s="10">
        <f t="shared" si="5"/>
        <v>0</v>
      </c>
      <c r="O33" s="10">
        <f t="shared" si="5"/>
        <v>0</v>
      </c>
      <c r="P33" s="10">
        <f t="shared" si="5"/>
        <v>0</v>
      </c>
      <c r="Q33" s="10">
        <f t="shared" si="5"/>
        <v>0</v>
      </c>
      <c r="R33" s="10">
        <f t="shared" si="5"/>
        <v>0</v>
      </c>
      <c r="S33" s="10">
        <f t="shared" si="5"/>
        <v>0</v>
      </c>
      <c r="T33" s="11">
        <f t="shared" si="7"/>
        <v>0.66666666666666663</v>
      </c>
      <c r="U33" s="11">
        <f t="shared" si="8"/>
        <v>1</v>
      </c>
      <c r="V33" s="11">
        <f t="shared" si="9"/>
        <v>0.66666666666666663</v>
      </c>
      <c r="W33" s="12">
        <f t="shared" si="10"/>
        <v>1.6666666666666665</v>
      </c>
    </row>
    <row r="34" spans="2:23" x14ac:dyDescent="0.4">
      <c r="B34" s="79"/>
      <c r="C34" s="4" t="s">
        <v>118</v>
      </c>
      <c r="D34" s="10">
        <f t="shared" si="6"/>
        <v>1</v>
      </c>
      <c r="E34" s="10">
        <f t="shared" si="5"/>
        <v>3</v>
      </c>
      <c r="F34" s="10">
        <f t="shared" si="5"/>
        <v>3</v>
      </c>
      <c r="G34" s="10">
        <f t="shared" si="5"/>
        <v>2</v>
      </c>
      <c r="H34" s="10">
        <f t="shared" si="5"/>
        <v>1</v>
      </c>
      <c r="I34" s="10">
        <f t="shared" si="5"/>
        <v>2</v>
      </c>
      <c r="J34" s="10">
        <f t="shared" si="5"/>
        <v>1</v>
      </c>
      <c r="K34" s="10">
        <f t="shared" si="5"/>
        <v>1</v>
      </c>
      <c r="L34" s="10">
        <f t="shared" si="5"/>
        <v>0</v>
      </c>
      <c r="M34" s="10">
        <f t="shared" si="5"/>
        <v>0</v>
      </c>
      <c r="N34" s="10">
        <f t="shared" si="5"/>
        <v>0</v>
      </c>
      <c r="O34" s="10">
        <f t="shared" si="5"/>
        <v>0</v>
      </c>
      <c r="P34" s="10">
        <f t="shared" si="5"/>
        <v>0</v>
      </c>
      <c r="Q34" s="10">
        <f t="shared" si="5"/>
        <v>0</v>
      </c>
      <c r="R34" s="10">
        <f t="shared" si="5"/>
        <v>0</v>
      </c>
      <c r="S34" s="10">
        <f t="shared" si="5"/>
        <v>0</v>
      </c>
      <c r="T34" s="11">
        <f t="shared" si="7"/>
        <v>0.66666666666666663</v>
      </c>
      <c r="U34" s="11">
        <f t="shared" si="8"/>
        <v>1</v>
      </c>
      <c r="V34" s="11">
        <f t="shared" si="9"/>
        <v>0.66666666666666663</v>
      </c>
      <c r="W34" s="12">
        <f t="shared" si="10"/>
        <v>1.6666666666666665</v>
      </c>
    </row>
    <row r="35" spans="2:23" x14ac:dyDescent="0.4">
      <c r="B35" s="79"/>
      <c r="C35" s="47" t="s">
        <v>1</v>
      </c>
      <c r="D35" s="10">
        <f>VLOOKUP($C34,$C$4:$S$17,MATCH(D$25,$C$3:$S$3,0),FALSE)</f>
        <v>1</v>
      </c>
      <c r="E35" s="10">
        <f>VLOOKUP($C34,$C$4:$S$17,MATCH(E$25,$C$3:$S$3,0),FALSE)</f>
        <v>3</v>
      </c>
      <c r="F35" s="10">
        <f>VLOOKUP($C34,$C$4:$S$17,MATCH(F$25,$C$3:$S$3,0),FALSE)</f>
        <v>3</v>
      </c>
      <c r="G35" s="10">
        <f>VLOOKUP($C34,$C$4:$S$17,MATCH(G$25,$C$3:$S$3,0),FALSE)</f>
        <v>2</v>
      </c>
      <c r="H35" s="10">
        <f>VLOOKUP($C34,$C$4:$S$17,MATCH(H$25,$C$3:$S$3,0),FALSE)</f>
        <v>1</v>
      </c>
      <c r="I35" s="10">
        <f>VLOOKUP($C34,$C$4:$S$17,MATCH(I$25,$C$3:$S$3,0),FALSE)</f>
        <v>2</v>
      </c>
      <c r="J35" s="10">
        <f>VLOOKUP($C34,$C$4:$S$17,MATCH(J$25,$C$3:$S$3,0),FALSE)</f>
        <v>1</v>
      </c>
      <c r="K35" s="10">
        <f>VLOOKUP($C34,$C$4:$S$17,MATCH(K$25,$C$3:$S$3,0),FALSE)</f>
        <v>1</v>
      </c>
      <c r="L35" s="10">
        <f>VLOOKUP($C34,$C$4:$S$17,MATCH(L$25,$C$3:$S$3,0),FALSE)</f>
        <v>0</v>
      </c>
      <c r="M35" s="10">
        <f>VLOOKUP($C34,$C$4:$S$17,MATCH(M$25,$C$3:$S$3,0),FALSE)</f>
        <v>0</v>
      </c>
      <c r="N35" s="10">
        <f>VLOOKUP($C34,$C$4:$S$17,MATCH(N$25,$C$3:$S$3,0),FALSE)</f>
        <v>0</v>
      </c>
      <c r="O35" s="10">
        <f>VLOOKUP($C34,$C$4:$S$17,MATCH(O$25,$C$3:$S$3,0),FALSE)</f>
        <v>0</v>
      </c>
      <c r="P35" s="10">
        <f>VLOOKUP($C34,$C$4:$S$17,MATCH(P$25,$C$3:$S$3,0),FALSE)</f>
        <v>0</v>
      </c>
      <c r="Q35" s="10">
        <f>VLOOKUP($C34,$C$4:$S$17,MATCH(Q$25,$C$3:$S$3,0),FALSE)</f>
        <v>0</v>
      </c>
      <c r="R35" s="10">
        <f>VLOOKUP($C34,$C$4:$S$17,MATCH(R$25,$C$3:$S$3,0),FALSE)</f>
        <v>0</v>
      </c>
      <c r="S35" s="10">
        <f>VLOOKUP($C34,$C$4:$S$17,MATCH(S$25,$C$3:$S$3,0),FALSE)</f>
        <v>0</v>
      </c>
      <c r="T35" s="11">
        <f t="shared" si="7"/>
        <v>0.66666666666666663</v>
      </c>
      <c r="U35" s="11">
        <f t="shared" si="8"/>
        <v>1</v>
      </c>
      <c r="V35" s="11">
        <f t="shared" si="9"/>
        <v>0.66666666666666663</v>
      </c>
      <c r="W35" s="12">
        <f t="shared" si="10"/>
        <v>1.6666666666666665</v>
      </c>
    </row>
    <row r="36" spans="2:23" x14ac:dyDescent="0.4">
      <c r="B36" s="79"/>
      <c r="D36" s="74"/>
      <c r="E36" s="74"/>
      <c r="F36" s="74"/>
      <c r="G36" s="74"/>
      <c r="H36" s="74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1"/>
      <c r="V36" s="11"/>
      <c r="W36" s="12"/>
    </row>
    <row r="37" spans="2:23" x14ac:dyDescent="0.4">
      <c r="B37" s="79"/>
      <c r="C37" s="3" t="s">
        <v>5</v>
      </c>
      <c r="D37" s="13" t="s">
        <v>51</v>
      </c>
      <c r="E37" s="13" t="s">
        <v>4</v>
      </c>
      <c r="F37" s="13" t="s">
        <v>3</v>
      </c>
      <c r="G37" s="13" t="s">
        <v>2</v>
      </c>
      <c r="H37" s="3" t="s">
        <v>42</v>
      </c>
      <c r="I37" s="10"/>
      <c r="J37" s="10"/>
      <c r="K37" s="10"/>
      <c r="L37" s="10"/>
      <c r="M37" s="37" t="s">
        <v>55</v>
      </c>
      <c r="N37" s="38">
        <v>44832</v>
      </c>
      <c r="O37" s="37" t="s">
        <v>70</v>
      </c>
      <c r="P37" s="37" t="s">
        <v>113</v>
      </c>
      <c r="Q37" s="37" t="s">
        <v>52</v>
      </c>
      <c r="R37" s="37" t="s">
        <v>132</v>
      </c>
      <c r="S37" s="10"/>
      <c r="T37" s="10"/>
      <c r="U37" s="11"/>
      <c r="V37" s="11"/>
      <c r="W37" s="12"/>
    </row>
    <row r="38" spans="2:23" ht="15" thickBot="1" x14ac:dyDescent="0.45">
      <c r="B38" s="80"/>
      <c r="C38" s="7" t="s">
        <v>1</v>
      </c>
      <c r="D38" s="14">
        <f>VLOOKUP($C38,$C$19:$I$21,MATCH(D$37,$C$18:$I$18,0),FALSE)</f>
        <v>1</v>
      </c>
      <c r="E38" s="14">
        <f>VLOOKUP($C38,$C$19:$I$21,MATCH(E$37,$C$18:$I$18,0),FALSE)</f>
        <v>6</v>
      </c>
      <c r="F38" s="14">
        <f>VLOOKUP($C38,$C$19:$I$21,MATCH(F$37,$C$18:$I$18,0),FALSE)</f>
        <v>1</v>
      </c>
      <c r="G38" s="14">
        <f>VLOOKUP($C38,$C$19:$I$21,MATCH(G$37,$C$18:$I$18,0),FALSE)</f>
        <v>15</v>
      </c>
      <c r="H38" s="23">
        <f>VLOOKUP($C38,$C$19:$I$21,MATCH(H$37,$C$18:$I$18,0),FALSE)</f>
        <v>15</v>
      </c>
      <c r="I38" s="14"/>
      <c r="J38" s="14"/>
      <c r="K38" s="14"/>
      <c r="L38" s="14"/>
      <c r="M38" s="39"/>
      <c r="N38" s="39"/>
      <c r="O38" s="39" t="s">
        <v>54</v>
      </c>
      <c r="P38" s="40">
        <v>0.77083333333333337</v>
      </c>
      <c r="Q38" s="39" t="s">
        <v>53</v>
      </c>
      <c r="R38" s="39" t="s">
        <v>56</v>
      </c>
      <c r="S38" s="14"/>
      <c r="T38" s="14"/>
      <c r="U38" s="15"/>
      <c r="V38" s="15"/>
      <c r="W38" s="16"/>
    </row>
  </sheetData>
  <mergeCells count="1">
    <mergeCell ref="B25:B38"/>
  </mergeCell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74AAAB-9109-4B17-A7C8-AB7E698DFFBF}">
  <dimension ref="B2:W44"/>
  <sheetViews>
    <sheetView zoomScale="40" zoomScaleNormal="40" workbookViewId="0">
      <selection activeCell="AA52" sqref="AA52"/>
    </sheetView>
  </sheetViews>
  <sheetFormatPr defaultRowHeight="14.6" x14ac:dyDescent="0.4"/>
  <cols>
    <col min="14" max="14" width="9.765625" bestFit="1" customWidth="1"/>
    <col min="15" max="15" width="9.23046875" customWidth="1"/>
  </cols>
  <sheetData>
    <row r="2" spans="3:23" x14ac:dyDescent="0.4">
      <c r="U2" s="2" t="s">
        <v>35</v>
      </c>
    </row>
    <row r="3" spans="3:23" x14ac:dyDescent="0.4">
      <c r="C3" t="s">
        <v>33</v>
      </c>
      <c r="D3" t="s">
        <v>32</v>
      </c>
      <c r="E3" t="s">
        <v>31</v>
      </c>
      <c r="F3" t="s">
        <v>30</v>
      </c>
      <c r="G3" t="s">
        <v>28</v>
      </c>
      <c r="H3" t="s">
        <v>29</v>
      </c>
      <c r="I3" t="s">
        <v>27</v>
      </c>
      <c r="J3" t="s">
        <v>26</v>
      </c>
      <c r="K3" t="s">
        <v>25</v>
      </c>
      <c r="L3" t="s">
        <v>24</v>
      </c>
      <c r="M3" t="s">
        <v>23</v>
      </c>
      <c r="N3" t="s">
        <v>22</v>
      </c>
      <c r="O3" t="s">
        <v>21</v>
      </c>
      <c r="P3" t="s">
        <v>37</v>
      </c>
      <c r="Q3" t="s">
        <v>38</v>
      </c>
      <c r="R3" t="s">
        <v>20</v>
      </c>
      <c r="S3" t="s">
        <v>19</v>
      </c>
      <c r="T3" t="s">
        <v>18</v>
      </c>
      <c r="U3" t="s">
        <v>17</v>
      </c>
      <c r="V3" t="s">
        <v>16</v>
      </c>
      <c r="W3" t="s">
        <v>15</v>
      </c>
    </row>
    <row r="4" spans="3:23" x14ac:dyDescent="0.4">
      <c r="C4" t="s">
        <v>39</v>
      </c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11" t="e">
        <f>G4/F4</f>
        <v>#DIV/0!</v>
      </c>
      <c r="U4" s="11" t="e">
        <f>(J4+(2*K4)+(3*L4)+(4*M4))/F4</f>
        <v>#DIV/0!</v>
      </c>
      <c r="V4" s="11" t="e">
        <f>(G4+N4+Q4+O4)/E4</f>
        <v>#DIV/0!</v>
      </c>
      <c r="W4" s="12" t="e">
        <f>U4+V4</f>
        <v>#DIV/0!</v>
      </c>
    </row>
    <row r="5" spans="3:23" x14ac:dyDescent="0.4">
      <c r="C5" t="s">
        <v>40</v>
      </c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11" t="e">
        <f t="shared" ref="T5:T15" si="0">G5/F5</f>
        <v>#DIV/0!</v>
      </c>
      <c r="U5" s="11" t="e">
        <f t="shared" ref="U5:U15" si="1">(J5+(2*K5)+(3*L5)+(4*M5))/F5</f>
        <v>#DIV/0!</v>
      </c>
      <c r="V5" s="11" t="e">
        <f>(G5+N5+Q5+O5)/F5</f>
        <v>#DIV/0!</v>
      </c>
      <c r="W5" s="12" t="e">
        <f t="shared" ref="W5:W15" si="2">U5+V5</f>
        <v>#DIV/0!</v>
      </c>
    </row>
    <row r="6" spans="3:23" x14ac:dyDescent="0.4">
      <c r="C6" t="s">
        <v>12</v>
      </c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11" t="e">
        <f t="shared" si="0"/>
        <v>#DIV/0!</v>
      </c>
      <c r="U6" s="11" t="e">
        <f t="shared" si="1"/>
        <v>#DIV/0!</v>
      </c>
      <c r="V6" s="11" t="e">
        <f>(G6+N6+Q6+O6)/F6</f>
        <v>#DIV/0!</v>
      </c>
      <c r="W6" s="12" t="e">
        <f t="shared" si="2"/>
        <v>#DIV/0!</v>
      </c>
    </row>
    <row r="7" spans="3:23" x14ac:dyDescent="0.4">
      <c r="C7" t="s">
        <v>47</v>
      </c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11" t="e">
        <f t="shared" si="0"/>
        <v>#DIV/0!</v>
      </c>
      <c r="U7" s="11" t="e">
        <f t="shared" si="1"/>
        <v>#DIV/0!</v>
      </c>
      <c r="V7" s="11" t="e">
        <f t="shared" ref="V7:V15" si="3">(G7+N7+Q7+O7)/E7</f>
        <v>#DIV/0!</v>
      </c>
      <c r="W7" s="12" t="e">
        <f t="shared" si="2"/>
        <v>#DIV/0!</v>
      </c>
    </row>
    <row r="8" spans="3:23" x14ac:dyDescent="0.4">
      <c r="C8" t="s">
        <v>48</v>
      </c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11" t="e">
        <f t="shared" si="0"/>
        <v>#DIV/0!</v>
      </c>
      <c r="U8" s="11" t="e">
        <f t="shared" si="1"/>
        <v>#DIV/0!</v>
      </c>
      <c r="V8" s="11" t="e">
        <f t="shared" si="3"/>
        <v>#DIV/0!</v>
      </c>
      <c r="W8" s="12" t="e">
        <f t="shared" si="2"/>
        <v>#DIV/0!</v>
      </c>
    </row>
    <row r="9" spans="3:23" x14ac:dyDescent="0.4">
      <c r="C9" t="s">
        <v>11</v>
      </c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11" t="e">
        <f t="shared" si="0"/>
        <v>#DIV/0!</v>
      </c>
      <c r="U9" s="11" t="e">
        <f t="shared" si="1"/>
        <v>#DIV/0!</v>
      </c>
      <c r="V9" s="11" t="e">
        <f t="shared" si="3"/>
        <v>#DIV/0!</v>
      </c>
      <c r="W9" s="12" t="e">
        <f t="shared" si="2"/>
        <v>#DIV/0!</v>
      </c>
    </row>
    <row r="10" spans="3:23" x14ac:dyDescent="0.4">
      <c r="C10" t="s">
        <v>49</v>
      </c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11" t="e">
        <f t="shared" si="0"/>
        <v>#DIV/0!</v>
      </c>
      <c r="U10" s="11" t="e">
        <f t="shared" si="1"/>
        <v>#DIV/0!</v>
      </c>
      <c r="V10" s="11" t="e">
        <f t="shared" si="3"/>
        <v>#DIV/0!</v>
      </c>
      <c r="W10" s="12" t="e">
        <f t="shared" si="2"/>
        <v>#DIV/0!</v>
      </c>
    </row>
    <row r="11" spans="3:23" x14ac:dyDescent="0.4">
      <c r="C11" t="s">
        <v>9</v>
      </c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11" t="e">
        <f t="shared" si="0"/>
        <v>#DIV/0!</v>
      </c>
      <c r="U11" s="11" t="e">
        <f t="shared" si="1"/>
        <v>#DIV/0!</v>
      </c>
      <c r="V11" s="11" t="e">
        <f t="shared" si="3"/>
        <v>#DIV/0!</v>
      </c>
      <c r="W11" s="12" t="e">
        <f t="shared" si="2"/>
        <v>#DIV/0!</v>
      </c>
    </row>
    <row r="12" spans="3:23" x14ac:dyDescent="0.4">
      <c r="C12" t="s">
        <v>6</v>
      </c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11" t="e">
        <f t="shared" si="0"/>
        <v>#DIV/0!</v>
      </c>
      <c r="U12" s="11" t="e">
        <f t="shared" si="1"/>
        <v>#DIV/0!</v>
      </c>
      <c r="V12" s="11" t="e">
        <f t="shared" si="3"/>
        <v>#DIV/0!</v>
      </c>
      <c r="W12" s="12" t="e">
        <f t="shared" si="2"/>
        <v>#DIV/0!</v>
      </c>
    </row>
    <row r="13" spans="3:23" x14ac:dyDescent="0.4">
      <c r="C13" t="s">
        <v>1</v>
      </c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11" t="e">
        <f t="shared" si="0"/>
        <v>#DIV/0!</v>
      </c>
      <c r="U13" s="11" t="e">
        <f t="shared" si="1"/>
        <v>#DIV/0!</v>
      </c>
      <c r="V13" s="11" t="e">
        <f t="shared" si="3"/>
        <v>#DIV/0!</v>
      </c>
      <c r="W13" s="12" t="e">
        <f t="shared" si="2"/>
        <v>#DIV/0!</v>
      </c>
    </row>
    <row r="14" spans="3:23" x14ac:dyDescent="0.4">
      <c r="C14" t="s">
        <v>50</v>
      </c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1" t="e">
        <f t="shared" si="0"/>
        <v>#DIV/0!</v>
      </c>
      <c r="U14" s="29" t="e">
        <f t="shared" si="1"/>
        <v>#DIV/0!</v>
      </c>
      <c r="V14" s="11" t="e">
        <f t="shared" si="3"/>
        <v>#DIV/0!</v>
      </c>
      <c r="W14" s="30" t="e">
        <f t="shared" si="2"/>
        <v>#DIV/0!</v>
      </c>
    </row>
    <row r="15" spans="3:23" x14ac:dyDescent="0.4">
      <c r="C15" t="s">
        <v>13</v>
      </c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T15" s="1" t="e">
        <f t="shared" si="0"/>
        <v>#DIV/0!</v>
      </c>
      <c r="U15" s="29" t="e">
        <f t="shared" si="1"/>
        <v>#DIV/0!</v>
      </c>
      <c r="V15" s="11" t="e">
        <f t="shared" si="3"/>
        <v>#DIV/0!</v>
      </c>
      <c r="W15" s="30" t="e">
        <f t="shared" si="2"/>
        <v>#DIV/0!</v>
      </c>
    </row>
    <row r="16" spans="3:23" x14ac:dyDescent="0.4">
      <c r="C16" t="s">
        <v>58</v>
      </c>
      <c r="D16" s="22"/>
      <c r="E16" s="22"/>
      <c r="F16" s="22"/>
      <c r="G16" s="22"/>
      <c r="H16" s="22"/>
      <c r="I16" s="22"/>
      <c r="J16" s="22"/>
      <c r="L16" s="22"/>
      <c r="M16" s="22"/>
      <c r="N16" s="22"/>
      <c r="T16" s="1" t="e">
        <f t="shared" ref="T16:T18" si="4">G16/F16</f>
        <v>#DIV/0!</v>
      </c>
      <c r="U16" s="29" t="e">
        <f t="shared" ref="U16:U18" si="5">(J16+(2*K16)+(3*L16)+(4*M16))/F16</f>
        <v>#DIV/0!</v>
      </c>
      <c r="V16" s="11" t="e">
        <f t="shared" ref="V16:V18" si="6">(G16+N16+Q16+O16)/E16</f>
        <v>#DIV/0!</v>
      </c>
      <c r="W16" s="30" t="e">
        <f t="shared" ref="W16:W18" si="7">U16+V16</f>
        <v>#DIV/0!</v>
      </c>
    </row>
    <row r="17" spans="2:23" x14ac:dyDescent="0.4">
      <c r="C17" t="s">
        <v>34</v>
      </c>
      <c r="D17" s="22"/>
      <c r="E17" s="22"/>
      <c r="F17" s="22"/>
      <c r="G17" s="22"/>
      <c r="J17" s="22"/>
      <c r="T17" s="1" t="e">
        <f t="shared" si="4"/>
        <v>#DIV/0!</v>
      </c>
      <c r="U17" s="29" t="e">
        <f t="shared" si="5"/>
        <v>#DIV/0!</v>
      </c>
      <c r="V17" s="11" t="e">
        <f t="shared" si="6"/>
        <v>#DIV/0!</v>
      </c>
      <c r="W17" s="30" t="e">
        <f t="shared" si="7"/>
        <v>#DIV/0!</v>
      </c>
    </row>
    <row r="18" spans="2:23" x14ac:dyDescent="0.4">
      <c r="C18" t="s">
        <v>89</v>
      </c>
      <c r="D18" s="22"/>
      <c r="E18" s="22"/>
      <c r="F18" s="22"/>
      <c r="G18" s="22"/>
      <c r="H18" s="22"/>
      <c r="I18" s="22"/>
      <c r="J18" s="22"/>
      <c r="T18" s="1" t="e">
        <f t="shared" si="4"/>
        <v>#DIV/0!</v>
      </c>
      <c r="U18" s="29" t="e">
        <f t="shared" si="5"/>
        <v>#DIV/0!</v>
      </c>
      <c r="V18" s="11" t="e">
        <f t="shared" si="6"/>
        <v>#DIV/0!</v>
      </c>
      <c r="W18" s="30" t="e">
        <f t="shared" si="7"/>
        <v>#DIV/0!</v>
      </c>
    </row>
    <row r="19" spans="2:23" x14ac:dyDescent="0.4">
      <c r="C19" t="s">
        <v>5</v>
      </c>
      <c r="D19" t="s">
        <v>51</v>
      </c>
      <c r="E19" t="s">
        <v>4</v>
      </c>
      <c r="F19" t="s">
        <v>3</v>
      </c>
      <c r="G19" t="s">
        <v>2</v>
      </c>
      <c r="H19" t="s">
        <v>36</v>
      </c>
      <c r="I19" t="s">
        <v>42</v>
      </c>
    </row>
    <row r="20" spans="2:23" x14ac:dyDescent="0.4">
      <c r="C20" t="s">
        <v>1</v>
      </c>
      <c r="D20" s="22"/>
      <c r="E20" s="22"/>
      <c r="F20" s="22"/>
      <c r="G20" s="22"/>
      <c r="H20" s="22"/>
      <c r="I20" s="10" t="e">
        <f>9*H20/E20</f>
        <v>#DIV/0!</v>
      </c>
    </row>
    <row r="21" spans="2:23" x14ac:dyDescent="0.4">
      <c r="C21" t="s">
        <v>0</v>
      </c>
      <c r="I21" s="10"/>
    </row>
    <row r="22" spans="2:23" x14ac:dyDescent="0.4">
      <c r="C22" t="s">
        <v>40</v>
      </c>
      <c r="I22" s="10"/>
    </row>
    <row r="25" spans="2:23" ht="15" thickBot="1" x14ac:dyDescent="0.45"/>
    <row r="26" spans="2:23" ht="14.6" customHeight="1" x14ac:dyDescent="0.4">
      <c r="B26" s="58" t="s">
        <v>97</v>
      </c>
      <c r="C26" s="6" t="s">
        <v>33</v>
      </c>
      <c r="D26" s="8" t="s">
        <v>32</v>
      </c>
      <c r="E26" s="8" t="s">
        <v>31</v>
      </c>
      <c r="F26" s="8" t="s">
        <v>30</v>
      </c>
      <c r="G26" s="8" t="s">
        <v>28</v>
      </c>
      <c r="H26" s="8" t="s">
        <v>29</v>
      </c>
      <c r="I26" s="8" t="s">
        <v>27</v>
      </c>
      <c r="J26" s="8" t="s">
        <v>26</v>
      </c>
      <c r="K26" s="8" t="s">
        <v>25</v>
      </c>
      <c r="L26" s="8" t="s">
        <v>24</v>
      </c>
      <c r="M26" s="8" t="s">
        <v>23</v>
      </c>
      <c r="N26" s="8" t="s">
        <v>22</v>
      </c>
      <c r="O26" s="8" t="s">
        <v>21</v>
      </c>
      <c r="P26" s="8" t="s">
        <v>37</v>
      </c>
      <c r="Q26" s="8" t="s">
        <v>38</v>
      </c>
      <c r="R26" s="8" t="s">
        <v>20</v>
      </c>
      <c r="S26" s="8" t="s">
        <v>19</v>
      </c>
      <c r="T26" s="8" t="s">
        <v>18</v>
      </c>
      <c r="U26" s="8" t="s">
        <v>17</v>
      </c>
      <c r="V26" s="8" t="s">
        <v>16</v>
      </c>
      <c r="W26" s="9" t="s">
        <v>15</v>
      </c>
    </row>
    <row r="27" spans="2:23" x14ac:dyDescent="0.4">
      <c r="B27" s="59"/>
      <c r="C27" t="s">
        <v>12</v>
      </c>
      <c r="D27" s="10">
        <f>VLOOKUP($C27,$C$4:$S$18,MATCH(D$26,$C$3:$S$3,0),FALSE)</f>
        <v>0</v>
      </c>
      <c r="E27" s="10">
        <f t="shared" ref="E27:S37" si="8">VLOOKUP($C27,$C$4:$S$18,MATCH(E$26,$C$3:$S$3,0),FALSE)</f>
        <v>0</v>
      </c>
      <c r="F27" s="10">
        <f t="shared" si="8"/>
        <v>0</v>
      </c>
      <c r="G27" s="10">
        <f t="shared" si="8"/>
        <v>0</v>
      </c>
      <c r="H27" s="10">
        <f t="shared" si="8"/>
        <v>0</v>
      </c>
      <c r="I27" s="10">
        <f t="shared" si="8"/>
        <v>0</v>
      </c>
      <c r="J27" s="10">
        <f t="shared" si="8"/>
        <v>0</v>
      </c>
      <c r="K27" s="10">
        <f t="shared" si="8"/>
        <v>0</v>
      </c>
      <c r="L27" s="10">
        <f t="shared" si="8"/>
        <v>0</v>
      </c>
      <c r="M27" s="10">
        <f t="shared" si="8"/>
        <v>0</v>
      </c>
      <c r="N27" s="10">
        <f t="shared" si="8"/>
        <v>0</v>
      </c>
      <c r="O27" s="10">
        <f t="shared" si="8"/>
        <v>0</v>
      </c>
      <c r="P27" s="10">
        <f t="shared" si="8"/>
        <v>0</v>
      </c>
      <c r="Q27" s="10">
        <f t="shared" si="8"/>
        <v>0</v>
      </c>
      <c r="R27" s="10">
        <f t="shared" si="8"/>
        <v>0</v>
      </c>
      <c r="S27" s="10">
        <f t="shared" si="8"/>
        <v>0</v>
      </c>
      <c r="T27" s="11" t="e">
        <f>G27/F27</f>
        <v>#DIV/0!</v>
      </c>
      <c r="U27" s="11" t="e">
        <f>(J27+(2*K27)+(3*L27)+(4*M27))/F27</f>
        <v>#DIV/0!</v>
      </c>
      <c r="V27" s="11" t="e">
        <f>(G27+N27+Q27+O27)/E27</f>
        <v>#DIV/0!</v>
      </c>
      <c r="W27" s="12" t="e">
        <f>U27+V27</f>
        <v>#DIV/0!</v>
      </c>
    </row>
    <row r="28" spans="2:23" x14ac:dyDescent="0.4">
      <c r="B28" s="59"/>
      <c r="C28" t="s">
        <v>39</v>
      </c>
      <c r="D28" s="10">
        <f t="shared" ref="D28:D37" si="9">VLOOKUP($C28,$C$4:$S$18,MATCH(D$26,$C$3:$S$3,0),FALSE)</f>
        <v>0</v>
      </c>
      <c r="E28" s="10">
        <f t="shared" si="8"/>
        <v>0</v>
      </c>
      <c r="F28" s="10">
        <f t="shared" si="8"/>
        <v>0</v>
      </c>
      <c r="G28" s="10">
        <f t="shared" si="8"/>
        <v>0</v>
      </c>
      <c r="H28" s="10">
        <f t="shared" si="8"/>
        <v>0</v>
      </c>
      <c r="I28" s="10">
        <f t="shared" si="8"/>
        <v>0</v>
      </c>
      <c r="J28" s="10">
        <f t="shared" si="8"/>
        <v>0</v>
      </c>
      <c r="K28" s="10">
        <f t="shared" si="8"/>
        <v>0</v>
      </c>
      <c r="L28" s="10">
        <f t="shared" si="8"/>
        <v>0</v>
      </c>
      <c r="M28" s="10">
        <f t="shared" si="8"/>
        <v>0</v>
      </c>
      <c r="N28" s="10">
        <f t="shared" si="8"/>
        <v>0</v>
      </c>
      <c r="O28" s="10">
        <f t="shared" si="8"/>
        <v>0</v>
      </c>
      <c r="P28" s="10">
        <f t="shared" si="8"/>
        <v>0</v>
      </c>
      <c r="Q28" s="10">
        <f t="shared" si="8"/>
        <v>0</v>
      </c>
      <c r="R28" s="10">
        <f t="shared" si="8"/>
        <v>0</v>
      </c>
      <c r="S28" s="10">
        <f t="shared" si="8"/>
        <v>0</v>
      </c>
      <c r="T28" s="11" t="e">
        <f t="shared" ref="T28:T37" si="10">G28/F28</f>
        <v>#DIV/0!</v>
      </c>
      <c r="U28" s="11" t="e">
        <f t="shared" ref="U28:U37" si="11">(J28+(2*K28)+(3*L28)+(4*M28))/F28</f>
        <v>#DIV/0!</v>
      </c>
      <c r="V28" s="11" t="e">
        <f t="shared" ref="V28:V37" si="12">(G28+N28+Q28+O28)/E28</f>
        <v>#DIV/0!</v>
      </c>
      <c r="W28" s="12" t="e">
        <f t="shared" ref="W28:W37" si="13">U28+V28</f>
        <v>#DIV/0!</v>
      </c>
    </row>
    <row r="29" spans="2:23" x14ac:dyDescent="0.4">
      <c r="B29" s="59"/>
      <c r="C29" t="s">
        <v>11</v>
      </c>
      <c r="D29" s="10">
        <f t="shared" si="9"/>
        <v>0</v>
      </c>
      <c r="E29" s="10">
        <f t="shared" si="8"/>
        <v>0</v>
      </c>
      <c r="F29" s="10">
        <f t="shared" si="8"/>
        <v>0</v>
      </c>
      <c r="G29" s="10">
        <f t="shared" si="8"/>
        <v>0</v>
      </c>
      <c r="H29" s="10">
        <f t="shared" si="8"/>
        <v>0</v>
      </c>
      <c r="I29" s="10">
        <f t="shared" si="8"/>
        <v>0</v>
      </c>
      <c r="J29" s="10">
        <f t="shared" si="8"/>
        <v>0</v>
      </c>
      <c r="K29" s="10">
        <f t="shared" si="8"/>
        <v>0</v>
      </c>
      <c r="L29" s="10">
        <f t="shared" si="8"/>
        <v>0</v>
      </c>
      <c r="M29" s="10">
        <f t="shared" si="8"/>
        <v>0</v>
      </c>
      <c r="N29" s="10">
        <f t="shared" si="8"/>
        <v>0</v>
      </c>
      <c r="O29" s="10">
        <f t="shared" si="8"/>
        <v>0</v>
      </c>
      <c r="P29" s="10">
        <f t="shared" si="8"/>
        <v>0</v>
      </c>
      <c r="Q29" s="10">
        <f t="shared" si="8"/>
        <v>0</v>
      </c>
      <c r="R29" s="10">
        <f t="shared" si="8"/>
        <v>0</v>
      </c>
      <c r="S29" s="10">
        <f t="shared" si="8"/>
        <v>0</v>
      </c>
      <c r="T29" s="11" t="e">
        <f t="shared" si="10"/>
        <v>#DIV/0!</v>
      </c>
      <c r="U29" s="11" t="e">
        <f t="shared" si="11"/>
        <v>#DIV/0!</v>
      </c>
      <c r="V29" s="11" t="e">
        <f t="shared" si="12"/>
        <v>#DIV/0!</v>
      </c>
      <c r="W29" s="12" t="e">
        <f t="shared" si="13"/>
        <v>#DIV/0!</v>
      </c>
    </row>
    <row r="30" spans="2:23" x14ac:dyDescent="0.4">
      <c r="B30" s="59"/>
      <c r="C30" t="s">
        <v>92</v>
      </c>
      <c r="D30" s="10">
        <f t="shared" si="9"/>
        <v>0</v>
      </c>
      <c r="E30" s="10">
        <f t="shared" si="8"/>
        <v>0</v>
      </c>
      <c r="F30" s="10">
        <f t="shared" si="8"/>
        <v>0</v>
      </c>
      <c r="G30" s="10">
        <f t="shared" si="8"/>
        <v>0</v>
      </c>
      <c r="H30" s="10">
        <f t="shared" si="8"/>
        <v>0</v>
      </c>
      <c r="I30" s="10">
        <f t="shared" si="8"/>
        <v>0</v>
      </c>
      <c r="J30" s="10">
        <f t="shared" si="8"/>
        <v>0</v>
      </c>
      <c r="K30" s="10">
        <f t="shared" si="8"/>
        <v>0</v>
      </c>
      <c r="L30" s="10">
        <f t="shared" si="8"/>
        <v>0</v>
      </c>
      <c r="M30" s="10">
        <f t="shared" si="8"/>
        <v>0</v>
      </c>
      <c r="N30" s="10">
        <f t="shared" si="8"/>
        <v>0</v>
      </c>
      <c r="O30" s="10">
        <f t="shared" si="8"/>
        <v>0</v>
      </c>
      <c r="P30" s="10">
        <f t="shared" si="8"/>
        <v>0</v>
      </c>
      <c r="Q30" s="10">
        <f t="shared" si="8"/>
        <v>0</v>
      </c>
      <c r="R30" s="10">
        <f t="shared" si="8"/>
        <v>0</v>
      </c>
      <c r="S30" s="10">
        <f t="shared" si="8"/>
        <v>0</v>
      </c>
      <c r="T30" s="11" t="e">
        <f t="shared" si="10"/>
        <v>#DIV/0!</v>
      </c>
      <c r="U30" s="11" t="e">
        <f t="shared" si="11"/>
        <v>#DIV/0!</v>
      </c>
      <c r="V30" s="11" t="e">
        <f t="shared" si="12"/>
        <v>#DIV/0!</v>
      </c>
      <c r="W30" s="12" t="e">
        <f t="shared" si="13"/>
        <v>#DIV/0!</v>
      </c>
    </row>
    <row r="31" spans="2:23" x14ac:dyDescent="0.4">
      <c r="B31" s="59"/>
      <c r="C31" t="s">
        <v>40</v>
      </c>
      <c r="D31" s="10">
        <f t="shared" si="9"/>
        <v>0</v>
      </c>
      <c r="E31" s="10">
        <f t="shared" si="8"/>
        <v>0</v>
      </c>
      <c r="F31" s="10">
        <f t="shared" si="8"/>
        <v>0</v>
      </c>
      <c r="G31" s="10">
        <f t="shared" si="8"/>
        <v>0</v>
      </c>
      <c r="H31" s="10">
        <f t="shared" si="8"/>
        <v>0</v>
      </c>
      <c r="I31" s="10">
        <f t="shared" si="8"/>
        <v>0</v>
      </c>
      <c r="J31" s="10">
        <f t="shared" si="8"/>
        <v>0</v>
      </c>
      <c r="K31" s="10">
        <f t="shared" si="8"/>
        <v>0</v>
      </c>
      <c r="L31" s="10">
        <f t="shared" si="8"/>
        <v>0</v>
      </c>
      <c r="M31" s="10">
        <f t="shared" si="8"/>
        <v>0</v>
      </c>
      <c r="N31" s="10">
        <f t="shared" si="8"/>
        <v>0</v>
      </c>
      <c r="O31" s="10">
        <f t="shared" si="8"/>
        <v>0</v>
      </c>
      <c r="P31" s="10">
        <f t="shared" si="8"/>
        <v>0</v>
      </c>
      <c r="Q31" s="10">
        <f t="shared" si="8"/>
        <v>0</v>
      </c>
      <c r="R31" s="10">
        <f t="shared" si="8"/>
        <v>0</v>
      </c>
      <c r="S31" s="10">
        <f t="shared" si="8"/>
        <v>0</v>
      </c>
      <c r="T31" s="11" t="e">
        <f t="shared" si="10"/>
        <v>#DIV/0!</v>
      </c>
      <c r="U31" s="11" t="e">
        <f t="shared" si="11"/>
        <v>#DIV/0!</v>
      </c>
      <c r="V31" s="11" t="e">
        <f t="shared" si="12"/>
        <v>#DIV/0!</v>
      </c>
      <c r="W31" s="12" t="e">
        <f t="shared" si="13"/>
        <v>#DIV/0!</v>
      </c>
    </row>
    <row r="32" spans="2:23" x14ac:dyDescent="0.4">
      <c r="B32" s="59"/>
      <c r="C32" t="s">
        <v>49</v>
      </c>
      <c r="D32" s="10">
        <f t="shared" si="9"/>
        <v>0</v>
      </c>
      <c r="E32" s="10">
        <f t="shared" si="8"/>
        <v>0</v>
      </c>
      <c r="F32" s="10">
        <f t="shared" si="8"/>
        <v>0</v>
      </c>
      <c r="G32" s="10">
        <f t="shared" si="8"/>
        <v>0</v>
      </c>
      <c r="H32" s="10">
        <f t="shared" si="8"/>
        <v>0</v>
      </c>
      <c r="I32" s="10">
        <f t="shared" si="8"/>
        <v>0</v>
      </c>
      <c r="J32" s="10">
        <f t="shared" si="8"/>
        <v>0</v>
      </c>
      <c r="K32" s="10">
        <f t="shared" si="8"/>
        <v>0</v>
      </c>
      <c r="L32" s="10">
        <f t="shared" si="8"/>
        <v>0</v>
      </c>
      <c r="M32" s="10">
        <f t="shared" si="8"/>
        <v>0</v>
      </c>
      <c r="N32" s="10">
        <f t="shared" si="8"/>
        <v>0</v>
      </c>
      <c r="O32" s="10">
        <f t="shared" si="8"/>
        <v>0</v>
      </c>
      <c r="P32" s="10">
        <f t="shared" si="8"/>
        <v>0</v>
      </c>
      <c r="Q32" s="10">
        <f t="shared" si="8"/>
        <v>0</v>
      </c>
      <c r="R32" s="10">
        <f t="shared" si="8"/>
        <v>0</v>
      </c>
      <c r="S32" s="10">
        <f t="shared" si="8"/>
        <v>0</v>
      </c>
      <c r="T32" s="11" t="e">
        <f t="shared" si="10"/>
        <v>#DIV/0!</v>
      </c>
      <c r="U32" s="11" t="e">
        <f t="shared" si="11"/>
        <v>#DIV/0!</v>
      </c>
      <c r="V32" s="11" t="e">
        <f t="shared" si="12"/>
        <v>#DIV/0!</v>
      </c>
      <c r="W32" s="12" t="e">
        <f t="shared" si="13"/>
        <v>#DIV/0!</v>
      </c>
    </row>
    <row r="33" spans="2:23" x14ac:dyDescent="0.4">
      <c r="B33" s="59"/>
      <c r="C33" t="s">
        <v>13</v>
      </c>
      <c r="D33" s="10">
        <f t="shared" si="9"/>
        <v>0</v>
      </c>
      <c r="E33" s="10">
        <f t="shared" si="8"/>
        <v>0</v>
      </c>
      <c r="F33" s="10">
        <f t="shared" si="8"/>
        <v>0</v>
      </c>
      <c r="G33" s="10">
        <f t="shared" si="8"/>
        <v>0</v>
      </c>
      <c r="H33" s="10">
        <f t="shared" si="8"/>
        <v>0</v>
      </c>
      <c r="I33" s="10">
        <f t="shared" si="8"/>
        <v>0</v>
      </c>
      <c r="J33" s="10">
        <f t="shared" si="8"/>
        <v>0</v>
      </c>
      <c r="K33" s="10">
        <f t="shared" si="8"/>
        <v>0</v>
      </c>
      <c r="L33" s="10">
        <f t="shared" si="8"/>
        <v>0</v>
      </c>
      <c r="M33" s="10">
        <f t="shared" si="8"/>
        <v>0</v>
      </c>
      <c r="N33" s="10">
        <f t="shared" si="8"/>
        <v>0</v>
      </c>
      <c r="O33" s="10">
        <f t="shared" si="8"/>
        <v>0</v>
      </c>
      <c r="P33" s="10">
        <f t="shared" si="8"/>
        <v>0</v>
      </c>
      <c r="Q33" s="10">
        <f t="shared" si="8"/>
        <v>0</v>
      </c>
      <c r="R33" s="10">
        <f t="shared" si="8"/>
        <v>0</v>
      </c>
      <c r="S33" s="10">
        <f t="shared" si="8"/>
        <v>0</v>
      </c>
      <c r="T33" s="11" t="e">
        <f t="shared" si="10"/>
        <v>#DIV/0!</v>
      </c>
      <c r="U33" s="11" t="e">
        <f t="shared" si="11"/>
        <v>#DIV/0!</v>
      </c>
      <c r="V33" s="11" t="e">
        <f t="shared" si="12"/>
        <v>#DIV/0!</v>
      </c>
      <c r="W33" s="12" t="e">
        <f t="shared" si="13"/>
        <v>#DIV/0!</v>
      </c>
    </row>
    <row r="34" spans="2:23" x14ac:dyDescent="0.4">
      <c r="B34" s="59"/>
      <c r="C34" t="s">
        <v>1</v>
      </c>
      <c r="D34" s="10">
        <f t="shared" si="9"/>
        <v>0</v>
      </c>
      <c r="E34" s="10">
        <f t="shared" si="8"/>
        <v>0</v>
      </c>
      <c r="F34" s="10">
        <f t="shared" si="8"/>
        <v>0</v>
      </c>
      <c r="G34" s="10">
        <f t="shared" si="8"/>
        <v>0</v>
      </c>
      <c r="H34" s="10">
        <f t="shared" si="8"/>
        <v>0</v>
      </c>
      <c r="I34" s="10">
        <f t="shared" si="8"/>
        <v>0</v>
      </c>
      <c r="J34" s="10">
        <f t="shared" si="8"/>
        <v>0</v>
      </c>
      <c r="K34" s="10">
        <f t="shared" si="8"/>
        <v>0</v>
      </c>
      <c r="L34" s="10">
        <f t="shared" si="8"/>
        <v>0</v>
      </c>
      <c r="M34" s="10">
        <f t="shared" si="8"/>
        <v>0</v>
      </c>
      <c r="N34" s="10">
        <f t="shared" si="8"/>
        <v>0</v>
      </c>
      <c r="O34" s="10">
        <f t="shared" si="8"/>
        <v>0</v>
      </c>
      <c r="P34" s="10">
        <f t="shared" si="8"/>
        <v>0</v>
      </c>
      <c r="Q34" s="10">
        <f t="shared" si="8"/>
        <v>0</v>
      </c>
      <c r="R34" s="10">
        <f t="shared" si="8"/>
        <v>0</v>
      </c>
      <c r="S34" s="10">
        <f t="shared" si="8"/>
        <v>0</v>
      </c>
      <c r="T34" s="11" t="e">
        <f t="shared" si="10"/>
        <v>#DIV/0!</v>
      </c>
      <c r="U34" s="11" t="e">
        <f t="shared" si="11"/>
        <v>#DIV/0!</v>
      </c>
      <c r="V34" s="11" t="e">
        <f t="shared" si="12"/>
        <v>#DIV/0!</v>
      </c>
      <c r="W34" s="12" t="e">
        <f t="shared" si="13"/>
        <v>#DIV/0!</v>
      </c>
    </row>
    <row r="35" spans="2:23" x14ac:dyDescent="0.4">
      <c r="B35" s="59"/>
      <c r="C35" t="s">
        <v>6</v>
      </c>
      <c r="D35" s="10">
        <f t="shared" si="9"/>
        <v>0</v>
      </c>
      <c r="E35" s="10">
        <f t="shared" si="8"/>
        <v>0</v>
      </c>
      <c r="F35" s="10">
        <f t="shared" si="8"/>
        <v>0</v>
      </c>
      <c r="G35" s="10">
        <f t="shared" si="8"/>
        <v>0</v>
      </c>
      <c r="H35" s="10">
        <f t="shared" si="8"/>
        <v>0</v>
      </c>
      <c r="I35" s="10">
        <f t="shared" si="8"/>
        <v>0</v>
      </c>
      <c r="J35" s="10">
        <f t="shared" si="8"/>
        <v>0</v>
      </c>
      <c r="K35" s="10">
        <f t="shared" si="8"/>
        <v>0</v>
      </c>
      <c r="L35" s="10">
        <f t="shared" si="8"/>
        <v>0</v>
      </c>
      <c r="M35" s="10">
        <f t="shared" si="8"/>
        <v>0</v>
      </c>
      <c r="N35" s="10">
        <f t="shared" si="8"/>
        <v>0</v>
      </c>
      <c r="O35" s="10">
        <f t="shared" si="8"/>
        <v>0</v>
      </c>
      <c r="P35" s="10">
        <f t="shared" si="8"/>
        <v>0</v>
      </c>
      <c r="Q35" s="10">
        <f t="shared" si="8"/>
        <v>0</v>
      </c>
      <c r="R35" s="10">
        <f t="shared" si="8"/>
        <v>0</v>
      </c>
      <c r="S35" s="10">
        <f t="shared" si="8"/>
        <v>0</v>
      </c>
      <c r="T35" s="11" t="e">
        <f t="shared" si="10"/>
        <v>#DIV/0!</v>
      </c>
      <c r="U35" s="11" t="e">
        <f t="shared" si="11"/>
        <v>#DIV/0!</v>
      </c>
      <c r="V35" s="11" t="e">
        <f t="shared" si="12"/>
        <v>#DIV/0!</v>
      </c>
      <c r="W35" s="12" t="e">
        <f t="shared" si="13"/>
        <v>#DIV/0!</v>
      </c>
    </row>
    <row r="36" spans="2:23" x14ac:dyDescent="0.4">
      <c r="B36" s="59"/>
      <c r="C36" t="s">
        <v>48</v>
      </c>
      <c r="D36" s="10">
        <f t="shared" si="9"/>
        <v>0</v>
      </c>
      <c r="E36" s="10">
        <f t="shared" si="8"/>
        <v>0</v>
      </c>
      <c r="F36" s="10">
        <f t="shared" si="8"/>
        <v>0</v>
      </c>
      <c r="G36" s="10">
        <f t="shared" si="8"/>
        <v>0</v>
      </c>
      <c r="H36" s="10">
        <f t="shared" si="8"/>
        <v>0</v>
      </c>
      <c r="I36" s="10">
        <f t="shared" si="8"/>
        <v>0</v>
      </c>
      <c r="J36" s="10">
        <f t="shared" si="8"/>
        <v>0</v>
      </c>
      <c r="K36" s="10">
        <f t="shared" si="8"/>
        <v>0</v>
      </c>
      <c r="L36" s="10">
        <f t="shared" si="8"/>
        <v>0</v>
      </c>
      <c r="M36" s="10">
        <f t="shared" si="8"/>
        <v>0</v>
      </c>
      <c r="N36" s="10">
        <f t="shared" si="8"/>
        <v>0</v>
      </c>
      <c r="O36" s="10">
        <f t="shared" si="8"/>
        <v>0</v>
      </c>
      <c r="P36" s="10">
        <f t="shared" si="8"/>
        <v>0</v>
      </c>
      <c r="Q36" s="10">
        <f t="shared" si="8"/>
        <v>0</v>
      </c>
      <c r="R36" s="10">
        <f t="shared" si="8"/>
        <v>0</v>
      </c>
      <c r="S36" s="10">
        <f t="shared" si="8"/>
        <v>0</v>
      </c>
      <c r="T36" s="11" t="e">
        <f t="shared" si="10"/>
        <v>#DIV/0!</v>
      </c>
      <c r="U36" s="11" t="e">
        <f t="shared" si="11"/>
        <v>#DIV/0!</v>
      </c>
      <c r="V36" s="11" t="e">
        <f t="shared" si="12"/>
        <v>#DIV/0!</v>
      </c>
      <c r="W36" s="12" t="e">
        <f t="shared" si="13"/>
        <v>#DIV/0!</v>
      </c>
    </row>
    <row r="37" spans="2:23" x14ac:dyDescent="0.4">
      <c r="B37" s="59"/>
      <c r="C37" t="s">
        <v>34</v>
      </c>
      <c r="D37" s="10">
        <f t="shared" si="9"/>
        <v>0</v>
      </c>
      <c r="E37" s="10">
        <f t="shared" si="8"/>
        <v>0</v>
      </c>
      <c r="F37" s="10">
        <f t="shared" si="8"/>
        <v>0</v>
      </c>
      <c r="G37" s="10">
        <f t="shared" si="8"/>
        <v>0</v>
      </c>
      <c r="H37" s="26">
        <f t="shared" si="8"/>
        <v>0</v>
      </c>
      <c r="I37" s="10">
        <f t="shared" si="8"/>
        <v>0</v>
      </c>
      <c r="J37" s="10">
        <f t="shared" si="8"/>
        <v>0</v>
      </c>
      <c r="K37" s="10">
        <f t="shared" si="8"/>
        <v>0</v>
      </c>
      <c r="L37" s="10">
        <f t="shared" si="8"/>
        <v>0</v>
      </c>
      <c r="M37" s="10">
        <f t="shared" si="8"/>
        <v>0</v>
      </c>
      <c r="N37" s="10">
        <f t="shared" si="8"/>
        <v>0</v>
      </c>
      <c r="O37" s="10">
        <f t="shared" si="8"/>
        <v>0</v>
      </c>
      <c r="P37" s="10">
        <f t="shared" si="8"/>
        <v>0</v>
      </c>
      <c r="Q37" s="10">
        <f t="shared" si="8"/>
        <v>0</v>
      </c>
      <c r="R37" s="10">
        <f t="shared" si="8"/>
        <v>0</v>
      </c>
      <c r="S37" s="10">
        <f t="shared" si="8"/>
        <v>0</v>
      </c>
      <c r="T37" s="11" t="e">
        <f t="shared" si="10"/>
        <v>#DIV/0!</v>
      </c>
      <c r="U37" s="11" t="e">
        <f t="shared" si="11"/>
        <v>#DIV/0!</v>
      </c>
      <c r="V37" s="11" t="e">
        <f t="shared" si="12"/>
        <v>#DIV/0!</v>
      </c>
      <c r="W37" s="12" t="e">
        <f t="shared" si="13"/>
        <v>#DIV/0!</v>
      </c>
    </row>
    <row r="38" spans="2:23" x14ac:dyDescent="0.4">
      <c r="B38" s="59"/>
      <c r="C38" s="3" t="s">
        <v>5</v>
      </c>
      <c r="D38" s="13" t="s">
        <v>51</v>
      </c>
      <c r="E38" s="13" t="s">
        <v>4</v>
      </c>
      <c r="F38" s="13" t="s">
        <v>3</v>
      </c>
      <c r="G38" s="13" t="s">
        <v>2</v>
      </c>
      <c r="H38" s="31" t="s">
        <v>42</v>
      </c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1"/>
      <c r="V38" s="11"/>
      <c r="W38" s="12"/>
    </row>
    <row r="39" spans="2:23" x14ac:dyDescent="0.4">
      <c r="B39" s="59"/>
      <c r="C39" s="4" t="s">
        <v>1</v>
      </c>
      <c r="D39" s="10">
        <f>VLOOKUP($C39,$C$20:$I$22,MATCH(D$38,$C$19:$I$19,0),FALSE)</f>
        <v>0</v>
      </c>
      <c r="E39" s="10">
        <f>VLOOKUP($C39,$C$20:$I$22,MATCH(E$38,$C$19:$I$19,0),FALSE)</f>
        <v>0</v>
      </c>
      <c r="F39" s="10">
        <f>VLOOKUP($C39,$C$20:$I$22,MATCH(F$38,$C$19:$I$19,0),FALSE)</f>
        <v>0</v>
      </c>
      <c r="G39" s="10">
        <f>VLOOKUP($C39,$C$20:$I$22,MATCH(G$38,$C$19:$I$19,0),FALSE)</f>
        <v>0</v>
      </c>
      <c r="H39" s="21" t="e">
        <f>VLOOKUP($C39,$C$20:$I$22,MATCH(H$38,$C$19:$I$19,0),FALSE)</f>
        <v>#DIV/0!</v>
      </c>
      <c r="I39" s="10"/>
      <c r="J39" s="10"/>
      <c r="K39" s="10"/>
      <c r="L39" s="10"/>
      <c r="M39" s="37" t="s">
        <v>55</v>
      </c>
      <c r="N39" s="38">
        <v>44706</v>
      </c>
      <c r="O39" s="37" t="s">
        <v>70</v>
      </c>
      <c r="P39" s="37" t="s">
        <v>93</v>
      </c>
      <c r="Q39" s="37" t="s">
        <v>52</v>
      </c>
      <c r="R39" s="37" t="s">
        <v>64</v>
      </c>
      <c r="S39" s="10"/>
      <c r="T39" s="10"/>
      <c r="U39" s="11"/>
      <c r="V39" s="11"/>
      <c r="W39" s="12"/>
    </row>
    <row r="40" spans="2:23" ht="15" thickBot="1" x14ac:dyDescent="0.45">
      <c r="B40" s="59"/>
      <c r="C40" s="7" t="s">
        <v>40</v>
      </c>
      <c r="D40" s="10">
        <f>VLOOKUP($C40,$C$20:$I$22,MATCH(D$38,$C$19:$I$19,0),FALSE)</f>
        <v>0</v>
      </c>
      <c r="E40" s="10">
        <f>VLOOKUP($C40,$C$20:$I$22,MATCH(E$38,$C$19:$I$19,0),FALSE)</f>
        <v>0</v>
      </c>
      <c r="F40" s="10">
        <f>VLOOKUP($C40,$C$20:$I$22,MATCH(F$38,$C$19:$I$19,0),FALSE)</f>
        <v>0</v>
      </c>
      <c r="G40" s="10">
        <f>VLOOKUP($C40,$C$20:$I$22,MATCH(G$38,$C$19:$I$19,0),FALSE)</f>
        <v>0</v>
      </c>
      <c r="H40" s="21"/>
      <c r="I40" s="14"/>
      <c r="J40" s="14"/>
      <c r="K40" s="14"/>
      <c r="L40" s="14"/>
      <c r="M40" s="39"/>
      <c r="N40" s="39"/>
      <c r="O40" s="39" t="s">
        <v>54</v>
      </c>
      <c r="P40" s="40" t="s">
        <v>94</v>
      </c>
      <c r="Q40" s="39" t="s">
        <v>53</v>
      </c>
      <c r="R40" s="39" t="s">
        <v>56</v>
      </c>
      <c r="S40" s="14"/>
      <c r="T40" s="14"/>
      <c r="U40" s="15"/>
      <c r="V40" s="15"/>
      <c r="W40" s="16"/>
    </row>
    <row r="44" spans="2:23" ht="12" customHeight="1" x14ac:dyDescent="0.4"/>
  </sheetData>
  <mergeCells count="1">
    <mergeCell ref="B26:B40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F66DA4-12D3-4A26-9450-C8F10E7642D1}">
  <dimension ref="B2:W40"/>
  <sheetViews>
    <sheetView zoomScale="55" zoomScaleNormal="55" workbookViewId="0">
      <selection activeCell="D20" sqref="D20:H22"/>
    </sheetView>
  </sheetViews>
  <sheetFormatPr defaultRowHeight="14.6" x14ac:dyDescent="0.4"/>
  <cols>
    <col min="14" max="14" width="9.765625" bestFit="1" customWidth="1"/>
    <col min="15" max="15" width="9.23046875" customWidth="1"/>
    <col min="16" max="16" width="11.61328125" bestFit="1" customWidth="1"/>
  </cols>
  <sheetData>
    <row r="2" spans="3:23" x14ac:dyDescent="0.4">
      <c r="U2" s="2" t="s">
        <v>35</v>
      </c>
    </row>
    <row r="3" spans="3:23" x14ac:dyDescent="0.4">
      <c r="C3" t="s">
        <v>33</v>
      </c>
      <c r="D3" t="s">
        <v>32</v>
      </c>
      <c r="E3" t="s">
        <v>31</v>
      </c>
      <c r="F3" t="s">
        <v>30</v>
      </c>
      <c r="G3" t="s">
        <v>28</v>
      </c>
      <c r="H3" t="s">
        <v>29</v>
      </c>
      <c r="I3" t="s">
        <v>27</v>
      </c>
      <c r="J3" t="s">
        <v>26</v>
      </c>
      <c r="K3" t="s">
        <v>25</v>
      </c>
      <c r="L3" t="s">
        <v>24</v>
      </c>
      <c r="M3" t="s">
        <v>23</v>
      </c>
      <c r="N3" t="s">
        <v>22</v>
      </c>
      <c r="O3" t="s">
        <v>21</v>
      </c>
      <c r="P3" t="s">
        <v>37</v>
      </c>
      <c r="Q3" t="s">
        <v>38</v>
      </c>
      <c r="R3" t="s">
        <v>20</v>
      </c>
      <c r="S3" t="s">
        <v>19</v>
      </c>
      <c r="T3" t="s">
        <v>18</v>
      </c>
      <c r="U3" t="s">
        <v>17</v>
      </c>
      <c r="V3" t="s">
        <v>16</v>
      </c>
      <c r="W3" t="s">
        <v>15</v>
      </c>
    </row>
    <row r="4" spans="3:23" x14ac:dyDescent="0.4">
      <c r="C4" t="s">
        <v>39</v>
      </c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11" t="e">
        <f>G4/F4</f>
        <v>#DIV/0!</v>
      </c>
      <c r="U4" s="11" t="e">
        <f>(J4+(2*K4)+(3*L4)+(4*M4))/F4</f>
        <v>#DIV/0!</v>
      </c>
      <c r="V4" s="11" t="e">
        <f>(G4+N4+Q4+O4)/E4</f>
        <v>#DIV/0!</v>
      </c>
      <c r="W4" s="12" t="e">
        <f>U4+V4</f>
        <v>#DIV/0!</v>
      </c>
    </row>
    <row r="5" spans="3:23" x14ac:dyDescent="0.4">
      <c r="C5" t="s">
        <v>40</v>
      </c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11" t="e">
        <f t="shared" ref="T5:T15" si="0">G5/F5</f>
        <v>#DIV/0!</v>
      </c>
      <c r="U5" s="11" t="e">
        <f t="shared" ref="U5:U15" si="1">(J5+(2*K5)+(3*L5)+(4*M5))/F5</f>
        <v>#DIV/0!</v>
      </c>
      <c r="V5" s="11" t="e">
        <f>(G5+N5+Q5+O5)/F5</f>
        <v>#DIV/0!</v>
      </c>
      <c r="W5" s="12" t="e">
        <f t="shared" ref="W5:W15" si="2">U5+V5</f>
        <v>#DIV/0!</v>
      </c>
    </row>
    <row r="6" spans="3:23" x14ac:dyDescent="0.4">
      <c r="C6" t="s">
        <v>12</v>
      </c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11" t="e">
        <f t="shared" si="0"/>
        <v>#DIV/0!</v>
      </c>
      <c r="U6" s="11" t="e">
        <f t="shared" si="1"/>
        <v>#DIV/0!</v>
      </c>
      <c r="V6" s="11" t="e">
        <f>(G6+N6+Q6+O6)/F6</f>
        <v>#DIV/0!</v>
      </c>
      <c r="W6" s="12" t="e">
        <f t="shared" si="2"/>
        <v>#DIV/0!</v>
      </c>
    </row>
    <row r="7" spans="3:23" x14ac:dyDescent="0.4">
      <c r="C7" t="s">
        <v>47</v>
      </c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11" t="e">
        <f t="shared" si="0"/>
        <v>#DIV/0!</v>
      </c>
      <c r="U7" s="11" t="e">
        <f t="shared" si="1"/>
        <v>#DIV/0!</v>
      </c>
      <c r="V7" s="11" t="e">
        <f t="shared" ref="V7:V15" si="3">(G7+N7+Q7+O7)/E7</f>
        <v>#DIV/0!</v>
      </c>
      <c r="W7" s="12" t="e">
        <f t="shared" si="2"/>
        <v>#DIV/0!</v>
      </c>
    </row>
    <row r="8" spans="3:23" x14ac:dyDescent="0.4">
      <c r="C8" t="s">
        <v>48</v>
      </c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11" t="e">
        <f t="shared" si="0"/>
        <v>#DIV/0!</v>
      </c>
      <c r="U8" s="11" t="e">
        <f t="shared" si="1"/>
        <v>#DIV/0!</v>
      </c>
      <c r="V8" s="11" t="e">
        <f t="shared" si="3"/>
        <v>#DIV/0!</v>
      </c>
      <c r="W8" s="12" t="e">
        <f t="shared" si="2"/>
        <v>#DIV/0!</v>
      </c>
    </row>
    <row r="9" spans="3:23" x14ac:dyDescent="0.4">
      <c r="C9" t="s">
        <v>11</v>
      </c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11" t="e">
        <f t="shared" si="0"/>
        <v>#DIV/0!</v>
      </c>
      <c r="U9" s="11" t="e">
        <f t="shared" si="1"/>
        <v>#DIV/0!</v>
      </c>
      <c r="V9" s="11" t="e">
        <f t="shared" si="3"/>
        <v>#DIV/0!</v>
      </c>
      <c r="W9" s="12" t="e">
        <f t="shared" si="2"/>
        <v>#DIV/0!</v>
      </c>
    </row>
    <row r="10" spans="3:23" x14ac:dyDescent="0.4">
      <c r="C10" t="s">
        <v>49</v>
      </c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11" t="e">
        <f t="shared" si="0"/>
        <v>#DIV/0!</v>
      </c>
      <c r="U10" s="11" t="e">
        <f t="shared" si="1"/>
        <v>#DIV/0!</v>
      </c>
      <c r="V10" s="11" t="e">
        <f t="shared" si="3"/>
        <v>#DIV/0!</v>
      </c>
      <c r="W10" s="12" t="e">
        <f t="shared" si="2"/>
        <v>#DIV/0!</v>
      </c>
    </row>
    <row r="11" spans="3:23" x14ac:dyDescent="0.4">
      <c r="C11" t="s">
        <v>9</v>
      </c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11" t="e">
        <f t="shared" si="0"/>
        <v>#DIV/0!</v>
      </c>
      <c r="U11" s="11" t="e">
        <f t="shared" si="1"/>
        <v>#DIV/0!</v>
      </c>
      <c r="V11" s="11" t="e">
        <f t="shared" si="3"/>
        <v>#DIV/0!</v>
      </c>
      <c r="W11" s="12" t="e">
        <f t="shared" si="2"/>
        <v>#DIV/0!</v>
      </c>
    </row>
    <row r="12" spans="3:23" x14ac:dyDescent="0.4">
      <c r="C12" t="s">
        <v>6</v>
      </c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11" t="e">
        <f t="shared" si="0"/>
        <v>#DIV/0!</v>
      </c>
      <c r="U12" s="11" t="e">
        <f t="shared" si="1"/>
        <v>#DIV/0!</v>
      </c>
      <c r="V12" s="11" t="e">
        <f t="shared" si="3"/>
        <v>#DIV/0!</v>
      </c>
      <c r="W12" s="12" t="e">
        <f t="shared" si="2"/>
        <v>#DIV/0!</v>
      </c>
    </row>
    <row r="13" spans="3:23" x14ac:dyDescent="0.4">
      <c r="C13" t="s">
        <v>1</v>
      </c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11" t="e">
        <f t="shared" si="0"/>
        <v>#DIV/0!</v>
      </c>
      <c r="U13" s="11" t="e">
        <f t="shared" si="1"/>
        <v>#DIV/0!</v>
      </c>
      <c r="V13" s="11" t="e">
        <f t="shared" si="3"/>
        <v>#DIV/0!</v>
      </c>
      <c r="W13" s="12" t="e">
        <f t="shared" si="2"/>
        <v>#DIV/0!</v>
      </c>
    </row>
    <row r="14" spans="3:23" x14ac:dyDescent="0.4">
      <c r="C14" t="s">
        <v>50</v>
      </c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1" t="e">
        <f t="shared" si="0"/>
        <v>#DIV/0!</v>
      </c>
      <c r="U14" s="29" t="e">
        <f t="shared" si="1"/>
        <v>#DIV/0!</v>
      </c>
      <c r="V14" s="11" t="e">
        <f t="shared" si="3"/>
        <v>#DIV/0!</v>
      </c>
      <c r="W14" s="30" t="e">
        <f t="shared" si="2"/>
        <v>#DIV/0!</v>
      </c>
    </row>
    <row r="15" spans="3:23" x14ac:dyDescent="0.4">
      <c r="C15" t="s">
        <v>13</v>
      </c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T15" s="1" t="e">
        <f t="shared" si="0"/>
        <v>#DIV/0!</v>
      </c>
      <c r="U15" s="29" t="e">
        <f t="shared" si="1"/>
        <v>#DIV/0!</v>
      </c>
      <c r="V15" s="11" t="e">
        <f t="shared" si="3"/>
        <v>#DIV/0!</v>
      </c>
      <c r="W15" s="30" t="e">
        <f t="shared" si="2"/>
        <v>#DIV/0!</v>
      </c>
    </row>
    <row r="16" spans="3:23" x14ac:dyDescent="0.4">
      <c r="C16" t="s">
        <v>58</v>
      </c>
      <c r="D16" s="22"/>
      <c r="E16" s="22"/>
      <c r="F16" s="22"/>
      <c r="G16" s="22"/>
      <c r="H16" s="22"/>
      <c r="I16" s="22"/>
      <c r="J16" s="22"/>
      <c r="L16" s="22"/>
      <c r="M16" s="22"/>
      <c r="N16" s="22"/>
      <c r="T16" s="1" t="e">
        <f t="shared" ref="T16:T18" si="4">G16/F16</f>
        <v>#DIV/0!</v>
      </c>
      <c r="U16" s="29" t="e">
        <f t="shared" ref="U16:U18" si="5">(J16+(2*K16)+(3*L16)+(4*M16))/F16</f>
        <v>#DIV/0!</v>
      </c>
      <c r="V16" s="11" t="e">
        <f t="shared" ref="V16:V18" si="6">(G16+N16+Q16+O16)/E16</f>
        <v>#DIV/0!</v>
      </c>
      <c r="W16" s="30" t="e">
        <f t="shared" ref="W16:W18" si="7">U16+V16</f>
        <v>#DIV/0!</v>
      </c>
    </row>
    <row r="17" spans="2:23" x14ac:dyDescent="0.4">
      <c r="C17" t="s">
        <v>34</v>
      </c>
      <c r="D17" s="22"/>
      <c r="E17" s="22"/>
      <c r="F17" s="22"/>
      <c r="G17" s="22"/>
      <c r="J17" s="22"/>
      <c r="T17" s="1" t="e">
        <f t="shared" si="4"/>
        <v>#DIV/0!</v>
      </c>
      <c r="U17" s="29" t="e">
        <f t="shared" si="5"/>
        <v>#DIV/0!</v>
      </c>
      <c r="V17" s="11" t="e">
        <f t="shared" si="6"/>
        <v>#DIV/0!</v>
      </c>
      <c r="W17" s="30" t="e">
        <f t="shared" si="7"/>
        <v>#DIV/0!</v>
      </c>
    </row>
    <row r="18" spans="2:23" x14ac:dyDescent="0.4">
      <c r="C18" t="s">
        <v>89</v>
      </c>
      <c r="D18" s="22"/>
      <c r="E18" s="22"/>
      <c r="F18" s="22"/>
      <c r="G18" s="22"/>
      <c r="H18" s="22"/>
      <c r="I18" s="22"/>
      <c r="J18" s="22"/>
      <c r="T18" s="1" t="e">
        <f t="shared" si="4"/>
        <v>#DIV/0!</v>
      </c>
      <c r="U18" s="29" t="e">
        <f t="shared" si="5"/>
        <v>#DIV/0!</v>
      </c>
      <c r="V18" s="11" t="e">
        <f t="shared" si="6"/>
        <v>#DIV/0!</v>
      </c>
      <c r="W18" s="30" t="e">
        <f t="shared" si="7"/>
        <v>#DIV/0!</v>
      </c>
    </row>
    <row r="19" spans="2:23" x14ac:dyDescent="0.4">
      <c r="C19" t="s">
        <v>5</v>
      </c>
      <c r="D19" t="s">
        <v>51</v>
      </c>
      <c r="E19" t="s">
        <v>4</v>
      </c>
      <c r="F19" t="s">
        <v>3</v>
      </c>
      <c r="G19" t="s">
        <v>2</v>
      </c>
      <c r="H19" t="s">
        <v>36</v>
      </c>
      <c r="I19" t="s">
        <v>42</v>
      </c>
    </row>
    <row r="20" spans="2:23" x14ac:dyDescent="0.4">
      <c r="C20" t="s">
        <v>1</v>
      </c>
      <c r="D20" s="22"/>
      <c r="E20" s="22"/>
      <c r="F20" s="22"/>
      <c r="G20" s="22"/>
      <c r="H20" s="22"/>
      <c r="I20" s="10" t="e">
        <f>9*H20/E20</f>
        <v>#DIV/0!</v>
      </c>
    </row>
    <row r="21" spans="2:23" x14ac:dyDescent="0.4">
      <c r="C21" t="s">
        <v>0</v>
      </c>
      <c r="I21" s="10"/>
    </row>
    <row r="22" spans="2:23" x14ac:dyDescent="0.4">
      <c r="C22" t="s">
        <v>40</v>
      </c>
      <c r="I22" s="10"/>
    </row>
    <row r="25" spans="2:23" ht="15.45" customHeight="1" thickBot="1" x14ac:dyDescent="0.45"/>
    <row r="26" spans="2:23" ht="14.6" customHeight="1" x14ac:dyDescent="0.4">
      <c r="B26" s="58" t="s">
        <v>96</v>
      </c>
      <c r="C26" s="6" t="s">
        <v>33</v>
      </c>
      <c r="D26" s="8" t="s">
        <v>32</v>
      </c>
      <c r="E26" s="8" t="s">
        <v>31</v>
      </c>
      <c r="F26" s="8" t="s">
        <v>30</v>
      </c>
      <c r="G26" s="8" t="s">
        <v>28</v>
      </c>
      <c r="H26" s="8" t="s">
        <v>29</v>
      </c>
      <c r="I26" s="8" t="s">
        <v>27</v>
      </c>
      <c r="J26" s="8" t="s">
        <v>26</v>
      </c>
      <c r="K26" s="8" t="s">
        <v>25</v>
      </c>
      <c r="L26" s="8" t="s">
        <v>24</v>
      </c>
      <c r="M26" s="8" t="s">
        <v>23</v>
      </c>
      <c r="N26" s="8" t="s">
        <v>22</v>
      </c>
      <c r="O26" s="8" t="s">
        <v>21</v>
      </c>
      <c r="P26" s="8" t="s">
        <v>37</v>
      </c>
      <c r="Q26" s="8" t="s">
        <v>38</v>
      </c>
      <c r="R26" s="8" t="s">
        <v>20</v>
      </c>
      <c r="S26" s="8" t="s">
        <v>19</v>
      </c>
      <c r="T26" s="8" t="s">
        <v>18</v>
      </c>
      <c r="U26" s="8" t="s">
        <v>17</v>
      </c>
      <c r="V26" s="8" t="s">
        <v>16</v>
      </c>
      <c r="W26" s="9" t="s">
        <v>15</v>
      </c>
    </row>
    <row r="27" spans="2:23" x14ac:dyDescent="0.4">
      <c r="B27" s="59"/>
      <c r="C27" t="s">
        <v>39</v>
      </c>
      <c r="D27" s="10">
        <f>VLOOKUP($C27,$C$4:$S$18,MATCH(D$26,$C$3:$S$3,0),FALSE)</f>
        <v>0</v>
      </c>
      <c r="E27" s="10">
        <f t="shared" ref="E27:S37" si="8">VLOOKUP($C27,$C$4:$S$18,MATCH(E$26,$C$3:$S$3,0),FALSE)</f>
        <v>0</v>
      </c>
      <c r="F27" s="10">
        <f t="shared" si="8"/>
        <v>0</v>
      </c>
      <c r="G27" s="10">
        <f t="shared" si="8"/>
        <v>0</v>
      </c>
      <c r="H27" s="10">
        <f t="shared" si="8"/>
        <v>0</v>
      </c>
      <c r="I27" s="10">
        <f t="shared" si="8"/>
        <v>0</v>
      </c>
      <c r="J27" s="10">
        <f t="shared" si="8"/>
        <v>0</v>
      </c>
      <c r="K27" s="10">
        <f t="shared" si="8"/>
        <v>0</v>
      </c>
      <c r="L27" s="10">
        <f t="shared" si="8"/>
        <v>0</v>
      </c>
      <c r="M27" s="10">
        <f t="shared" si="8"/>
        <v>0</v>
      </c>
      <c r="N27" s="10">
        <f t="shared" si="8"/>
        <v>0</v>
      </c>
      <c r="O27" s="10">
        <f t="shared" si="8"/>
        <v>0</v>
      </c>
      <c r="P27" s="10">
        <f t="shared" si="8"/>
        <v>0</v>
      </c>
      <c r="Q27" s="10">
        <f t="shared" si="8"/>
        <v>0</v>
      </c>
      <c r="R27" s="10">
        <f t="shared" si="8"/>
        <v>0</v>
      </c>
      <c r="S27" s="10">
        <f t="shared" si="8"/>
        <v>0</v>
      </c>
      <c r="T27" s="11" t="e">
        <f>G27/F27</f>
        <v>#DIV/0!</v>
      </c>
      <c r="U27" s="11" t="e">
        <f>(J27+(2*K27)+(3*L27)+(4*M27))/F27</f>
        <v>#DIV/0!</v>
      </c>
      <c r="V27" s="11" t="e">
        <f>(G27+N27+Q27+O27)/E27</f>
        <v>#DIV/0!</v>
      </c>
      <c r="W27" s="12" t="e">
        <f>U27+V27</f>
        <v>#DIV/0!</v>
      </c>
    </row>
    <row r="28" spans="2:23" x14ac:dyDescent="0.4">
      <c r="B28" s="59"/>
      <c r="C28" t="s">
        <v>40</v>
      </c>
      <c r="D28" s="10">
        <f t="shared" ref="D28:D37" si="9">VLOOKUP($C28,$C$4:$S$18,MATCH(D$26,$C$3:$S$3,0),FALSE)</f>
        <v>0</v>
      </c>
      <c r="E28" s="10">
        <f t="shared" si="8"/>
        <v>0</v>
      </c>
      <c r="F28" s="10">
        <f t="shared" si="8"/>
        <v>0</v>
      </c>
      <c r="G28" s="10">
        <f t="shared" si="8"/>
        <v>0</v>
      </c>
      <c r="H28" s="10">
        <f t="shared" si="8"/>
        <v>0</v>
      </c>
      <c r="I28" s="10">
        <f t="shared" si="8"/>
        <v>0</v>
      </c>
      <c r="J28" s="10">
        <f t="shared" si="8"/>
        <v>0</v>
      </c>
      <c r="K28" s="10">
        <f t="shared" si="8"/>
        <v>0</v>
      </c>
      <c r="L28" s="10">
        <f t="shared" si="8"/>
        <v>0</v>
      </c>
      <c r="M28" s="10">
        <f t="shared" si="8"/>
        <v>0</v>
      </c>
      <c r="N28" s="10">
        <f t="shared" si="8"/>
        <v>0</v>
      </c>
      <c r="O28" s="10">
        <f t="shared" si="8"/>
        <v>0</v>
      </c>
      <c r="P28" s="10">
        <f t="shared" si="8"/>
        <v>0</v>
      </c>
      <c r="Q28" s="10">
        <f t="shared" si="8"/>
        <v>0</v>
      </c>
      <c r="R28" s="10">
        <f t="shared" si="8"/>
        <v>0</v>
      </c>
      <c r="S28" s="10">
        <f t="shared" si="8"/>
        <v>0</v>
      </c>
      <c r="T28" s="11" t="e">
        <f t="shared" ref="T28:T37" si="10">G28/F28</f>
        <v>#DIV/0!</v>
      </c>
      <c r="U28" s="11" t="e">
        <f t="shared" ref="U28:U37" si="11">(J28+(2*K28)+(3*L28)+(4*M28))/F28</f>
        <v>#DIV/0!</v>
      </c>
      <c r="V28" s="11" t="e">
        <f t="shared" ref="V28:V37" si="12">(G28+N28+Q28+O28)/E28</f>
        <v>#DIV/0!</v>
      </c>
      <c r="W28" s="12" t="e">
        <f t="shared" ref="W28:W37" si="13">U28+V28</f>
        <v>#DIV/0!</v>
      </c>
    </row>
    <row r="29" spans="2:23" x14ac:dyDescent="0.4">
      <c r="B29" s="59"/>
      <c r="C29" t="s">
        <v>12</v>
      </c>
      <c r="D29" s="10">
        <f t="shared" si="9"/>
        <v>0</v>
      </c>
      <c r="E29" s="10">
        <f t="shared" si="8"/>
        <v>0</v>
      </c>
      <c r="F29" s="10">
        <f t="shared" si="8"/>
        <v>0</v>
      </c>
      <c r="G29" s="10">
        <f t="shared" si="8"/>
        <v>0</v>
      </c>
      <c r="H29" s="10">
        <f t="shared" si="8"/>
        <v>0</v>
      </c>
      <c r="I29" s="10">
        <f t="shared" si="8"/>
        <v>0</v>
      </c>
      <c r="J29" s="10">
        <f t="shared" si="8"/>
        <v>0</v>
      </c>
      <c r="K29" s="10">
        <f t="shared" si="8"/>
        <v>0</v>
      </c>
      <c r="L29" s="10">
        <f t="shared" si="8"/>
        <v>0</v>
      </c>
      <c r="M29" s="10">
        <f t="shared" si="8"/>
        <v>0</v>
      </c>
      <c r="N29" s="10">
        <f t="shared" si="8"/>
        <v>0</v>
      </c>
      <c r="O29" s="10">
        <f t="shared" si="8"/>
        <v>0</v>
      </c>
      <c r="P29" s="10">
        <f t="shared" si="8"/>
        <v>0</v>
      </c>
      <c r="Q29" s="10">
        <f t="shared" si="8"/>
        <v>0</v>
      </c>
      <c r="R29" s="10">
        <f t="shared" si="8"/>
        <v>0</v>
      </c>
      <c r="S29" s="10">
        <f t="shared" si="8"/>
        <v>0</v>
      </c>
      <c r="T29" s="11" t="e">
        <f t="shared" si="10"/>
        <v>#DIV/0!</v>
      </c>
      <c r="U29" s="11" t="e">
        <f t="shared" si="11"/>
        <v>#DIV/0!</v>
      </c>
      <c r="V29" s="11" t="e">
        <f t="shared" si="12"/>
        <v>#DIV/0!</v>
      </c>
      <c r="W29" s="12" t="e">
        <f t="shared" si="13"/>
        <v>#DIV/0!</v>
      </c>
    </row>
    <row r="30" spans="2:23" x14ac:dyDescent="0.4">
      <c r="B30" s="59"/>
      <c r="C30" t="s">
        <v>47</v>
      </c>
      <c r="D30" s="10">
        <f t="shared" si="9"/>
        <v>0</v>
      </c>
      <c r="E30" s="10">
        <f t="shared" si="8"/>
        <v>0</v>
      </c>
      <c r="F30" s="10">
        <f t="shared" si="8"/>
        <v>0</v>
      </c>
      <c r="G30" s="10">
        <f t="shared" si="8"/>
        <v>0</v>
      </c>
      <c r="H30" s="10">
        <f t="shared" si="8"/>
        <v>0</v>
      </c>
      <c r="I30" s="10">
        <f t="shared" si="8"/>
        <v>0</v>
      </c>
      <c r="J30" s="10">
        <f t="shared" si="8"/>
        <v>0</v>
      </c>
      <c r="K30" s="10">
        <f t="shared" si="8"/>
        <v>0</v>
      </c>
      <c r="L30" s="10">
        <f t="shared" si="8"/>
        <v>0</v>
      </c>
      <c r="M30" s="10">
        <f t="shared" si="8"/>
        <v>0</v>
      </c>
      <c r="N30" s="10">
        <f t="shared" si="8"/>
        <v>0</v>
      </c>
      <c r="O30" s="10">
        <f t="shared" si="8"/>
        <v>0</v>
      </c>
      <c r="P30" s="10">
        <f t="shared" si="8"/>
        <v>0</v>
      </c>
      <c r="Q30" s="10">
        <f t="shared" si="8"/>
        <v>0</v>
      </c>
      <c r="R30" s="10">
        <f t="shared" si="8"/>
        <v>0</v>
      </c>
      <c r="S30" s="10">
        <f t="shared" si="8"/>
        <v>0</v>
      </c>
      <c r="T30" s="11" t="e">
        <f t="shared" si="10"/>
        <v>#DIV/0!</v>
      </c>
      <c r="U30" s="11" t="e">
        <f t="shared" si="11"/>
        <v>#DIV/0!</v>
      </c>
      <c r="V30" s="11" t="e">
        <f t="shared" si="12"/>
        <v>#DIV/0!</v>
      </c>
      <c r="W30" s="12" t="e">
        <f t="shared" si="13"/>
        <v>#DIV/0!</v>
      </c>
    </row>
    <row r="31" spans="2:23" x14ac:dyDescent="0.4">
      <c r="B31" s="59"/>
      <c r="C31" t="s">
        <v>6</v>
      </c>
      <c r="D31" s="10">
        <f t="shared" si="9"/>
        <v>0</v>
      </c>
      <c r="E31" s="10">
        <f t="shared" si="8"/>
        <v>0</v>
      </c>
      <c r="F31" s="10">
        <f t="shared" si="8"/>
        <v>0</v>
      </c>
      <c r="G31" s="10">
        <f t="shared" si="8"/>
        <v>0</v>
      </c>
      <c r="H31" s="10">
        <f t="shared" si="8"/>
        <v>0</v>
      </c>
      <c r="I31" s="10">
        <f t="shared" si="8"/>
        <v>0</v>
      </c>
      <c r="J31" s="10">
        <f t="shared" si="8"/>
        <v>0</v>
      </c>
      <c r="K31" s="10">
        <f t="shared" si="8"/>
        <v>0</v>
      </c>
      <c r="L31" s="10">
        <f t="shared" si="8"/>
        <v>0</v>
      </c>
      <c r="M31" s="10">
        <f t="shared" si="8"/>
        <v>0</v>
      </c>
      <c r="N31" s="10">
        <f t="shared" si="8"/>
        <v>0</v>
      </c>
      <c r="O31" s="10">
        <f t="shared" si="8"/>
        <v>0</v>
      </c>
      <c r="P31" s="10">
        <f t="shared" si="8"/>
        <v>0</v>
      </c>
      <c r="Q31" s="10">
        <f t="shared" si="8"/>
        <v>0</v>
      </c>
      <c r="R31" s="10">
        <f t="shared" si="8"/>
        <v>0</v>
      </c>
      <c r="S31" s="10">
        <f t="shared" si="8"/>
        <v>0</v>
      </c>
      <c r="T31" s="11" t="e">
        <f t="shared" si="10"/>
        <v>#DIV/0!</v>
      </c>
      <c r="U31" s="11" t="e">
        <f t="shared" si="11"/>
        <v>#DIV/0!</v>
      </c>
      <c r="V31" s="11" t="e">
        <f t="shared" si="12"/>
        <v>#DIV/0!</v>
      </c>
      <c r="W31" s="12" t="e">
        <f t="shared" si="13"/>
        <v>#DIV/0!</v>
      </c>
    </row>
    <row r="32" spans="2:23" x14ac:dyDescent="0.4">
      <c r="B32" s="59"/>
      <c r="C32" t="s">
        <v>11</v>
      </c>
      <c r="D32" s="10">
        <f t="shared" si="9"/>
        <v>0</v>
      </c>
      <c r="E32" s="10">
        <f t="shared" si="8"/>
        <v>0</v>
      </c>
      <c r="F32" s="10">
        <f t="shared" si="8"/>
        <v>0</v>
      </c>
      <c r="G32" s="10">
        <f t="shared" si="8"/>
        <v>0</v>
      </c>
      <c r="H32" s="10">
        <f t="shared" si="8"/>
        <v>0</v>
      </c>
      <c r="I32" s="10">
        <f t="shared" si="8"/>
        <v>0</v>
      </c>
      <c r="J32" s="10">
        <f t="shared" si="8"/>
        <v>0</v>
      </c>
      <c r="K32" s="10">
        <f t="shared" si="8"/>
        <v>0</v>
      </c>
      <c r="L32" s="10">
        <f t="shared" si="8"/>
        <v>0</v>
      </c>
      <c r="M32" s="10">
        <f t="shared" si="8"/>
        <v>0</v>
      </c>
      <c r="N32" s="10">
        <f t="shared" si="8"/>
        <v>0</v>
      </c>
      <c r="O32" s="10">
        <f t="shared" si="8"/>
        <v>0</v>
      </c>
      <c r="P32" s="10">
        <f t="shared" si="8"/>
        <v>0</v>
      </c>
      <c r="Q32" s="10">
        <f t="shared" si="8"/>
        <v>0</v>
      </c>
      <c r="R32" s="10">
        <f t="shared" si="8"/>
        <v>0</v>
      </c>
      <c r="S32" s="10">
        <f t="shared" si="8"/>
        <v>0</v>
      </c>
      <c r="T32" s="11" t="e">
        <f t="shared" si="10"/>
        <v>#DIV/0!</v>
      </c>
      <c r="U32" s="11" t="e">
        <f t="shared" si="11"/>
        <v>#DIV/0!</v>
      </c>
      <c r="V32" s="11" t="e">
        <f t="shared" si="12"/>
        <v>#DIV/0!</v>
      </c>
      <c r="W32" s="12" t="e">
        <f t="shared" si="13"/>
        <v>#DIV/0!</v>
      </c>
    </row>
    <row r="33" spans="2:23" x14ac:dyDescent="0.4">
      <c r="B33" s="59"/>
      <c r="C33" t="s">
        <v>13</v>
      </c>
      <c r="D33" s="10">
        <f t="shared" si="9"/>
        <v>0</v>
      </c>
      <c r="E33" s="10">
        <f t="shared" si="8"/>
        <v>0</v>
      </c>
      <c r="F33" s="10">
        <f t="shared" si="8"/>
        <v>0</v>
      </c>
      <c r="G33" s="10">
        <f t="shared" si="8"/>
        <v>0</v>
      </c>
      <c r="H33" s="10">
        <f t="shared" si="8"/>
        <v>0</v>
      </c>
      <c r="I33" s="10">
        <f t="shared" si="8"/>
        <v>0</v>
      </c>
      <c r="J33" s="10">
        <f t="shared" si="8"/>
        <v>0</v>
      </c>
      <c r="K33" s="10">
        <f t="shared" si="8"/>
        <v>0</v>
      </c>
      <c r="L33" s="10">
        <f t="shared" si="8"/>
        <v>0</v>
      </c>
      <c r="M33" s="10">
        <f t="shared" si="8"/>
        <v>0</v>
      </c>
      <c r="N33" s="10">
        <f t="shared" si="8"/>
        <v>0</v>
      </c>
      <c r="O33" s="10">
        <f t="shared" si="8"/>
        <v>0</v>
      </c>
      <c r="P33" s="10">
        <f t="shared" si="8"/>
        <v>0</v>
      </c>
      <c r="Q33" s="10">
        <f t="shared" si="8"/>
        <v>0</v>
      </c>
      <c r="R33" s="10">
        <f t="shared" si="8"/>
        <v>0</v>
      </c>
      <c r="S33" s="10">
        <f t="shared" si="8"/>
        <v>0</v>
      </c>
      <c r="T33" s="11" t="e">
        <f t="shared" si="10"/>
        <v>#DIV/0!</v>
      </c>
      <c r="U33" s="11" t="e">
        <f t="shared" si="11"/>
        <v>#DIV/0!</v>
      </c>
      <c r="V33" s="11" t="e">
        <f t="shared" si="12"/>
        <v>#DIV/0!</v>
      </c>
      <c r="W33" s="12" t="e">
        <f t="shared" si="13"/>
        <v>#DIV/0!</v>
      </c>
    </row>
    <row r="34" spans="2:23" x14ac:dyDescent="0.4">
      <c r="B34" s="59"/>
      <c r="C34" t="s">
        <v>49</v>
      </c>
      <c r="D34" s="10">
        <f t="shared" si="9"/>
        <v>0</v>
      </c>
      <c r="E34" s="10">
        <f t="shared" si="8"/>
        <v>0</v>
      </c>
      <c r="F34" s="10">
        <f t="shared" si="8"/>
        <v>0</v>
      </c>
      <c r="G34" s="10">
        <f t="shared" si="8"/>
        <v>0</v>
      </c>
      <c r="H34" s="10">
        <f t="shared" si="8"/>
        <v>0</v>
      </c>
      <c r="I34" s="10">
        <f t="shared" si="8"/>
        <v>0</v>
      </c>
      <c r="J34" s="10">
        <f t="shared" si="8"/>
        <v>0</v>
      </c>
      <c r="K34" s="10">
        <f t="shared" si="8"/>
        <v>0</v>
      </c>
      <c r="L34" s="10">
        <f t="shared" si="8"/>
        <v>0</v>
      </c>
      <c r="M34" s="10">
        <f t="shared" si="8"/>
        <v>0</v>
      </c>
      <c r="N34" s="10">
        <f t="shared" si="8"/>
        <v>0</v>
      </c>
      <c r="O34" s="10">
        <f t="shared" si="8"/>
        <v>0</v>
      </c>
      <c r="P34" s="10">
        <f t="shared" si="8"/>
        <v>0</v>
      </c>
      <c r="Q34" s="10">
        <f t="shared" si="8"/>
        <v>0</v>
      </c>
      <c r="R34" s="10">
        <f t="shared" si="8"/>
        <v>0</v>
      </c>
      <c r="S34" s="10">
        <f t="shared" si="8"/>
        <v>0</v>
      </c>
      <c r="T34" s="11" t="e">
        <f t="shared" si="10"/>
        <v>#DIV/0!</v>
      </c>
      <c r="U34" s="11" t="e">
        <f t="shared" si="11"/>
        <v>#DIV/0!</v>
      </c>
      <c r="V34" s="11" t="e">
        <f t="shared" si="12"/>
        <v>#DIV/0!</v>
      </c>
      <c r="W34" s="12" t="e">
        <f t="shared" si="13"/>
        <v>#DIV/0!</v>
      </c>
    </row>
    <row r="35" spans="2:23" x14ac:dyDescent="0.4">
      <c r="B35" s="59"/>
      <c r="C35" t="s">
        <v>48</v>
      </c>
      <c r="D35" s="10">
        <f t="shared" si="9"/>
        <v>0</v>
      </c>
      <c r="E35" s="10">
        <f t="shared" si="8"/>
        <v>0</v>
      </c>
      <c r="F35" s="10">
        <f t="shared" si="8"/>
        <v>0</v>
      </c>
      <c r="G35" s="10">
        <f t="shared" si="8"/>
        <v>0</v>
      </c>
      <c r="H35" s="10">
        <f t="shared" si="8"/>
        <v>0</v>
      </c>
      <c r="I35" s="10">
        <f t="shared" si="8"/>
        <v>0</v>
      </c>
      <c r="J35" s="10">
        <f t="shared" si="8"/>
        <v>0</v>
      </c>
      <c r="K35" s="10">
        <f t="shared" si="8"/>
        <v>0</v>
      </c>
      <c r="L35" s="10">
        <f t="shared" si="8"/>
        <v>0</v>
      </c>
      <c r="M35" s="10">
        <f t="shared" si="8"/>
        <v>0</v>
      </c>
      <c r="N35" s="10">
        <f t="shared" si="8"/>
        <v>0</v>
      </c>
      <c r="O35" s="10">
        <f t="shared" si="8"/>
        <v>0</v>
      </c>
      <c r="P35" s="10">
        <f t="shared" si="8"/>
        <v>0</v>
      </c>
      <c r="Q35" s="10">
        <f t="shared" si="8"/>
        <v>0</v>
      </c>
      <c r="R35" s="10">
        <f t="shared" si="8"/>
        <v>0</v>
      </c>
      <c r="S35" s="10">
        <f t="shared" si="8"/>
        <v>0</v>
      </c>
      <c r="T35" s="11" t="e">
        <f t="shared" si="10"/>
        <v>#DIV/0!</v>
      </c>
      <c r="U35" s="11" t="e">
        <f t="shared" si="11"/>
        <v>#DIV/0!</v>
      </c>
      <c r="V35" s="11" t="e">
        <f t="shared" si="12"/>
        <v>#DIV/0!</v>
      </c>
      <c r="W35" s="12" t="e">
        <f t="shared" si="13"/>
        <v>#DIV/0!</v>
      </c>
    </row>
    <row r="36" spans="2:23" x14ac:dyDescent="0.4">
      <c r="B36" s="59"/>
      <c r="C36" t="s">
        <v>34</v>
      </c>
      <c r="D36" s="10">
        <f t="shared" si="9"/>
        <v>0</v>
      </c>
      <c r="E36" s="10">
        <f t="shared" si="8"/>
        <v>0</v>
      </c>
      <c r="F36" s="10">
        <f t="shared" si="8"/>
        <v>0</v>
      </c>
      <c r="G36" s="10">
        <f t="shared" si="8"/>
        <v>0</v>
      </c>
      <c r="H36" s="10">
        <f t="shared" si="8"/>
        <v>0</v>
      </c>
      <c r="I36" s="10">
        <f t="shared" si="8"/>
        <v>0</v>
      </c>
      <c r="J36" s="10">
        <f t="shared" si="8"/>
        <v>0</v>
      </c>
      <c r="K36" s="10">
        <f t="shared" si="8"/>
        <v>0</v>
      </c>
      <c r="L36" s="10">
        <f t="shared" si="8"/>
        <v>0</v>
      </c>
      <c r="M36" s="10">
        <f t="shared" si="8"/>
        <v>0</v>
      </c>
      <c r="N36" s="10">
        <f t="shared" si="8"/>
        <v>0</v>
      </c>
      <c r="O36" s="10">
        <f t="shared" si="8"/>
        <v>0</v>
      </c>
      <c r="P36" s="10">
        <f t="shared" si="8"/>
        <v>0</v>
      </c>
      <c r="Q36" s="10">
        <f t="shared" si="8"/>
        <v>0</v>
      </c>
      <c r="R36" s="10">
        <f t="shared" si="8"/>
        <v>0</v>
      </c>
      <c r="S36" s="10">
        <f t="shared" si="8"/>
        <v>0</v>
      </c>
      <c r="T36" s="11" t="e">
        <f t="shared" si="10"/>
        <v>#DIV/0!</v>
      </c>
      <c r="U36" s="11" t="e">
        <f t="shared" si="11"/>
        <v>#DIV/0!</v>
      </c>
      <c r="V36" s="11" t="e">
        <f t="shared" si="12"/>
        <v>#DIV/0!</v>
      </c>
      <c r="W36" s="12" t="e">
        <f t="shared" si="13"/>
        <v>#DIV/0!</v>
      </c>
    </row>
    <row r="37" spans="2:23" x14ac:dyDescent="0.4">
      <c r="B37" s="59"/>
      <c r="C37" t="s">
        <v>1</v>
      </c>
      <c r="D37" s="10">
        <f t="shared" si="9"/>
        <v>0</v>
      </c>
      <c r="E37" s="10">
        <f t="shared" si="8"/>
        <v>0</v>
      </c>
      <c r="F37" s="10">
        <f t="shared" si="8"/>
        <v>0</v>
      </c>
      <c r="G37" s="10">
        <f t="shared" si="8"/>
        <v>0</v>
      </c>
      <c r="H37" s="26">
        <f t="shared" si="8"/>
        <v>0</v>
      </c>
      <c r="I37" s="10">
        <f t="shared" si="8"/>
        <v>0</v>
      </c>
      <c r="J37" s="10">
        <f t="shared" si="8"/>
        <v>0</v>
      </c>
      <c r="K37" s="10">
        <f t="shared" si="8"/>
        <v>0</v>
      </c>
      <c r="L37" s="10">
        <f t="shared" si="8"/>
        <v>0</v>
      </c>
      <c r="M37" s="10">
        <f t="shared" si="8"/>
        <v>0</v>
      </c>
      <c r="N37" s="10">
        <f t="shared" si="8"/>
        <v>0</v>
      </c>
      <c r="O37" s="10">
        <f t="shared" si="8"/>
        <v>0</v>
      </c>
      <c r="P37" s="10">
        <f t="shared" si="8"/>
        <v>0</v>
      </c>
      <c r="Q37" s="10">
        <f t="shared" si="8"/>
        <v>0</v>
      </c>
      <c r="R37" s="10">
        <f t="shared" si="8"/>
        <v>0</v>
      </c>
      <c r="S37" s="10">
        <f t="shared" si="8"/>
        <v>0</v>
      </c>
      <c r="T37" s="11" t="e">
        <f t="shared" si="10"/>
        <v>#DIV/0!</v>
      </c>
      <c r="U37" s="11" t="e">
        <f t="shared" si="11"/>
        <v>#DIV/0!</v>
      </c>
      <c r="V37" s="11" t="e">
        <f t="shared" si="12"/>
        <v>#DIV/0!</v>
      </c>
      <c r="W37" s="12" t="e">
        <f t="shared" si="13"/>
        <v>#DIV/0!</v>
      </c>
    </row>
    <row r="38" spans="2:23" x14ac:dyDescent="0.4">
      <c r="B38" s="59"/>
      <c r="C38" s="3" t="s">
        <v>5</v>
      </c>
      <c r="D38" s="13" t="s">
        <v>51</v>
      </c>
      <c r="E38" s="13" t="s">
        <v>4</v>
      </c>
      <c r="F38" s="13" t="s">
        <v>3</v>
      </c>
      <c r="G38" s="13" t="s">
        <v>2</v>
      </c>
      <c r="H38" s="31" t="s">
        <v>42</v>
      </c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1"/>
      <c r="V38" s="11"/>
      <c r="W38" s="12"/>
    </row>
    <row r="39" spans="2:23" x14ac:dyDescent="0.4">
      <c r="B39" s="59"/>
      <c r="C39" s="4" t="s">
        <v>1</v>
      </c>
      <c r="D39" s="10">
        <f>VLOOKUP($C39,$C$20:$I$22,MATCH(D$38,$C$19:$I$19,0),FALSE)</f>
        <v>0</v>
      </c>
      <c r="E39" s="10">
        <f>VLOOKUP($C39,$C$20:$I$22,MATCH(E$38,$C$19:$I$19,0),FALSE)</f>
        <v>0</v>
      </c>
      <c r="F39" s="10">
        <f>VLOOKUP($C39,$C$20:$I$22,MATCH(F$38,$C$19:$I$19,0),FALSE)</f>
        <v>0</v>
      </c>
      <c r="G39" s="10">
        <f>VLOOKUP($C39,$C$20:$I$22,MATCH(G$38,$C$19:$I$19,0),FALSE)</f>
        <v>0</v>
      </c>
      <c r="H39" s="21" t="e">
        <f>VLOOKUP($C39,$C$20:$I$22,MATCH(H$38,$C$19:$I$19,0),FALSE)</f>
        <v>#DIV/0!</v>
      </c>
      <c r="I39" s="10"/>
      <c r="J39" s="10"/>
      <c r="K39" s="10"/>
      <c r="L39" s="10"/>
      <c r="M39" s="37" t="s">
        <v>55</v>
      </c>
      <c r="N39" s="38">
        <v>44706</v>
      </c>
      <c r="O39" s="37" t="s">
        <v>70</v>
      </c>
      <c r="P39" s="37" t="s">
        <v>93</v>
      </c>
      <c r="Q39" s="37" t="s">
        <v>52</v>
      </c>
      <c r="R39" s="37" t="s">
        <v>56</v>
      </c>
      <c r="S39" s="10"/>
      <c r="T39" s="10"/>
      <c r="U39" s="11"/>
      <c r="V39" s="11"/>
      <c r="W39" s="12"/>
    </row>
    <row r="40" spans="2:23" ht="15" thickBot="1" x14ac:dyDescent="0.45">
      <c r="B40" s="59"/>
      <c r="C40" s="7" t="s">
        <v>40</v>
      </c>
      <c r="D40" s="10">
        <f>VLOOKUP($C40,$C$20:$I$22,MATCH(D$38,$C$19:$I$19,0),FALSE)</f>
        <v>0</v>
      </c>
      <c r="E40" s="10">
        <f>VLOOKUP($C40,$C$20:$I$22,MATCH(E$38,$C$19:$I$19,0),FALSE)</f>
        <v>0</v>
      </c>
      <c r="F40" s="10">
        <f>VLOOKUP($C40,$C$20:$I$22,MATCH(F$38,$C$19:$I$19,0),FALSE)</f>
        <v>0</v>
      </c>
      <c r="G40" s="10">
        <f>VLOOKUP($C40,$C$20:$I$22,MATCH(G$38,$C$19:$I$19,0),FALSE)</f>
        <v>0</v>
      </c>
      <c r="H40" s="21"/>
      <c r="I40" s="14"/>
      <c r="J40" s="14"/>
      <c r="K40" s="14"/>
      <c r="L40" s="14"/>
      <c r="M40" s="39"/>
      <c r="N40" s="39"/>
      <c r="O40" s="39" t="s">
        <v>54</v>
      </c>
      <c r="P40" s="40" t="s">
        <v>95</v>
      </c>
      <c r="Q40" s="39" t="s">
        <v>53</v>
      </c>
      <c r="R40" s="39" t="s">
        <v>64</v>
      </c>
      <c r="S40" s="14"/>
      <c r="T40" s="14"/>
      <c r="U40" s="15"/>
      <c r="V40" s="15"/>
      <c r="W40" s="16"/>
    </row>
  </sheetData>
  <mergeCells count="1">
    <mergeCell ref="B26:B40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5FED13-DE9E-4368-8F4C-8BBF1C384CA9}">
  <dimension ref="B2:W40"/>
  <sheetViews>
    <sheetView zoomScale="55" zoomScaleNormal="55" workbookViewId="0">
      <selection activeCell="D20" sqref="D20:H22"/>
    </sheetView>
  </sheetViews>
  <sheetFormatPr defaultRowHeight="14.6" x14ac:dyDescent="0.4"/>
  <cols>
    <col min="14" max="14" width="9.765625" bestFit="1" customWidth="1"/>
    <col min="15" max="15" width="9.23046875" customWidth="1"/>
  </cols>
  <sheetData>
    <row r="2" spans="3:23" x14ac:dyDescent="0.4">
      <c r="U2" s="2" t="s">
        <v>35</v>
      </c>
    </row>
    <row r="3" spans="3:23" x14ac:dyDescent="0.4">
      <c r="C3" t="s">
        <v>33</v>
      </c>
      <c r="D3" t="s">
        <v>32</v>
      </c>
      <c r="E3" t="s">
        <v>31</v>
      </c>
      <c r="F3" t="s">
        <v>30</v>
      </c>
      <c r="G3" t="s">
        <v>28</v>
      </c>
      <c r="H3" t="s">
        <v>29</v>
      </c>
      <c r="I3" t="s">
        <v>27</v>
      </c>
      <c r="J3" t="s">
        <v>26</v>
      </c>
      <c r="K3" t="s">
        <v>25</v>
      </c>
      <c r="L3" t="s">
        <v>24</v>
      </c>
      <c r="M3" t="s">
        <v>23</v>
      </c>
      <c r="N3" t="s">
        <v>22</v>
      </c>
      <c r="O3" t="s">
        <v>21</v>
      </c>
      <c r="P3" t="s">
        <v>37</v>
      </c>
      <c r="Q3" t="s">
        <v>38</v>
      </c>
      <c r="R3" t="s">
        <v>20</v>
      </c>
      <c r="S3" t="s">
        <v>19</v>
      </c>
      <c r="T3" t="s">
        <v>18</v>
      </c>
      <c r="U3" t="s">
        <v>17</v>
      </c>
      <c r="V3" t="s">
        <v>16</v>
      </c>
      <c r="W3" t="s">
        <v>15</v>
      </c>
    </row>
    <row r="4" spans="3:23" x14ac:dyDescent="0.4">
      <c r="C4" t="s">
        <v>39</v>
      </c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11" t="e">
        <f>G4/F4</f>
        <v>#DIV/0!</v>
      </c>
      <c r="U4" s="11" t="e">
        <f>(J4+(2*K4)+(3*L4)+(4*M4))/F4</f>
        <v>#DIV/0!</v>
      </c>
      <c r="V4" s="11" t="e">
        <f>(G4+N4+Q4+O4)/E4</f>
        <v>#DIV/0!</v>
      </c>
      <c r="W4" s="12" t="e">
        <f>U4+V4</f>
        <v>#DIV/0!</v>
      </c>
    </row>
    <row r="5" spans="3:23" x14ac:dyDescent="0.4">
      <c r="C5" t="s">
        <v>40</v>
      </c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11" t="e">
        <f t="shared" ref="T5:T18" si="0">G5/F5</f>
        <v>#DIV/0!</v>
      </c>
      <c r="U5" s="11" t="e">
        <f t="shared" ref="U5:U18" si="1">(J5+(2*K5)+(3*L5)+(4*M5))/F5</f>
        <v>#DIV/0!</v>
      </c>
      <c r="V5" s="11" t="e">
        <f>(G5+N5+Q5+O5)/F5</f>
        <v>#DIV/0!</v>
      </c>
      <c r="W5" s="12" t="e">
        <f t="shared" ref="W5:W18" si="2">U5+V5</f>
        <v>#DIV/0!</v>
      </c>
    </row>
    <row r="6" spans="3:23" x14ac:dyDescent="0.4">
      <c r="C6" t="s">
        <v>12</v>
      </c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11" t="e">
        <f t="shared" si="0"/>
        <v>#DIV/0!</v>
      </c>
      <c r="U6" s="11" t="e">
        <f t="shared" si="1"/>
        <v>#DIV/0!</v>
      </c>
      <c r="V6" s="11" t="e">
        <f>(G6+N6+Q6+O6)/F6</f>
        <v>#DIV/0!</v>
      </c>
      <c r="W6" s="12" t="e">
        <f t="shared" si="2"/>
        <v>#DIV/0!</v>
      </c>
    </row>
    <row r="7" spans="3:23" x14ac:dyDescent="0.4">
      <c r="C7" t="s">
        <v>47</v>
      </c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11" t="e">
        <f t="shared" si="0"/>
        <v>#DIV/0!</v>
      </c>
      <c r="U7" s="11" t="e">
        <f t="shared" si="1"/>
        <v>#DIV/0!</v>
      </c>
      <c r="V7" s="11" t="e">
        <f t="shared" ref="V7:V18" si="3">(G7+N7+Q7+O7)/E7</f>
        <v>#DIV/0!</v>
      </c>
      <c r="W7" s="12" t="e">
        <f t="shared" si="2"/>
        <v>#DIV/0!</v>
      </c>
    </row>
    <row r="8" spans="3:23" x14ac:dyDescent="0.4">
      <c r="C8" t="s">
        <v>48</v>
      </c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11" t="e">
        <f t="shared" si="0"/>
        <v>#DIV/0!</v>
      </c>
      <c r="U8" s="11" t="e">
        <f t="shared" si="1"/>
        <v>#DIV/0!</v>
      </c>
      <c r="V8" s="11" t="e">
        <f t="shared" si="3"/>
        <v>#DIV/0!</v>
      </c>
      <c r="W8" s="12" t="e">
        <f t="shared" si="2"/>
        <v>#DIV/0!</v>
      </c>
    </row>
    <row r="9" spans="3:23" x14ac:dyDescent="0.4">
      <c r="C9" t="s">
        <v>11</v>
      </c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11" t="e">
        <f t="shared" si="0"/>
        <v>#DIV/0!</v>
      </c>
      <c r="U9" s="11" t="e">
        <f t="shared" si="1"/>
        <v>#DIV/0!</v>
      </c>
      <c r="V9" s="11" t="e">
        <f t="shared" si="3"/>
        <v>#DIV/0!</v>
      </c>
      <c r="W9" s="12" t="e">
        <f t="shared" si="2"/>
        <v>#DIV/0!</v>
      </c>
    </row>
    <row r="10" spans="3:23" x14ac:dyDescent="0.4">
      <c r="C10" t="s">
        <v>49</v>
      </c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11" t="e">
        <f t="shared" si="0"/>
        <v>#DIV/0!</v>
      </c>
      <c r="U10" s="11" t="e">
        <f t="shared" si="1"/>
        <v>#DIV/0!</v>
      </c>
      <c r="V10" s="11" t="e">
        <f t="shared" si="3"/>
        <v>#DIV/0!</v>
      </c>
      <c r="W10" s="12" t="e">
        <f t="shared" si="2"/>
        <v>#DIV/0!</v>
      </c>
    </row>
    <row r="11" spans="3:23" x14ac:dyDescent="0.4">
      <c r="C11" t="s">
        <v>9</v>
      </c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11" t="e">
        <f t="shared" si="0"/>
        <v>#DIV/0!</v>
      </c>
      <c r="U11" s="11" t="e">
        <f t="shared" si="1"/>
        <v>#DIV/0!</v>
      </c>
      <c r="V11" s="11" t="e">
        <f t="shared" si="3"/>
        <v>#DIV/0!</v>
      </c>
      <c r="W11" s="12" t="e">
        <f t="shared" si="2"/>
        <v>#DIV/0!</v>
      </c>
    </row>
    <row r="12" spans="3:23" x14ac:dyDescent="0.4">
      <c r="C12" t="s">
        <v>6</v>
      </c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11" t="e">
        <f t="shared" si="0"/>
        <v>#DIV/0!</v>
      </c>
      <c r="U12" s="11" t="e">
        <f t="shared" si="1"/>
        <v>#DIV/0!</v>
      </c>
      <c r="V12" s="11" t="e">
        <f t="shared" si="3"/>
        <v>#DIV/0!</v>
      </c>
      <c r="W12" s="12" t="e">
        <f t="shared" si="2"/>
        <v>#DIV/0!</v>
      </c>
    </row>
    <row r="13" spans="3:23" x14ac:dyDescent="0.4">
      <c r="C13" t="s">
        <v>1</v>
      </c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11" t="e">
        <f t="shared" si="0"/>
        <v>#DIV/0!</v>
      </c>
      <c r="U13" s="11" t="e">
        <f t="shared" si="1"/>
        <v>#DIV/0!</v>
      </c>
      <c r="V13" s="11" t="e">
        <f t="shared" si="3"/>
        <v>#DIV/0!</v>
      </c>
      <c r="W13" s="12" t="e">
        <f t="shared" si="2"/>
        <v>#DIV/0!</v>
      </c>
    </row>
    <row r="14" spans="3:23" x14ac:dyDescent="0.4">
      <c r="C14" t="s">
        <v>50</v>
      </c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1" t="e">
        <f t="shared" si="0"/>
        <v>#DIV/0!</v>
      </c>
      <c r="U14" s="29" t="e">
        <f t="shared" si="1"/>
        <v>#DIV/0!</v>
      </c>
      <c r="V14" s="11" t="e">
        <f t="shared" si="3"/>
        <v>#DIV/0!</v>
      </c>
      <c r="W14" s="30" t="e">
        <f t="shared" si="2"/>
        <v>#DIV/0!</v>
      </c>
    </row>
    <row r="15" spans="3:23" x14ac:dyDescent="0.4">
      <c r="C15" t="s">
        <v>13</v>
      </c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T15" s="1" t="e">
        <f t="shared" si="0"/>
        <v>#DIV/0!</v>
      </c>
      <c r="U15" s="29" t="e">
        <f t="shared" si="1"/>
        <v>#DIV/0!</v>
      </c>
      <c r="V15" s="11" t="e">
        <f t="shared" si="3"/>
        <v>#DIV/0!</v>
      </c>
      <c r="W15" s="30" t="e">
        <f t="shared" si="2"/>
        <v>#DIV/0!</v>
      </c>
    </row>
    <row r="16" spans="3:23" x14ac:dyDescent="0.4">
      <c r="C16" t="s">
        <v>58</v>
      </c>
      <c r="D16" s="22"/>
      <c r="E16" s="22"/>
      <c r="F16" s="22"/>
      <c r="G16" s="22"/>
      <c r="H16" s="22"/>
      <c r="I16" s="22"/>
      <c r="J16" s="22"/>
      <c r="L16" s="22"/>
      <c r="M16" s="22"/>
      <c r="N16" s="22"/>
      <c r="T16" s="1" t="e">
        <f t="shared" si="0"/>
        <v>#DIV/0!</v>
      </c>
      <c r="U16" s="29" t="e">
        <f t="shared" si="1"/>
        <v>#DIV/0!</v>
      </c>
      <c r="V16" s="11" t="e">
        <f t="shared" si="3"/>
        <v>#DIV/0!</v>
      </c>
      <c r="W16" s="30" t="e">
        <f t="shared" si="2"/>
        <v>#DIV/0!</v>
      </c>
    </row>
    <row r="17" spans="2:23" x14ac:dyDescent="0.4">
      <c r="C17" t="s">
        <v>34</v>
      </c>
      <c r="D17" s="22"/>
      <c r="E17" s="22"/>
      <c r="F17" s="22"/>
      <c r="G17" s="22"/>
      <c r="J17" s="22"/>
      <c r="T17" s="1" t="e">
        <f t="shared" si="0"/>
        <v>#DIV/0!</v>
      </c>
      <c r="U17" s="29" t="e">
        <f t="shared" si="1"/>
        <v>#DIV/0!</v>
      </c>
      <c r="V17" s="11" t="e">
        <f t="shared" si="3"/>
        <v>#DIV/0!</v>
      </c>
      <c r="W17" s="30" t="e">
        <f t="shared" si="2"/>
        <v>#DIV/0!</v>
      </c>
    </row>
    <row r="18" spans="2:23" x14ac:dyDescent="0.4">
      <c r="C18" t="s">
        <v>89</v>
      </c>
      <c r="D18" s="22"/>
      <c r="E18" s="22"/>
      <c r="F18" s="22"/>
      <c r="G18" s="22"/>
      <c r="H18" s="22"/>
      <c r="I18" s="22"/>
      <c r="J18" s="22"/>
      <c r="T18" s="1" t="e">
        <f t="shared" si="0"/>
        <v>#DIV/0!</v>
      </c>
      <c r="U18" s="29" t="e">
        <f t="shared" si="1"/>
        <v>#DIV/0!</v>
      </c>
      <c r="V18" s="11" t="e">
        <f t="shared" si="3"/>
        <v>#DIV/0!</v>
      </c>
      <c r="W18" s="30" t="e">
        <f t="shared" si="2"/>
        <v>#DIV/0!</v>
      </c>
    </row>
    <row r="19" spans="2:23" x14ac:dyDescent="0.4">
      <c r="C19" t="s">
        <v>5</v>
      </c>
      <c r="D19" t="s">
        <v>51</v>
      </c>
      <c r="E19" t="s">
        <v>4</v>
      </c>
      <c r="F19" t="s">
        <v>3</v>
      </c>
      <c r="G19" t="s">
        <v>2</v>
      </c>
      <c r="H19" t="s">
        <v>36</v>
      </c>
      <c r="I19" t="s">
        <v>42</v>
      </c>
    </row>
    <row r="20" spans="2:23" x14ac:dyDescent="0.4">
      <c r="C20" t="s">
        <v>1</v>
      </c>
      <c r="D20" s="22"/>
      <c r="E20" s="22"/>
      <c r="F20" s="22"/>
      <c r="G20" s="22"/>
      <c r="H20" s="22"/>
      <c r="I20" s="10" t="e">
        <f>9*H20/E20</f>
        <v>#DIV/0!</v>
      </c>
    </row>
    <row r="21" spans="2:23" x14ac:dyDescent="0.4">
      <c r="C21" t="s">
        <v>0</v>
      </c>
      <c r="I21" s="10"/>
    </row>
    <row r="22" spans="2:23" x14ac:dyDescent="0.4">
      <c r="C22" t="s">
        <v>40</v>
      </c>
      <c r="I22" s="10" t="e">
        <f>9*H22/E22</f>
        <v>#DIV/0!</v>
      </c>
    </row>
    <row r="25" spans="2:23" ht="15" thickBot="1" x14ac:dyDescent="0.45"/>
    <row r="26" spans="2:23" ht="14.6" customHeight="1" x14ac:dyDescent="0.4">
      <c r="B26" s="58" t="s">
        <v>98</v>
      </c>
      <c r="C26" s="6" t="s">
        <v>33</v>
      </c>
      <c r="D26" s="8" t="s">
        <v>32</v>
      </c>
      <c r="E26" s="8" t="s">
        <v>31</v>
      </c>
      <c r="F26" s="8" t="s">
        <v>30</v>
      </c>
      <c r="G26" s="8" t="s">
        <v>28</v>
      </c>
      <c r="H26" s="8" t="s">
        <v>29</v>
      </c>
      <c r="I26" s="8" t="s">
        <v>27</v>
      </c>
      <c r="J26" s="8" t="s">
        <v>26</v>
      </c>
      <c r="K26" s="8" t="s">
        <v>25</v>
      </c>
      <c r="L26" s="8" t="s">
        <v>24</v>
      </c>
      <c r="M26" s="8" t="s">
        <v>23</v>
      </c>
      <c r="N26" s="8" t="s">
        <v>22</v>
      </c>
      <c r="O26" s="8" t="s">
        <v>21</v>
      </c>
      <c r="P26" s="8" t="s">
        <v>37</v>
      </c>
      <c r="Q26" s="8" t="s">
        <v>38</v>
      </c>
      <c r="R26" s="8" t="s">
        <v>20</v>
      </c>
      <c r="S26" s="8" t="s">
        <v>19</v>
      </c>
      <c r="T26" s="8" t="s">
        <v>18</v>
      </c>
      <c r="U26" s="8" t="s">
        <v>17</v>
      </c>
      <c r="V26" s="8" t="s">
        <v>16</v>
      </c>
      <c r="W26" s="9" t="s">
        <v>15</v>
      </c>
    </row>
    <row r="27" spans="2:23" x14ac:dyDescent="0.4">
      <c r="B27" s="59"/>
      <c r="C27" t="s">
        <v>50</v>
      </c>
      <c r="D27" s="10">
        <f>VLOOKUP($C27,$C$4:$S$18,MATCH(D$26,$C$3:$S$3,0),FALSE)</f>
        <v>0</v>
      </c>
      <c r="E27" s="10">
        <f t="shared" ref="E27:S36" si="4">VLOOKUP($C27,$C$4:$S$18,MATCH(E$26,$C$3:$S$3,0),FALSE)</f>
        <v>0</v>
      </c>
      <c r="F27" s="10">
        <f t="shared" si="4"/>
        <v>0</v>
      </c>
      <c r="G27" s="10">
        <f t="shared" si="4"/>
        <v>0</v>
      </c>
      <c r="H27" s="10">
        <f t="shared" si="4"/>
        <v>0</v>
      </c>
      <c r="I27" s="10">
        <f t="shared" si="4"/>
        <v>0</v>
      </c>
      <c r="J27" s="10">
        <f t="shared" si="4"/>
        <v>0</v>
      </c>
      <c r="K27" s="10">
        <f t="shared" si="4"/>
        <v>0</v>
      </c>
      <c r="L27" s="10">
        <f t="shared" si="4"/>
        <v>0</v>
      </c>
      <c r="M27" s="10">
        <f t="shared" si="4"/>
        <v>0</v>
      </c>
      <c r="N27" s="10">
        <f t="shared" si="4"/>
        <v>0</v>
      </c>
      <c r="O27" s="10">
        <f t="shared" si="4"/>
        <v>0</v>
      </c>
      <c r="P27" s="10">
        <f t="shared" si="4"/>
        <v>0</v>
      </c>
      <c r="Q27" s="10">
        <f t="shared" si="4"/>
        <v>0</v>
      </c>
      <c r="R27" s="10">
        <f t="shared" si="4"/>
        <v>0</v>
      </c>
      <c r="S27" s="10">
        <f t="shared" si="4"/>
        <v>0</v>
      </c>
      <c r="T27" s="11" t="e">
        <f>G27/F27</f>
        <v>#DIV/0!</v>
      </c>
      <c r="U27" s="11" t="e">
        <f>(J27+(2*K27)+(3*L27)+(4*M27))/F27</f>
        <v>#DIV/0!</v>
      </c>
      <c r="V27" s="11" t="e">
        <f>(G27+N27+Q27+O27)/E27</f>
        <v>#DIV/0!</v>
      </c>
      <c r="W27" s="12" t="e">
        <f>U27+V27</f>
        <v>#DIV/0!</v>
      </c>
    </row>
    <row r="28" spans="2:23" x14ac:dyDescent="0.4">
      <c r="B28" s="59"/>
      <c r="C28" t="s">
        <v>13</v>
      </c>
      <c r="D28" s="10">
        <f t="shared" ref="D28:D36" si="5">VLOOKUP($C28,$C$4:$S$18,MATCH(D$26,$C$3:$S$3,0),FALSE)</f>
        <v>0</v>
      </c>
      <c r="E28" s="10">
        <f t="shared" si="4"/>
        <v>0</v>
      </c>
      <c r="F28" s="10">
        <f t="shared" si="4"/>
        <v>0</v>
      </c>
      <c r="G28" s="10">
        <f t="shared" si="4"/>
        <v>0</v>
      </c>
      <c r="H28" s="10">
        <f t="shared" si="4"/>
        <v>0</v>
      </c>
      <c r="I28" s="10">
        <f t="shared" si="4"/>
        <v>0</v>
      </c>
      <c r="J28" s="10">
        <f t="shared" si="4"/>
        <v>0</v>
      </c>
      <c r="K28" s="10">
        <f t="shared" si="4"/>
        <v>0</v>
      </c>
      <c r="L28" s="10">
        <f t="shared" si="4"/>
        <v>0</v>
      </c>
      <c r="M28" s="10">
        <f t="shared" si="4"/>
        <v>0</v>
      </c>
      <c r="N28" s="10">
        <f t="shared" si="4"/>
        <v>0</v>
      </c>
      <c r="O28" s="10">
        <f t="shared" si="4"/>
        <v>0</v>
      </c>
      <c r="P28" s="10">
        <f t="shared" si="4"/>
        <v>0</v>
      </c>
      <c r="Q28" s="10">
        <f t="shared" si="4"/>
        <v>0</v>
      </c>
      <c r="R28" s="10">
        <f t="shared" si="4"/>
        <v>0</v>
      </c>
      <c r="S28" s="10">
        <f t="shared" si="4"/>
        <v>0</v>
      </c>
      <c r="T28" s="11" t="e">
        <f t="shared" ref="T28:T36" si="6">G28/F28</f>
        <v>#DIV/0!</v>
      </c>
      <c r="U28" s="11" t="e">
        <f t="shared" ref="U28:U36" si="7">(J28+(2*K28)+(3*L28)+(4*M28))/F28</f>
        <v>#DIV/0!</v>
      </c>
      <c r="V28" s="11" t="e">
        <f t="shared" ref="V28:V36" si="8">(G28+N28+Q28+O28)/E28</f>
        <v>#DIV/0!</v>
      </c>
      <c r="W28" s="12" t="e">
        <f t="shared" ref="W28:W36" si="9">U28+V28</f>
        <v>#DIV/0!</v>
      </c>
    </row>
    <row r="29" spans="2:23" x14ac:dyDescent="0.4">
      <c r="B29" s="59"/>
      <c r="C29" t="s">
        <v>11</v>
      </c>
      <c r="D29" s="10">
        <f t="shared" si="5"/>
        <v>0</v>
      </c>
      <c r="E29" s="10">
        <f t="shared" si="4"/>
        <v>0</v>
      </c>
      <c r="F29" s="10">
        <f t="shared" si="4"/>
        <v>0</v>
      </c>
      <c r="G29" s="10">
        <f t="shared" si="4"/>
        <v>0</v>
      </c>
      <c r="H29" s="10">
        <f t="shared" si="4"/>
        <v>0</v>
      </c>
      <c r="I29" s="10">
        <f t="shared" si="4"/>
        <v>0</v>
      </c>
      <c r="J29" s="10">
        <f t="shared" si="4"/>
        <v>0</v>
      </c>
      <c r="K29" s="10">
        <f t="shared" si="4"/>
        <v>0</v>
      </c>
      <c r="L29" s="10">
        <f t="shared" si="4"/>
        <v>0</v>
      </c>
      <c r="M29" s="10">
        <f t="shared" si="4"/>
        <v>0</v>
      </c>
      <c r="N29" s="10">
        <f t="shared" si="4"/>
        <v>0</v>
      </c>
      <c r="O29" s="10">
        <f t="shared" si="4"/>
        <v>0</v>
      </c>
      <c r="P29" s="10">
        <f t="shared" si="4"/>
        <v>0</v>
      </c>
      <c r="Q29" s="10">
        <f t="shared" si="4"/>
        <v>0</v>
      </c>
      <c r="R29" s="10">
        <f t="shared" si="4"/>
        <v>0</v>
      </c>
      <c r="S29" s="10">
        <f t="shared" si="4"/>
        <v>0</v>
      </c>
      <c r="T29" s="11" t="e">
        <f t="shared" si="6"/>
        <v>#DIV/0!</v>
      </c>
      <c r="U29" s="11" t="e">
        <f t="shared" si="7"/>
        <v>#DIV/0!</v>
      </c>
      <c r="V29" s="11" t="e">
        <f t="shared" si="8"/>
        <v>#DIV/0!</v>
      </c>
      <c r="W29" s="12" t="e">
        <f t="shared" si="9"/>
        <v>#DIV/0!</v>
      </c>
    </row>
    <row r="30" spans="2:23" x14ac:dyDescent="0.4">
      <c r="B30" s="59"/>
      <c r="C30" t="s">
        <v>92</v>
      </c>
      <c r="D30" s="10">
        <f t="shared" si="5"/>
        <v>0</v>
      </c>
      <c r="E30" s="10">
        <f t="shared" si="4"/>
        <v>0</v>
      </c>
      <c r="F30" s="10">
        <f t="shared" si="4"/>
        <v>0</v>
      </c>
      <c r="G30" s="10">
        <f t="shared" si="4"/>
        <v>0</v>
      </c>
      <c r="H30" s="10">
        <f t="shared" si="4"/>
        <v>0</v>
      </c>
      <c r="I30" s="10">
        <f t="shared" si="4"/>
        <v>0</v>
      </c>
      <c r="J30" s="10">
        <f t="shared" si="4"/>
        <v>0</v>
      </c>
      <c r="K30" s="10">
        <f t="shared" si="4"/>
        <v>0</v>
      </c>
      <c r="L30" s="10">
        <f t="shared" si="4"/>
        <v>0</v>
      </c>
      <c r="M30" s="10">
        <f t="shared" si="4"/>
        <v>0</v>
      </c>
      <c r="N30" s="10">
        <f t="shared" si="4"/>
        <v>0</v>
      </c>
      <c r="O30" s="10">
        <f t="shared" si="4"/>
        <v>0</v>
      </c>
      <c r="P30" s="10">
        <f t="shared" si="4"/>
        <v>0</v>
      </c>
      <c r="Q30" s="10">
        <f t="shared" si="4"/>
        <v>0</v>
      </c>
      <c r="R30" s="10">
        <f t="shared" si="4"/>
        <v>0</v>
      </c>
      <c r="S30" s="10">
        <f t="shared" si="4"/>
        <v>0</v>
      </c>
      <c r="T30" s="11" t="e">
        <f t="shared" si="6"/>
        <v>#DIV/0!</v>
      </c>
      <c r="U30" s="11" t="e">
        <f t="shared" si="7"/>
        <v>#DIV/0!</v>
      </c>
      <c r="V30" s="11" t="e">
        <f t="shared" si="8"/>
        <v>#DIV/0!</v>
      </c>
      <c r="W30" s="12" t="e">
        <f t="shared" si="9"/>
        <v>#DIV/0!</v>
      </c>
    </row>
    <row r="31" spans="2:23" x14ac:dyDescent="0.4">
      <c r="B31" s="59"/>
      <c r="C31" t="s">
        <v>40</v>
      </c>
      <c r="D31" s="10">
        <f t="shared" si="5"/>
        <v>0</v>
      </c>
      <c r="E31" s="10">
        <f t="shared" si="4"/>
        <v>0</v>
      </c>
      <c r="F31" s="10">
        <f t="shared" si="4"/>
        <v>0</v>
      </c>
      <c r="G31" s="10">
        <f t="shared" si="4"/>
        <v>0</v>
      </c>
      <c r="H31" s="10">
        <f t="shared" si="4"/>
        <v>0</v>
      </c>
      <c r="I31" s="10">
        <f t="shared" si="4"/>
        <v>0</v>
      </c>
      <c r="J31" s="10">
        <f t="shared" si="4"/>
        <v>0</v>
      </c>
      <c r="K31" s="10">
        <f t="shared" si="4"/>
        <v>0</v>
      </c>
      <c r="L31" s="10">
        <f t="shared" si="4"/>
        <v>0</v>
      </c>
      <c r="M31" s="10">
        <f t="shared" si="4"/>
        <v>0</v>
      </c>
      <c r="N31" s="10">
        <f t="shared" si="4"/>
        <v>0</v>
      </c>
      <c r="O31" s="10">
        <f t="shared" si="4"/>
        <v>0</v>
      </c>
      <c r="P31" s="10">
        <f t="shared" si="4"/>
        <v>0</v>
      </c>
      <c r="Q31" s="10">
        <f t="shared" si="4"/>
        <v>0</v>
      </c>
      <c r="R31" s="10">
        <f t="shared" si="4"/>
        <v>0</v>
      </c>
      <c r="S31" s="10">
        <f t="shared" si="4"/>
        <v>0</v>
      </c>
      <c r="T31" s="11" t="e">
        <f t="shared" si="6"/>
        <v>#DIV/0!</v>
      </c>
      <c r="U31" s="11" t="e">
        <f t="shared" si="7"/>
        <v>#DIV/0!</v>
      </c>
      <c r="V31" s="11" t="e">
        <f t="shared" si="8"/>
        <v>#DIV/0!</v>
      </c>
      <c r="W31" s="12" t="e">
        <f t="shared" si="9"/>
        <v>#DIV/0!</v>
      </c>
    </row>
    <row r="32" spans="2:23" x14ac:dyDescent="0.4">
      <c r="B32" s="59"/>
      <c r="C32" t="s">
        <v>6</v>
      </c>
      <c r="D32" s="10">
        <f t="shared" si="5"/>
        <v>0</v>
      </c>
      <c r="E32" s="10">
        <f t="shared" si="4"/>
        <v>0</v>
      </c>
      <c r="F32" s="10">
        <f t="shared" si="4"/>
        <v>0</v>
      </c>
      <c r="G32" s="10">
        <f t="shared" si="4"/>
        <v>0</v>
      </c>
      <c r="H32" s="10">
        <f t="shared" si="4"/>
        <v>0</v>
      </c>
      <c r="I32" s="10">
        <f t="shared" si="4"/>
        <v>0</v>
      </c>
      <c r="J32" s="10">
        <f t="shared" si="4"/>
        <v>0</v>
      </c>
      <c r="K32" s="10">
        <f t="shared" si="4"/>
        <v>0</v>
      </c>
      <c r="L32" s="10">
        <f t="shared" si="4"/>
        <v>0</v>
      </c>
      <c r="M32" s="10">
        <f t="shared" si="4"/>
        <v>0</v>
      </c>
      <c r="N32" s="10">
        <f t="shared" si="4"/>
        <v>0</v>
      </c>
      <c r="O32" s="10">
        <f t="shared" si="4"/>
        <v>0</v>
      </c>
      <c r="P32" s="10">
        <f t="shared" si="4"/>
        <v>0</v>
      </c>
      <c r="Q32" s="10">
        <f t="shared" si="4"/>
        <v>0</v>
      </c>
      <c r="R32" s="10">
        <f t="shared" si="4"/>
        <v>0</v>
      </c>
      <c r="S32" s="10">
        <f t="shared" si="4"/>
        <v>0</v>
      </c>
      <c r="T32" s="11" t="e">
        <f t="shared" si="6"/>
        <v>#DIV/0!</v>
      </c>
      <c r="U32" s="11" t="e">
        <f t="shared" si="7"/>
        <v>#DIV/0!</v>
      </c>
      <c r="V32" s="11" t="e">
        <f t="shared" si="8"/>
        <v>#DIV/0!</v>
      </c>
      <c r="W32" s="12" t="e">
        <f t="shared" si="9"/>
        <v>#DIV/0!</v>
      </c>
    </row>
    <row r="33" spans="2:23" x14ac:dyDescent="0.4">
      <c r="B33" s="59"/>
      <c r="C33" t="s">
        <v>1</v>
      </c>
      <c r="D33" s="10">
        <f t="shared" si="5"/>
        <v>0</v>
      </c>
      <c r="E33" s="10">
        <f t="shared" si="4"/>
        <v>0</v>
      </c>
      <c r="F33" s="10">
        <f t="shared" si="4"/>
        <v>0</v>
      </c>
      <c r="G33" s="10">
        <f t="shared" si="4"/>
        <v>0</v>
      </c>
      <c r="H33" s="10">
        <f t="shared" si="4"/>
        <v>0</v>
      </c>
      <c r="I33" s="10">
        <f t="shared" si="4"/>
        <v>0</v>
      </c>
      <c r="J33" s="10">
        <f t="shared" si="4"/>
        <v>0</v>
      </c>
      <c r="K33" s="10">
        <f t="shared" si="4"/>
        <v>0</v>
      </c>
      <c r="L33" s="10">
        <f t="shared" si="4"/>
        <v>0</v>
      </c>
      <c r="M33" s="10">
        <f t="shared" si="4"/>
        <v>0</v>
      </c>
      <c r="N33" s="10">
        <f t="shared" si="4"/>
        <v>0</v>
      </c>
      <c r="O33" s="10">
        <f t="shared" si="4"/>
        <v>0</v>
      </c>
      <c r="P33" s="10">
        <f t="shared" si="4"/>
        <v>0</v>
      </c>
      <c r="Q33" s="10">
        <f t="shared" si="4"/>
        <v>0</v>
      </c>
      <c r="R33" s="10">
        <f t="shared" si="4"/>
        <v>0</v>
      </c>
      <c r="S33" s="10">
        <f t="shared" si="4"/>
        <v>0</v>
      </c>
      <c r="T33" s="11" t="e">
        <f t="shared" si="6"/>
        <v>#DIV/0!</v>
      </c>
      <c r="U33" s="11" t="e">
        <f t="shared" si="7"/>
        <v>#DIV/0!</v>
      </c>
      <c r="V33" s="11" t="e">
        <f t="shared" si="8"/>
        <v>#DIV/0!</v>
      </c>
      <c r="W33" s="12" t="e">
        <f t="shared" si="9"/>
        <v>#DIV/0!</v>
      </c>
    </row>
    <row r="34" spans="2:23" x14ac:dyDescent="0.4">
      <c r="B34" s="59"/>
      <c r="C34" t="s">
        <v>9</v>
      </c>
      <c r="D34" s="10">
        <f t="shared" si="5"/>
        <v>0</v>
      </c>
      <c r="E34" s="10">
        <f t="shared" si="4"/>
        <v>0</v>
      </c>
      <c r="F34" s="10">
        <f t="shared" si="4"/>
        <v>0</v>
      </c>
      <c r="G34" s="10">
        <f t="shared" si="4"/>
        <v>0</v>
      </c>
      <c r="H34" s="10">
        <f t="shared" si="4"/>
        <v>0</v>
      </c>
      <c r="I34" s="10">
        <f t="shared" si="4"/>
        <v>0</v>
      </c>
      <c r="J34" s="10">
        <f t="shared" si="4"/>
        <v>0</v>
      </c>
      <c r="K34" s="10">
        <f t="shared" si="4"/>
        <v>0</v>
      </c>
      <c r="L34" s="10">
        <f t="shared" si="4"/>
        <v>0</v>
      </c>
      <c r="M34" s="10">
        <f t="shared" si="4"/>
        <v>0</v>
      </c>
      <c r="N34" s="10">
        <f t="shared" si="4"/>
        <v>0</v>
      </c>
      <c r="O34" s="10">
        <f t="shared" si="4"/>
        <v>0</v>
      </c>
      <c r="P34" s="10">
        <f t="shared" si="4"/>
        <v>0</v>
      </c>
      <c r="Q34" s="10">
        <f t="shared" si="4"/>
        <v>0</v>
      </c>
      <c r="R34" s="10">
        <f t="shared" si="4"/>
        <v>0</v>
      </c>
      <c r="S34" s="10">
        <f t="shared" si="4"/>
        <v>0</v>
      </c>
      <c r="T34" s="11" t="e">
        <f t="shared" si="6"/>
        <v>#DIV/0!</v>
      </c>
      <c r="U34" s="11" t="e">
        <f t="shared" si="7"/>
        <v>#DIV/0!</v>
      </c>
      <c r="V34" s="11" t="e">
        <f t="shared" si="8"/>
        <v>#DIV/0!</v>
      </c>
      <c r="W34" s="12" t="e">
        <f t="shared" si="9"/>
        <v>#DIV/0!</v>
      </c>
    </row>
    <row r="35" spans="2:23" x14ac:dyDescent="0.4">
      <c r="B35" s="59"/>
      <c r="C35" t="s">
        <v>49</v>
      </c>
      <c r="D35" s="10">
        <f t="shared" si="5"/>
        <v>0</v>
      </c>
      <c r="E35" s="10">
        <f t="shared" si="4"/>
        <v>0</v>
      </c>
      <c r="F35" s="10">
        <f t="shared" si="4"/>
        <v>0</v>
      </c>
      <c r="G35" s="10">
        <f t="shared" si="4"/>
        <v>0</v>
      </c>
      <c r="H35" s="10">
        <f t="shared" si="4"/>
        <v>0</v>
      </c>
      <c r="I35" s="10">
        <f t="shared" si="4"/>
        <v>0</v>
      </c>
      <c r="J35" s="10">
        <f t="shared" si="4"/>
        <v>0</v>
      </c>
      <c r="K35" s="10">
        <f t="shared" si="4"/>
        <v>0</v>
      </c>
      <c r="L35" s="10">
        <f t="shared" si="4"/>
        <v>0</v>
      </c>
      <c r="M35" s="10">
        <f t="shared" si="4"/>
        <v>0</v>
      </c>
      <c r="N35" s="10">
        <f t="shared" si="4"/>
        <v>0</v>
      </c>
      <c r="O35" s="10">
        <f t="shared" si="4"/>
        <v>0</v>
      </c>
      <c r="P35" s="10">
        <f t="shared" si="4"/>
        <v>0</v>
      </c>
      <c r="Q35" s="10">
        <f t="shared" si="4"/>
        <v>0</v>
      </c>
      <c r="R35" s="10">
        <f t="shared" si="4"/>
        <v>0</v>
      </c>
      <c r="S35" s="10">
        <f t="shared" si="4"/>
        <v>0</v>
      </c>
      <c r="T35" s="11" t="e">
        <f t="shared" si="6"/>
        <v>#DIV/0!</v>
      </c>
      <c r="U35" s="11" t="e">
        <f t="shared" si="7"/>
        <v>#DIV/0!</v>
      </c>
      <c r="V35" s="11" t="e">
        <f t="shared" si="8"/>
        <v>#DIV/0!</v>
      </c>
      <c r="W35" s="12" t="e">
        <f t="shared" si="9"/>
        <v>#DIV/0!</v>
      </c>
    </row>
    <row r="36" spans="2:23" x14ac:dyDescent="0.4">
      <c r="B36" s="59"/>
      <c r="C36" t="s">
        <v>34</v>
      </c>
      <c r="D36" s="10">
        <f t="shared" si="5"/>
        <v>0</v>
      </c>
      <c r="E36" s="10">
        <f t="shared" si="4"/>
        <v>0</v>
      </c>
      <c r="F36" s="10">
        <f t="shared" si="4"/>
        <v>0</v>
      </c>
      <c r="G36" s="10">
        <f t="shared" si="4"/>
        <v>0</v>
      </c>
      <c r="H36" s="10">
        <f t="shared" si="4"/>
        <v>0</v>
      </c>
      <c r="I36" s="10">
        <f t="shared" si="4"/>
        <v>0</v>
      </c>
      <c r="J36" s="10">
        <f t="shared" si="4"/>
        <v>0</v>
      </c>
      <c r="K36" s="10">
        <f t="shared" si="4"/>
        <v>0</v>
      </c>
      <c r="L36" s="10">
        <f t="shared" si="4"/>
        <v>0</v>
      </c>
      <c r="M36" s="10">
        <f t="shared" si="4"/>
        <v>0</v>
      </c>
      <c r="N36" s="10">
        <f t="shared" si="4"/>
        <v>0</v>
      </c>
      <c r="O36" s="10">
        <f t="shared" si="4"/>
        <v>0</v>
      </c>
      <c r="P36" s="10">
        <f t="shared" si="4"/>
        <v>0</v>
      </c>
      <c r="Q36" s="10">
        <f t="shared" si="4"/>
        <v>0</v>
      </c>
      <c r="R36" s="10">
        <f t="shared" si="4"/>
        <v>0</v>
      </c>
      <c r="S36" s="10">
        <f t="shared" si="4"/>
        <v>0</v>
      </c>
      <c r="T36" s="11" t="e">
        <f t="shared" si="6"/>
        <v>#DIV/0!</v>
      </c>
      <c r="U36" s="11" t="e">
        <f t="shared" si="7"/>
        <v>#DIV/0!</v>
      </c>
      <c r="V36" s="11" t="e">
        <f t="shared" si="8"/>
        <v>#DIV/0!</v>
      </c>
      <c r="W36" s="12" t="e">
        <f t="shared" si="9"/>
        <v>#DIV/0!</v>
      </c>
    </row>
    <row r="37" spans="2:23" x14ac:dyDescent="0.4">
      <c r="B37" s="59"/>
      <c r="D37" s="10"/>
      <c r="E37" s="10"/>
      <c r="F37" s="10"/>
      <c r="G37" s="10"/>
      <c r="H37" s="26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1"/>
      <c r="U37" s="11"/>
      <c r="V37" s="11"/>
      <c r="W37" s="12"/>
    </row>
    <row r="38" spans="2:23" x14ac:dyDescent="0.4">
      <c r="B38" s="59"/>
      <c r="C38" s="3" t="s">
        <v>5</v>
      </c>
      <c r="D38" s="13" t="s">
        <v>51</v>
      </c>
      <c r="E38" s="13" t="s">
        <v>4</v>
      </c>
      <c r="F38" s="13" t="s">
        <v>3</v>
      </c>
      <c r="G38" s="13" t="s">
        <v>2</v>
      </c>
      <c r="H38" s="31" t="s">
        <v>42</v>
      </c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1"/>
      <c r="V38" s="11"/>
      <c r="W38" s="12"/>
    </row>
    <row r="39" spans="2:23" x14ac:dyDescent="0.4">
      <c r="B39" s="59"/>
      <c r="C39" s="4" t="s">
        <v>1</v>
      </c>
      <c r="D39" s="10">
        <f t="shared" ref="D39:H40" si="10">VLOOKUP($C39,$C$20:$I$22,MATCH(D$38,$C$19:$I$19,0),FALSE)</f>
        <v>0</v>
      </c>
      <c r="E39" s="10">
        <f t="shared" si="10"/>
        <v>0</v>
      </c>
      <c r="F39" s="10">
        <f t="shared" si="10"/>
        <v>0</v>
      </c>
      <c r="G39" s="10">
        <f t="shared" si="10"/>
        <v>0</v>
      </c>
      <c r="H39" s="21" t="e">
        <f t="shared" si="10"/>
        <v>#DIV/0!</v>
      </c>
      <c r="I39" s="10"/>
      <c r="J39" s="10"/>
      <c r="K39" s="10"/>
      <c r="L39" s="10"/>
      <c r="M39" s="37" t="s">
        <v>55</v>
      </c>
      <c r="N39" s="38">
        <v>44713</v>
      </c>
      <c r="O39" s="37" t="s">
        <v>70</v>
      </c>
      <c r="P39" s="37" t="s">
        <v>99</v>
      </c>
      <c r="Q39" s="37" t="s">
        <v>52</v>
      </c>
      <c r="R39" s="37" t="s">
        <v>100</v>
      </c>
      <c r="S39" s="10"/>
      <c r="T39" s="10"/>
      <c r="U39" s="11"/>
      <c r="V39" s="11"/>
      <c r="W39" s="12"/>
    </row>
    <row r="40" spans="2:23" ht="15" thickBot="1" x14ac:dyDescent="0.45">
      <c r="B40" s="59"/>
      <c r="C40" s="7" t="s">
        <v>40</v>
      </c>
      <c r="D40" s="10">
        <f t="shared" si="10"/>
        <v>0</v>
      </c>
      <c r="E40" s="10">
        <f t="shared" si="10"/>
        <v>0</v>
      </c>
      <c r="F40" s="10">
        <f t="shared" si="10"/>
        <v>0</v>
      </c>
      <c r="G40" s="10">
        <f t="shared" si="10"/>
        <v>0</v>
      </c>
      <c r="H40" s="21" t="e">
        <f t="shared" si="10"/>
        <v>#DIV/0!</v>
      </c>
      <c r="I40" s="14"/>
      <c r="J40" s="14"/>
      <c r="K40" s="14"/>
      <c r="L40" s="14"/>
      <c r="M40" s="39"/>
      <c r="N40" s="39"/>
      <c r="O40" s="39" t="s">
        <v>54</v>
      </c>
      <c r="P40" s="40" t="s">
        <v>101</v>
      </c>
      <c r="Q40" s="39" t="s">
        <v>53</v>
      </c>
      <c r="R40" s="39" t="s">
        <v>56</v>
      </c>
      <c r="S40" s="14"/>
      <c r="T40" s="14"/>
      <c r="U40" s="15"/>
      <c r="V40" s="15"/>
      <c r="W40" s="16"/>
    </row>
  </sheetData>
  <mergeCells count="1">
    <mergeCell ref="B26:B40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D23C10-C461-4066-9492-3E0095E06BE0}">
  <dimension ref="B2:W40"/>
  <sheetViews>
    <sheetView zoomScale="70" zoomScaleNormal="70" workbookViewId="0">
      <selection activeCell="D20" sqref="D20:H23"/>
    </sheetView>
  </sheetViews>
  <sheetFormatPr defaultRowHeight="14.6" x14ac:dyDescent="0.4"/>
  <cols>
    <col min="14" max="14" width="9.765625" bestFit="1" customWidth="1"/>
    <col min="15" max="15" width="9.23046875" customWidth="1"/>
  </cols>
  <sheetData>
    <row r="2" spans="3:23" x14ac:dyDescent="0.4">
      <c r="U2" s="2" t="s">
        <v>35</v>
      </c>
    </row>
    <row r="3" spans="3:23" x14ac:dyDescent="0.4">
      <c r="C3" t="s">
        <v>33</v>
      </c>
      <c r="D3" t="s">
        <v>32</v>
      </c>
      <c r="E3" t="s">
        <v>31</v>
      </c>
      <c r="F3" t="s">
        <v>30</v>
      </c>
      <c r="G3" t="s">
        <v>28</v>
      </c>
      <c r="H3" t="s">
        <v>29</v>
      </c>
      <c r="I3" t="s">
        <v>27</v>
      </c>
      <c r="J3" t="s">
        <v>26</v>
      </c>
      <c r="K3" t="s">
        <v>25</v>
      </c>
      <c r="L3" t="s">
        <v>24</v>
      </c>
      <c r="M3" t="s">
        <v>23</v>
      </c>
      <c r="N3" t="s">
        <v>22</v>
      </c>
      <c r="O3" t="s">
        <v>21</v>
      </c>
      <c r="P3" t="s">
        <v>37</v>
      </c>
      <c r="Q3" t="s">
        <v>38</v>
      </c>
      <c r="R3" t="s">
        <v>20</v>
      </c>
      <c r="S3" t="s">
        <v>19</v>
      </c>
      <c r="T3" t="s">
        <v>18</v>
      </c>
      <c r="U3" t="s">
        <v>17</v>
      </c>
      <c r="V3" t="s">
        <v>16</v>
      </c>
      <c r="W3" t="s">
        <v>15</v>
      </c>
    </row>
    <row r="4" spans="3:23" x14ac:dyDescent="0.4">
      <c r="C4" t="s">
        <v>39</v>
      </c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11" t="e">
        <f>G4/F4</f>
        <v>#DIV/0!</v>
      </c>
      <c r="U4" s="11" t="e">
        <f>(J4+(2*K4)+(3*L4)+(4*M4))/F4</f>
        <v>#DIV/0!</v>
      </c>
      <c r="V4" s="11" t="e">
        <f>(G4+N4+Q4+O4)/E4</f>
        <v>#DIV/0!</v>
      </c>
      <c r="W4" s="12" t="e">
        <f>U4+V4</f>
        <v>#DIV/0!</v>
      </c>
    </row>
    <row r="5" spans="3:23" x14ac:dyDescent="0.4">
      <c r="C5" t="s">
        <v>40</v>
      </c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11" t="e">
        <f t="shared" ref="T5:T18" si="0">G5/F5</f>
        <v>#DIV/0!</v>
      </c>
      <c r="U5" s="11" t="e">
        <f t="shared" ref="U5:U18" si="1">(J5+(2*K5)+(3*L5)+(4*M5))/F5</f>
        <v>#DIV/0!</v>
      </c>
      <c r="V5" s="11" t="e">
        <f>(G5+N5+Q5+O5)/F5</f>
        <v>#DIV/0!</v>
      </c>
      <c r="W5" s="12" t="e">
        <f t="shared" ref="W5:W18" si="2">U5+V5</f>
        <v>#DIV/0!</v>
      </c>
    </row>
    <row r="6" spans="3:23" x14ac:dyDescent="0.4">
      <c r="C6" t="s">
        <v>12</v>
      </c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11" t="e">
        <f t="shared" si="0"/>
        <v>#DIV/0!</v>
      </c>
      <c r="U6" s="11" t="e">
        <f t="shared" si="1"/>
        <v>#DIV/0!</v>
      </c>
      <c r="V6" s="11" t="e">
        <f>(G6+N6+Q6+O6)/F6</f>
        <v>#DIV/0!</v>
      </c>
      <c r="W6" s="12" t="e">
        <f t="shared" si="2"/>
        <v>#DIV/0!</v>
      </c>
    </row>
    <row r="7" spans="3:23" x14ac:dyDescent="0.4">
      <c r="C7" t="s">
        <v>47</v>
      </c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11" t="e">
        <f t="shared" si="0"/>
        <v>#DIV/0!</v>
      </c>
      <c r="U7" s="11" t="e">
        <f t="shared" si="1"/>
        <v>#DIV/0!</v>
      </c>
      <c r="V7" s="11" t="e">
        <f t="shared" ref="V7:V18" si="3">(G7+N7+Q7+O7)/E7</f>
        <v>#DIV/0!</v>
      </c>
      <c r="W7" s="12" t="e">
        <f t="shared" si="2"/>
        <v>#DIV/0!</v>
      </c>
    </row>
    <row r="8" spans="3:23" x14ac:dyDescent="0.4">
      <c r="C8" t="s">
        <v>48</v>
      </c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11" t="e">
        <f t="shared" si="0"/>
        <v>#DIV/0!</v>
      </c>
      <c r="U8" s="11" t="e">
        <f t="shared" si="1"/>
        <v>#DIV/0!</v>
      </c>
      <c r="V8" s="11" t="e">
        <f t="shared" si="3"/>
        <v>#DIV/0!</v>
      </c>
      <c r="W8" s="12" t="e">
        <f t="shared" si="2"/>
        <v>#DIV/0!</v>
      </c>
    </row>
    <row r="9" spans="3:23" x14ac:dyDescent="0.4">
      <c r="C9" t="s">
        <v>11</v>
      </c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11" t="e">
        <f t="shared" si="0"/>
        <v>#DIV/0!</v>
      </c>
      <c r="U9" s="11" t="e">
        <f t="shared" si="1"/>
        <v>#DIV/0!</v>
      </c>
      <c r="V9" s="11" t="e">
        <f t="shared" si="3"/>
        <v>#DIV/0!</v>
      </c>
      <c r="W9" s="12" t="e">
        <f t="shared" si="2"/>
        <v>#DIV/0!</v>
      </c>
    </row>
    <row r="10" spans="3:23" x14ac:dyDescent="0.4">
      <c r="C10" t="s">
        <v>49</v>
      </c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11" t="e">
        <f t="shared" si="0"/>
        <v>#DIV/0!</v>
      </c>
      <c r="U10" s="11" t="e">
        <f t="shared" si="1"/>
        <v>#DIV/0!</v>
      </c>
      <c r="V10" s="11" t="e">
        <f t="shared" si="3"/>
        <v>#DIV/0!</v>
      </c>
      <c r="W10" s="12" t="e">
        <f t="shared" si="2"/>
        <v>#DIV/0!</v>
      </c>
    </row>
    <row r="11" spans="3:23" x14ac:dyDescent="0.4">
      <c r="C11" t="s">
        <v>9</v>
      </c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11" t="e">
        <f t="shared" si="0"/>
        <v>#DIV/0!</v>
      </c>
      <c r="U11" s="11" t="e">
        <f t="shared" si="1"/>
        <v>#DIV/0!</v>
      </c>
      <c r="V11" s="11" t="e">
        <f t="shared" si="3"/>
        <v>#DIV/0!</v>
      </c>
      <c r="W11" s="12" t="e">
        <f t="shared" si="2"/>
        <v>#DIV/0!</v>
      </c>
    </row>
    <row r="12" spans="3:23" x14ac:dyDescent="0.4">
      <c r="C12" t="s">
        <v>6</v>
      </c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11" t="e">
        <f t="shared" si="0"/>
        <v>#DIV/0!</v>
      </c>
      <c r="U12" s="11" t="e">
        <f t="shared" si="1"/>
        <v>#DIV/0!</v>
      </c>
      <c r="V12" s="11" t="e">
        <f t="shared" si="3"/>
        <v>#DIV/0!</v>
      </c>
      <c r="W12" s="12" t="e">
        <f t="shared" si="2"/>
        <v>#DIV/0!</v>
      </c>
    </row>
    <row r="13" spans="3:23" x14ac:dyDescent="0.4">
      <c r="C13" t="s">
        <v>1</v>
      </c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11" t="e">
        <f t="shared" si="0"/>
        <v>#DIV/0!</v>
      </c>
      <c r="U13" s="11" t="e">
        <f t="shared" si="1"/>
        <v>#DIV/0!</v>
      </c>
      <c r="V13" s="11" t="e">
        <f t="shared" si="3"/>
        <v>#DIV/0!</v>
      </c>
      <c r="W13" s="12" t="e">
        <f t="shared" si="2"/>
        <v>#DIV/0!</v>
      </c>
    </row>
    <row r="14" spans="3:23" x14ac:dyDescent="0.4">
      <c r="C14" t="s">
        <v>50</v>
      </c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1" t="e">
        <f t="shared" si="0"/>
        <v>#DIV/0!</v>
      </c>
      <c r="U14" s="29" t="e">
        <f t="shared" si="1"/>
        <v>#DIV/0!</v>
      </c>
      <c r="V14" s="11" t="e">
        <f t="shared" si="3"/>
        <v>#DIV/0!</v>
      </c>
      <c r="W14" s="30" t="e">
        <f t="shared" si="2"/>
        <v>#DIV/0!</v>
      </c>
    </row>
    <row r="15" spans="3:23" x14ac:dyDescent="0.4">
      <c r="C15" t="s">
        <v>13</v>
      </c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T15" s="1" t="e">
        <f t="shared" si="0"/>
        <v>#DIV/0!</v>
      </c>
      <c r="U15" s="29" t="e">
        <f t="shared" si="1"/>
        <v>#DIV/0!</v>
      </c>
      <c r="V15" s="11" t="e">
        <f t="shared" si="3"/>
        <v>#DIV/0!</v>
      </c>
      <c r="W15" s="30" t="e">
        <f t="shared" si="2"/>
        <v>#DIV/0!</v>
      </c>
    </row>
    <row r="16" spans="3:23" x14ac:dyDescent="0.4">
      <c r="C16" t="s">
        <v>58</v>
      </c>
      <c r="D16" s="22"/>
      <c r="E16" s="22"/>
      <c r="F16" s="22"/>
      <c r="G16" s="22"/>
      <c r="H16" s="22"/>
      <c r="I16" s="22"/>
      <c r="J16" s="22"/>
      <c r="L16" s="22"/>
      <c r="M16" s="22"/>
      <c r="N16" s="22"/>
      <c r="T16" s="1" t="e">
        <f t="shared" si="0"/>
        <v>#DIV/0!</v>
      </c>
      <c r="U16" s="29" t="e">
        <f t="shared" si="1"/>
        <v>#DIV/0!</v>
      </c>
      <c r="V16" s="11" t="e">
        <f t="shared" si="3"/>
        <v>#DIV/0!</v>
      </c>
      <c r="W16" s="30" t="e">
        <f t="shared" si="2"/>
        <v>#DIV/0!</v>
      </c>
    </row>
    <row r="17" spans="2:23" x14ac:dyDescent="0.4">
      <c r="C17" t="s">
        <v>34</v>
      </c>
      <c r="D17" s="22"/>
      <c r="E17" s="22"/>
      <c r="F17" s="22"/>
      <c r="G17" s="22"/>
      <c r="H17" s="22"/>
      <c r="I17" s="22"/>
      <c r="J17" s="22"/>
      <c r="T17" s="1" t="e">
        <f t="shared" si="0"/>
        <v>#DIV/0!</v>
      </c>
      <c r="U17" s="29" t="e">
        <f t="shared" si="1"/>
        <v>#DIV/0!</v>
      </c>
      <c r="V17" s="11" t="e">
        <f t="shared" si="3"/>
        <v>#DIV/0!</v>
      </c>
      <c r="W17" s="30" t="e">
        <f t="shared" si="2"/>
        <v>#DIV/0!</v>
      </c>
    </row>
    <row r="18" spans="2:23" x14ac:dyDescent="0.4">
      <c r="C18" t="s">
        <v>89</v>
      </c>
      <c r="D18" s="22"/>
      <c r="E18" s="22"/>
      <c r="F18" s="22"/>
      <c r="G18" s="22"/>
      <c r="H18" s="22"/>
      <c r="I18" s="22"/>
      <c r="J18" s="22"/>
      <c r="T18" s="1" t="e">
        <f t="shared" si="0"/>
        <v>#DIV/0!</v>
      </c>
      <c r="U18" s="29" t="e">
        <f t="shared" si="1"/>
        <v>#DIV/0!</v>
      </c>
      <c r="V18" s="11" t="e">
        <f t="shared" si="3"/>
        <v>#DIV/0!</v>
      </c>
      <c r="W18" s="30" t="e">
        <f t="shared" si="2"/>
        <v>#DIV/0!</v>
      </c>
    </row>
    <row r="19" spans="2:23" x14ac:dyDescent="0.4">
      <c r="C19" t="s">
        <v>5</v>
      </c>
      <c r="D19" t="s">
        <v>51</v>
      </c>
      <c r="E19" t="s">
        <v>4</v>
      </c>
      <c r="F19" t="s">
        <v>3</v>
      </c>
      <c r="G19" t="s">
        <v>2</v>
      </c>
      <c r="H19" t="s">
        <v>36</v>
      </c>
      <c r="I19" t="s">
        <v>42</v>
      </c>
    </row>
    <row r="20" spans="2:23" x14ac:dyDescent="0.4">
      <c r="C20" t="s">
        <v>1</v>
      </c>
      <c r="D20" s="22"/>
      <c r="E20" s="22"/>
      <c r="F20" s="22"/>
      <c r="G20" s="22"/>
      <c r="H20" s="22"/>
      <c r="I20" s="10"/>
    </row>
    <row r="21" spans="2:23" x14ac:dyDescent="0.4">
      <c r="C21" t="s">
        <v>0</v>
      </c>
      <c r="I21" s="10"/>
    </row>
    <row r="22" spans="2:23" x14ac:dyDescent="0.4">
      <c r="C22" t="s">
        <v>40</v>
      </c>
      <c r="I22" s="10" t="e">
        <f>9*H22/E22</f>
        <v>#DIV/0!</v>
      </c>
    </row>
    <row r="25" spans="2:23" ht="15" thickBot="1" x14ac:dyDescent="0.45"/>
    <row r="26" spans="2:23" ht="14.6" customHeight="1" x14ac:dyDescent="0.4">
      <c r="B26" s="58" t="s">
        <v>103</v>
      </c>
      <c r="C26" s="6" t="s">
        <v>33</v>
      </c>
      <c r="D26" s="8" t="s">
        <v>32</v>
      </c>
      <c r="E26" s="8" t="s">
        <v>31</v>
      </c>
      <c r="F26" s="8" t="s">
        <v>30</v>
      </c>
      <c r="G26" s="8" t="s">
        <v>28</v>
      </c>
      <c r="H26" s="8" t="s">
        <v>29</v>
      </c>
      <c r="I26" s="8" t="s">
        <v>27</v>
      </c>
      <c r="J26" s="8" t="s">
        <v>26</v>
      </c>
      <c r="K26" s="8" t="s">
        <v>25</v>
      </c>
      <c r="L26" s="8" t="s">
        <v>24</v>
      </c>
      <c r="M26" s="8" t="s">
        <v>23</v>
      </c>
      <c r="N26" s="8" t="s">
        <v>22</v>
      </c>
      <c r="O26" s="8" t="s">
        <v>21</v>
      </c>
      <c r="P26" s="8" t="s">
        <v>37</v>
      </c>
      <c r="Q26" s="8" t="s">
        <v>38</v>
      </c>
      <c r="R26" s="8" t="s">
        <v>20</v>
      </c>
      <c r="S26" s="8" t="s">
        <v>19</v>
      </c>
      <c r="T26" s="8" t="s">
        <v>18</v>
      </c>
      <c r="U26" s="8" t="s">
        <v>17</v>
      </c>
      <c r="V26" s="8" t="s">
        <v>16</v>
      </c>
      <c r="W26" s="9" t="s">
        <v>15</v>
      </c>
    </row>
    <row r="27" spans="2:23" x14ac:dyDescent="0.4">
      <c r="B27" s="59"/>
      <c r="C27" t="s">
        <v>6</v>
      </c>
      <c r="D27" s="10">
        <f>VLOOKUP($C27,$C$4:$S$18,MATCH(D$26,$C$3:$S$3,0),FALSE)</f>
        <v>0</v>
      </c>
      <c r="E27" s="10">
        <f t="shared" ref="E27:S36" si="4">VLOOKUP($C27,$C$4:$S$18,MATCH(E$26,$C$3:$S$3,0),FALSE)</f>
        <v>0</v>
      </c>
      <c r="F27" s="10">
        <f t="shared" si="4"/>
        <v>0</v>
      </c>
      <c r="G27" s="10">
        <f t="shared" si="4"/>
        <v>0</v>
      </c>
      <c r="H27" s="10">
        <f t="shared" si="4"/>
        <v>0</v>
      </c>
      <c r="I27" s="10">
        <f t="shared" si="4"/>
        <v>0</v>
      </c>
      <c r="J27" s="10">
        <f t="shared" si="4"/>
        <v>0</v>
      </c>
      <c r="K27" s="10">
        <f t="shared" si="4"/>
        <v>0</v>
      </c>
      <c r="L27" s="10">
        <f t="shared" si="4"/>
        <v>0</v>
      </c>
      <c r="M27" s="10">
        <f t="shared" si="4"/>
        <v>0</v>
      </c>
      <c r="N27" s="10">
        <f t="shared" si="4"/>
        <v>0</v>
      </c>
      <c r="O27" s="10">
        <f t="shared" si="4"/>
        <v>0</v>
      </c>
      <c r="P27" s="10">
        <f t="shared" si="4"/>
        <v>0</v>
      </c>
      <c r="Q27" s="10">
        <f t="shared" si="4"/>
        <v>0</v>
      </c>
      <c r="R27" s="10">
        <f t="shared" si="4"/>
        <v>0</v>
      </c>
      <c r="S27" s="10">
        <f t="shared" si="4"/>
        <v>0</v>
      </c>
      <c r="T27" s="11" t="e">
        <f>G27/F27</f>
        <v>#DIV/0!</v>
      </c>
      <c r="U27" s="11" t="e">
        <f>(J27+(2*K27)+(3*L27)+(4*M27))/F27</f>
        <v>#DIV/0!</v>
      </c>
      <c r="V27" s="11" t="e">
        <f>(G27+N27+Q27+O27)/E27</f>
        <v>#DIV/0!</v>
      </c>
      <c r="W27" s="12" t="e">
        <f>U27+V27</f>
        <v>#DIV/0!</v>
      </c>
    </row>
    <row r="28" spans="2:23" x14ac:dyDescent="0.4">
      <c r="B28" s="59"/>
      <c r="C28" t="s">
        <v>13</v>
      </c>
      <c r="D28" s="10">
        <f t="shared" ref="D28:D36" si="5">VLOOKUP($C28,$C$4:$S$18,MATCH(D$26,$C$3:$S$3,0),FALSE)</f>
        <v>0</v>
      </c>
      <c r="E28" s="10">
        <f t="shared" si="4"/>
        <v>0</v>
      </c>
      <c r="F28" s="10">
        <f t="shared" si="4"/>
        <v>0</v>
      </c>
      <c r="G28" s="10">
        <f t="shared" si="4"/>
        <v>0</v>
      </c>
      <c r="H28" s="10">
        <f t="shared" si="4"/>
        <v>0</v>
      </c>
      <c r="I28" s="10">
        <f t="shared" si="4"/>
        <v>0</v>
      </c>
      <c r="J28" s="10">
        <f t="shared" si="4"/>
        <v>0</v>
      </c>
      <c r="K28" s="10">
        <f t="shared" si="4"/>
        <v>0</v>
      </c>
      <c r="L28" s="10">
        <f t="shared" si="4"/>
        <v>0</v>
      </c>
      <c r="M28" s="10">
        <f t="shared" si="4"/>
        <v>0</v>
      </c>
      <c r="N28" s="10">
        <f t="shared" si="4"/>
        <v>0</v>
      </c>
      <c r="O28" s="10">
        <f t="shared" si="4"/>
        <v>0</v>
      </c>
      <c r="P28" s="10">
        <f t="shared" si="4"/>
        <v>0</v>
      </c>
      <c r="Q28" s="10">
        <f t="shared" si="4"/>
        <v>0</v>
      </c>
      <c r="R28" s="10">
        <f t="shared" si="4"/>
        <v>0</v>
      </c>
      <c r="S28" s="10">
        <f t="shared" si="4"/>
        <v>0</v>
      </c>
      <c r="T28" s="11" t="e">
        <f t="shared" ref="T28:T36" si="6">G28/F28</f>
        <v>#DIV/0!</v>
      </c>
      <c r="U28" s="11" t="e">
        <f t="shared" ref="U28:U36" si="7">(J28+(2*K28)+(3*L28)+(4*M28))/F28</f>
        <v>#DIV/0!</v>
      </c>
      <c r="V28" s="11" t="e">
        <f t="shared" ref="V28:V36" si="8">(G28+N28+Q28+O28)/E28</f>
        <v>#DIV/0!</v>
      </c>
      <c r="W28" s="12" t="e">
        <f t="shared" ref="W28:W36" si="9">U28+V28</f>
        <v>#DIV/0!</v>
      </c>
    </row>
    <row r="29" spans="2:23" x14ac:dyDescent="0.4">
      <c r="B29" s="59"/>
      <c r="C29" t="s">
        <v>11</v>
      </c>
      <c r="D29" s="10">
        <f t="shared" si="5"/>
        <v>0</v>
      </c>
      <c r="E29" s="10">
        <f t="shared" si="4"/>
        <v>0</v>
      </c>
      <c r="F29" s="10">
        <f t="shared" si="4"/>
        <v>0</v>
      </c>
      <c r="G29" s="10">
        <f t="shared" si="4"/>
        <v>0</v>
      </c>
      <c r="H29" s="10">
        <f t="shared" si="4"/>
        <v>0</v>
      </c>
      <c r="I29" s="10">
        <v>3</v>
      </c>
      <c r="J29" s="10">
        <f t="shared" si="4"/>
        <v>0</v>
      </c>
      <c r="K29" s="10">
        <f t="shared" si="4"/>
        <v>0</v>
      </c>
      <c r="L29" s="10">
        <f t="shared" si="4"/>
        <v>0</v>
      </c>
      <c r="M29" s="10">
        <f t="shared" si="4"/>
        <v>0</v>
      </c>
      <c r="N29" s="10">
        <f t="shared" si="4"/>
        <v>0</v>
      </c>
      <c r="O29" s="10">
        <f t="shared" si="4"/>
        <v>0</v>
      </c>
      <c r="P29" s="10">
        <f t="shared" si="4"/>
        <v>0</v>
      </c>
      <c r="Q29" s="10">
        <f t="shared" si="4"/>
        <v>0</v>
      </c>
      <c r="R29" s="10">
        <f t="shared" si="4"/>
        <v>0</v>
      </c>
      <c r="S29" s="10">
        <f t="shared" si="4"/>
        <v>0</v>
      </c>
      <c r="T29" s="11" t="e">
        <f t="shared" si="6"/>
        <v>#DIV/0!</v>
      </c>
      <c r="U29" s="11" t="e">
        <f t="shared" si="7"/>
        <v>#DIV/0!</v>
      </c>
      <c r="V29" s="11" t="e">
        <f t="shared" si="8"/>
        <v>#DIV/0!</v>
      </c>
      <c r="W29" s="12" t="e">
        <f t="shared" si="9"/>
        <v>#DIV/0!</v>
      </c>
    </row>
    <row r="30" spans="2:23" x14ac:dyDescent="0.4">
      <c r="B30" s="59"/>
      <c r="C30" t="s">
        <v>92</v>
      </c>
      <c r="D30" s="10">
        <f t="shared" si="5"/>
        <v>0</v>
      </c>
      <c r="E30" s="10">
        <f t="shared" si="4"/>
        <v>0</v>
      </c>
      <c r="F30" s="10">
        <f t="shared" si="4"/>
        <v>0</v>
      </c>
      <c r="G30" s="10">
        <f t="shared" si="4"/>
        <v>0</v>
      </c>
      <c r="H30" s="10">
        <f t="shared" si="4"/>
        <v>0</v>
      </c>
      <c r="I30" s="10">
        <f t="shared" si="4"/>
        <v>0</v>
      </c>
      <c r="J30" s="10">
        <f t="shared" si="4"/>
        <v>0</v>
      </c>
      <c r="K30" s="10">
        <f t="shared" si="4"/>
        <v>0</v>
      </c>
      <c r="L30" s="10">
        <f t="shared" si="4"/>
        <v>0</v>
      </c>
      <c r="M30" s="10">
        <f t="shared" si="4"/>
        <v>0</v>
      </c>
      <c r="N30" s="10">
        <f t="shared" si="4"/>
        <v>0</v>
      </c>
      <c r="O30" s="10">
        <f t="shared" si="4"/>
        <v>0</v>
      </c>
      <c r="P30" s="10">
        <f t="shared" si="4"/>
        <v>0</v>
      </c>
      <c r="Q30" s="10">
        <f t="shared" si="4"/>
        <v>0</v>
      </c>
      <c r="R30" s="10">
        <f t="shared" si="4"/>
        <v>0</v>
      </c>
      <c r="S30" s="10">
        <f t="shared" si="4"/>
        <v>0</v>
      </c>
      <c r="T30" s="11" t="e">
        <f t="shared" si="6"/>
        <v>#DIV/0!</v>
      </c>
      <c r="U30" s="11" t="e">
        <f t="shared" si="7"/>
        <v>#DIV/0!</v>
      </c>
      <c r="V30" s="11" t="e">
        <f t="shared" si="8"/>
        <v>#DIV/0!</v>
      </c>
      <c r="W30" s="12" t="e">
        <f t="shared" si="9"/>
        <v>#DIV/0!</v>
      </c>
    </row>
    <row r="31" spans="2:23" x14ac:dyDescent="0.4">
      <c r="B31" s="59"/>
      <c r="C31" t="s">
        <v>40</v>
      </c>
      <c r="D31" s="10">
        <f t="shared" si="5"/>
        <v>0</v>
      </c>
      <c r="E31" s="10">
        <f t="shared" si="4"/>
        <v>0</v>
      </c>
      <c r="F31" s="10">
        <f t="shared" si="4"/>
        <v>0</v>
      </c>
      <c r="G31" s="10">
        <f t="shared" si="4"/>
        <v>0</v>
      </c>
      <c r="H31" s="10">
        <f t="shared" si="4"/>
        <v>0</v>
      </c>
      <c r="I31" s="10">
        <f t="shared" si="4"/>
        <v>0</v>
      </c>
      <c r="J31" s="10">
        <f t="shared" si="4"/>
        <v>0</v>
      </c>
      <c r="K31" s="10">
        <f t="shared" si="4"/>
        <v>0</v>
      </c>
      <c r="L31" s="10">
        <f t="shared" si="4"/>
        <v>0</v>
      </c>
      <c r="M31" s="10">
        <f t="shared" si="4"/>
        <v>0</v>
      </c>
      <c r="N31" s="10">
        <f t="shared" si="4"/>
        <v>0</v>
      </c>
      <c r="O31" s="10">
        <f t="shared" si="4"/>
        <v>0</v>
      </c>
      <c r="P31" s="10">
        <f t="shared" si="4"/>
        <v>0</v>
      </c>
      <c r="Q31" s="10">
        <f t="shared" si="4"/>
        <v>0</v>
      </c>
      <c r="R31" s="10">
        <f t="shared" si="4"/>
        <v>0</v>
      </c>
      <c r="S31" s="10">
        <f t="shared" si="4"/>
        <v>0</v>
      </c>
      <c r="T31" s="11" t="e">
        <f t="shared" si="6"/>
        <v>#DIV/0!</v>
      </c>
      <c r="U31" s="11" t="e">
        <f t="shared" si="7"/>
        <v>#DIV/0!</v>
      </c>
      <c r="V31" s="11" t="e">
        <f t="shared" si="8"/>
        <v>#DIV/0!</v>
      </c>
      <c r="W31" s="12" t="e">
        <f t="shared" si="9"/>
        <v>#DIV/0!</v>
      </c>
    </row>
    <row r="32" spans="2:23" x14ac:dyDescent="0.4">
      <c r="B32" s="59"/>
      <c r="C32" t="s">
        <v>50</v>
      </c>
      <c r="D32" s="10">
        <f t="shared" si="5"/>
        <v>0</v>
      </c>
      <c r="E32" s="10">
        <f t="shared" si="4"/>
        <v>0</v>
      </c>
      <c r="F32" s="10">
        <f t="shared" si="4"/>
        <v>0</v>
      </c>
      <c r="G32" s="10">
        <f t="shared" si="4"/>
        <v>0</v>
      </c>
      <c r="H32" s="10">
        <f t="shared" si="4"/>
        <v>0</v>
      </c>
      <c r="I32" s="10">
        <f t="shared" si="4"/>
        <v>0</v>
      </c>
      <c r="J32" s="10">
        <f t="shared" si="4"/>
        <v>0</v>
      </c>
      <c r="K32" s="10">
        <f t="shared" si="4"/>
        <v>0</v>
      </c>
      <c r="L32" s="10">
        <f t="shared" si="4"/>
        <v>0</v>
      </c>
      <c r="M32" s="10">
        <f t="shared" si="4"/>
        <v>0</v>
      </c>
      <c r="N32" s="10">
        <f t="shared" si="4"/>
        <v>0</v>
      </c>
      <c r="O32" s="10">
        <f t="shared" si="4"/>
        <v>0</v>
      </c>
      <c r="P32" s="10">
        <f t="shared" si="4"/>
        <v>0</v>
      </c>
      <c r="Q32" s="10">
        <f t="shared" si="4"/>
        <v>0</v>
      </c>
      <c r="R32" s="10">
        <f t="shared" si="4"/>
        <v>0</v>
      </c>
      <c r="S32" s="10">
        <f t="shared" si="4"/>
        <v>0</v>
      </c>
      <c r="T32" s="11" t="e">
        <f t="shared" si="6"/>
        <v>#DIV/0!</v>
      </c>
      <c r="U32" s="11" t="e">
        <f t="shared" si="7"/>
        <v>#DIV/0!</v>
      </c>
      <c r="V32" s="11" t="e">
        <f t="shared" si="8"/>
        <v>#DIV/0!</v>
      </c>
      <c r="W32" s="12" t="e">
        <f t="shared" si="9"/>
        <v>#DIV/0!</v>
      </c>
    </row>
    <row r="33" spans="2:23" x14ac:dyDescent="0.4">
      <c r="B33" s="59"/>
      <c r="C33" t="s">
        <v>9</v>
      </c>
      <c r="D33" s="10">
        <f t="shared" si="5"/>
        <v>0</v>
      </c>
      <c r="E33" s="10">
        <f t="shared" si="4"/>
        <v>0</v>
      </c>
      <c r="F33" s="10">
        <f t="shared" si="4"/>
        <v>0</v>
      </c>
      <c r="G33" s="10">
        <f t="shared" si="4"/>
        <v>0</v>
      </c>
      <c r="H33" s="10">
        <f t="shared" si="4"/>
        <v>0</v>
      </c>
      <c r="I33" s="10">
        <f t="shared" si="4"/>
        <v>0</v>
      </c>
      <c r="J33" s="10">
        <f t="shared" si="4"/>
        <v>0</v>
      </c>
      <c r="K33" s="10">
        <f t="shared" si="4"/>
        <v>0</v>
      </c>
      <c r="L33" s="10">
        <f t="shared" si="4"/>
        <v>0</v>
      </c>
      <c r="M33" s="10">
        <f t="shared" si="4"/>
        <v>0</v>
      </c>
      <c r="N33" s="10">
        <f t="shared" si="4"/>
        <v>0</v>
      </c>
      <c r="O33" s="10">
        <f t="shared" si="4"/>
        <v>0</v>
      </c>
      <c r="P33" s="10">
        <f t="shared" si="4"/>
        <v>0</v>
      </c>
      <c r="Q33" s="10">
        <f t="shared" si="4"/>
        <v>0</v>
      </c>
      <c r="R33" s="10">
        <f t="shared" si="4"/>
        <v>0</v>
      </c>
      <c r="S33" s="10">
        <f t="shared" si="4"/>
        <v>0</v>
      </c>
      <c r="T33" s="11" t="e">
        <f t="shared" si="6"/>
        <v>#DIV/0!</v>
      </c>
      <c r="U33" s="11" t="e">
        <f t="shared" si="7"/>
        <v>#DIV/0!</v>
      </c>
      <c r="V33" s="11" t="e">
        <f t="shared" si="8"/>
        <v>#DIV/0!</v>
      </c>
      <c r="W33" s="12" t="e">
        <f t="shared" si="9"/>
        <v>#DIV/0!</v>
      </c>
    </row>
    <row r="34" spans="2:23" x14ac:dyDescent="0.4">
      <c r="B34" s="59"/>
      <c r="C34" t="s">
        <v>34</v>
      </c>
      <c r="D34" s="10">
        <f t="shared" si="5"/>
        <v>0</v>
      </c>
      <c r="E34" s="10">
        <f t="shared" si="4"/>
        <v>0</v>
      </c>
      <c r="F34" s="10">
        <f t="shared" si="4"/>
        <v>0</v>
      </c>
      <c r="G34" s="10">
        <f t="shared" si="4"/>
        <v>0</v>
      </c>
      <c r="H34" s="10">
        <f t="shared" si="4"/>
        <v>0</v>
      </c>
      <c r="I34" s="10">
        <f t="shared" si="4"/>
        <v>0</v>
      </c>
      <c r="J34" s="10">
        <f t="shared" si="4"/>
        <v>0</v>
      </c>
      <c r="K34" s="10">
        <f t="shared" si="4"/>
        <v>0</v>
      </c>
      <c r="L34" s="10">
        <f t="shared" si="4"/>
        <v>0</v>
      </c>
      <c r="M34" s="10">
        <f t="shared" si="4"/>
        <v>0</v>
      </c>
      <c r="N34" s="10">
        <f t="shared" si="4"/>
        <v>0</v>
      </c>
      <c r="O34" s="10">
        <f t="shared" si="4"/>
        <v>0</v>
      </c>
      <c r="P34" s="10">
        <f t="shared" si="4"/>
        <v>0</v>
      </c>
      <c r="Q34" s="10">
        <f t="shared" si="4"/>
        <v>0</v>
      </c>
      <c r="R34" s="10">
        <f t="shared" si="4"/>
        <v>0</v>
      </c>
      <c r="S34" s="10">
        <f t="shared" si="4"/>
        <v>0</v>
      </c>
      <c r="T34" s="11" t="e">
        <f t="shared" si="6"/>
        <v>#DIV/0!</v>
      </c>
      <c r="U34" s="11" t="e">
        <f t="shared" si="7"/>
        <v>#DIV/0!</v>
      </c>
      <c r="V34" s="11" t="e">
        <f t="shared" si="8"/>
        <v>#DIV/0!</v>
      </c>
      <c r="W34" s="12" t="e">
        <f t="shared" si="9"/>
        <v>#DIV/0!</v>
      </c>
    </row>
    <row r="35" spans="2:23" x14ac:dyDescent="0.4">
      <c r="B35" s="59"/>
      <c r="C35" t="s">
        <v>49</v>
      </c>
      <c r="D35" s="10">
        <f t="shared" si="5"/>
        <v>0</v>
      </c>
      <c r="E35" s="10">
        <f t="shared" si="4"/>
        <v>0</v>
      </c>
      <c r="F35" s="10">
        <f t="shared" si="4"/>
        <v>0</v>
      </c>
      <c r="G35" s="10">
        <f t="shared" si="4"/>
        <v>0</v>
      </c>
      <c r="H35" s="10">
        <f t="shared" si="4"/>
        <v>0</v>
      </c>
      <c r="I35" s="10">
        <f t="shared" si="4"/>
        <v>0</v>
      </c>
      <c r="J35" s="10">
        <f t="shared" si="4"/>
        <v>0</v>
      </c>
      <c r="K35" s="10">
        <f t="shared" si="4"/>
        <v>0</v>
      </c>
      <c r="L35" s="10">
        <f t="shared" si="4"/>
        <v>0</v>
      </c>
      <c r="M35" s="10">
        <f t="shared" si="4"/>
        <v>0</v>
      </c>
      <c r="N35" s="10">
        <f t="shared" si="4"/>
        <v>0</v>
      </c>
      <c r="O35" s="10">
        <f t="shared" si="4"/>
        <v>0</v>
      </c>
      <c r="P35" s="10">
        <f t="shared" si="4"/>
        <v>0</v>
      </c>
      <c r="Q35" s="10">
        <f t="shared" si="4"/>
        <v>0</v>
      </c>
      <c r="R35" s="10">
        <f t="shared" si="4"/>
        <v>0</v>
      </c>
      <c r="S35" s="10">
        <f t="shared" si="4"/>
        <v>0</v>
      </c>
      <c r="T35" s="11" t="e">
        <f t="shared" si="6"/>
        <v>#DIV/0!</v>
      </c>
      <c r="U35" s="11" t="e">
        <f t="shared" si="7"/>
        <v>#DIV/0!</v>
      </c>
      <c r="V35" s="11" t="e">
        <f t="shared" si="8"/>
        <v>#DIV/0!</v>
      </c>
      <c r="W35" s="12" t="e">
        <f t="shared" si="9"/>
        <v>#DIV/0!</v>
      </c>
    </row>
    <row r="36" spans="2:23" x14ac:dyDescent="0.4">
      <c r="B36" s="59"/>
      <c r="C36" t="s">
        <v>1</v>
      </c>
      <c r="D36" s="10">
        <f t="shared" si="5"/>
        <v>0</v>
      </c>
      <c r="E36" s="10">
        <f t="shared" si="4"/>
        <v>0</v>
      </c>
      <c r="F36" s="10">
        <f t="shared" si="4"/>
        <v>0</v>
      </c>
      <c r="G36" s="10">
        <f t="shared" si="4"/>
        <v>0</v>
      </c>
      <c r="H36" s="10">
        <f t="shared" si="4"/>
        <v>0</v>
      </c>
      <c r="I36" s="10">
        <f t="shared" si="4"/>
        <v>0</v>
      </c>
      <c r="J36" s="10">
        <f t="shared" si="4"/>
        <v>0</v>
      </c>
      <c r="K36" s="10">
        <f t="shared" si="4"/>
        <v>0</v>
      </c>
      <c r="L36" s="10">
        <f t="shared" si="4"/>
        <v>0</v>
      </c>
      <c r="M36" s="10">
        <f t="shared" si="4"/>
        <v>0</v>
      </c>
      <c r="N36" s="10">
        <f t="shared" si="4"/>
        <v>0</v>
      </c>
      <c r="O36" s="10">
        <f t="shared" si="4"/>
        <v>0</v>
      </c>
      <c r="P36" s="10">
        <f t="shared" si="4"/>
        <v>0</v>
      </c>
      <c r="Q36" s="10">
        <f t="shared" si="4"/>
        <v>0</v>
      </c>
      <c r="R36" s="10">
        <f t="shared" si="4"/>
        <v>0</v>
      </c>
      <c r="S36" s="10">
        <f t="shared" si="4"/>
        <v>0</v>
      </c>
      <c r="T36" s="11" t="e">
        <f t="shared" si="6"/>
        <v>#DIV/0!</v>
      </c>
      <c r="U36" s="11" t="e">
        <f t="shared" si="7"/>
        <v>#DIV/0!</v>
      </c>
      <c r="V36" s="11" t="e">
        <f t="shared" si="8"/>
        <v>#DIV/0!</v>
      </c>
      <c r="W36" s="12" t="e">
        <f t="shared" si="9"/>
        <v>#DIV/0!</v>
      </c>
    </row>
    <row r="37" spans="2:23" x14ac:dyDescent="0.4">
      <c r="B37" s="59"/>
      <c r="D37" s="10"/>
      <c r="E37" s="10"/>
      <c r="F37" s="10"/>
      <c r="G37" s="10"/>
      <c r="H37" s="26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1"/>
      <c r="U37" s="11"/>
      <c r="V37" s="11"/>
      <c r="W37" s="12"/>
    </row>
    <row r="38" spans="2:23" x14ac:dyDescent="0.4">
      <c r="B38" s="59"/>
      <c r="C38" s="3" t="s">
        <v>5</v>
      </c>
      <c r="D38" s="13" t="s">
        <v>51</v>
      </c>
      <c r="E38" s="13" t="s">
        <v>4</v>
      </c>
      <c r="F38" s="13" t="s">
        <v>3</v>
      </c>
      <c r="G38" s="13" t="s">
        <v>2</v>
      </c>
      <c r="H38" s="31" t="s">
        <v>42</v>
      </c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1"/>
      <c r="V38" s="11"/>
      <c r="W38" s="12"/>
    </row>
    <row r="39" spans="2:23" x14ac:dyDescent="0.4">
      <c r="B39" s="59"/>
      <c r="C39" s="4" t="s">
        <v>1</v>
      </c>
      <c r="D39" s="10">
        <f t="shared" ref="D39:H40" si="10">VLOOKUP($C39,$C$20:$I$22,MATCH(D$38,$C$19:$I$19,0),FALSE)</f>
        <v>0</v>
      </c>
      <c r="E39" s="10">
        <f t="shared" si="10"/>
        <v>0</v>
      </c>
      <c r="F39" s="10">
        <f t="shared" si="10"/>
        <v>0</v>
      </c>
      <c r="G39" s="10">
        <f t="shared" si="10"/>
        <v>0</v>
      </c>
      <c r="H39" s="21">
        <f t="shared" si="10"/>
        <v>0</v>
      </c>
      <c r="I39" s="10"/>
      <c r="J39" s="10"/>
      <c r="K39" s="10"/>
      <c r="L39" s="10"/>
      <c r="M39" s="37" t="s">
        <v>55</v>
      </c>
      <c r="N39" s="38">
        <v>44713</v>
      </c>
      <c r="O39" s="37" t="s">
        <v>70</v>
      </c>
      <c r="P39" s="37" t="s">
        <v>99</v>
      </c>
      <c r="Q39" s="37" t="s">
        <v>52</v>
      </c>
      <c r="R39" s="37" t="s">
        <v>56</v>
      </c>
      <c r="S39" s="10"/>
      <c r="T39" s="10"/>
      <c r="U39" s="11"/>
      <c r="V39" s="11"/>
      <c r="W39" s="12"/>
    </row>
    <row r="40" spans="2:23" ht="15" thickBot="1" x14ac:dyDescent="0.45">
      <c r="B40" s="59"/>
      <c r="C40" s="7" t="s">
        <v>40</v>
      </c>
      <c r="D40" s="10">
        <f t="shared" si="10"/>
        <v>0</v>
      </c>
      <c r="E40" s="10">
        <f t="shared" si="10"/>
        <v>0</v>
      </c>
      <c r="F40" s="10">
        <f t="shared" si="10"/>
        <v>0</v>
      </c>
      <c r="G40" s="10">
        <f t="shared" si="10"/>
        <v>0</v>
      </c>
      <c r="H40" s="21" t="e">
        <f t="shared" si="10"/>
        <v>#DIV/0!</v>
      </c>
      <c r="I40" s="14"/>
      <c r="J40" s="14"/>
      <c r="K40" s="14"/>
      <c r="L40" s="14"/>
      <c r="M40" s="39"/>
      <c r="N40" s="39"/>
      <c r="O40" s="39" t="s">
        <v>54</v>
      </c>
      <c r="P40" s="40" t="s">
        <v>102</v>
      </c>
      <c r="Q40" s="39" t="s">
        <v>53</v>
      </c>
      <c r="R40" s="39" t="s">
        <v>100</v>
      </c>
      <c r="S40" s="14"/>
      <c r="T40" s="14"/>
      <c r="U40" s="15"/>
      <c r="V40" s="15"/>
      <c r="W40" s="16"/>
    </row>
  </sheetData>
  <mergeCells count="1">
    <mergeCell ref="B26:B40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2AAF0C-5312-4025-BE0C-4C267B3BFFFA}">
  <dimension ref="B2:W40"/>
  <sheetViews>
    <sheetView zoomScale="40" zoomScaleNormal="40" workbookViewId="0">
      <selection activeCell="D20" sqref="D20:H22"/>
    </sheetView>
  </sheetViews>
  <sheetFormatPr defaultRowHeight="14.6" x14ac:dyDescent="0.4"/>
  <cols>
    <col min="14" max="14" width="9.765625" bestFit="1" customWidth="1"/>
    <col min="15" max="15" width="9.23046875" customWidth="1"/>
    <col min="16" max="16" width="11.4609375" bestFit="1" customWidth="1"/>
  </cols>
  <sheetData>
    <row r="2" spans="3:23" x14ac:dyDescent="0.4">
      <c r="U2" s="2" t="s">
        <v>35</v>
      </c>
    </row>
    <row r="3" spans="3:23" x14ac:dyDescent="0.4">
      <c r="C3" t="s">
        <v>33</v>
      </c>
      <c r="D3" t="s">
        <v>32</v>
      </c>
      <c r="E3" t="s">
        <v>31</v>
      </c>
      <c r="F3" t="s">
        <v>30</v>
      </c>
      <c r="G3" t="s">
        <v>28</v>
      </c>
      <c r="H3" t="s">
        <v>29</v>
      </c>
      <c r="I3" t="s">
        <v>27</v>
      </c>
      <c r="J3" t="s">
        <v>26</v>
      </c>
      <c r="K3" t="s">
        <v>25</v>
      </c>
      <c r="L3" t="s">
        <v>24</v>
      </c>
      <c r="M3" t="s">
        <v>23</v>
      </c>
      <c r="N3" t="s">
        <v>22</v>
      </c>
      <c r="O3" t="s">
        <v>21</v>
      </c>
      <c r="P3" t="s">
        <v>37</v>
      </c>
      <c r="Q3" t="s">
        <v>38</v>
      </c>
      <c r="R3" t="s">
        <v>20</v>
      </c>
      <c r="S3" t="s">
        <v>19</v>
      </c>
      <c r="T3" t="s">
        <v>18</v>
      </c>
      <c r="U3" t="s">
        <v>17</v>
      </c>
      <c r="V3" t="s">
        <v>16</v>
      </c>
      <c r="W3" t="s">
        <v>15</v>
      </c>
    </row>
    <row r="4" spans="3:23" x14ac:dyDescent="0.4">
      <c r="C4" t="s">
        <v>39</v>
      </c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11" t="e">
        <f>G4/F4</f>
        <v>#DIV/0!</v>
      </c>
      <c r="U4" s="11" t="e">
        <f>(J4+(2*K4)+(3*L4)+(4*M4))/F4</f>
        <v>#DIV/0!</v>
      </c>
      <c r="V4" s="11" t="e">
        <f>(G4+N4+Q4+O4)/E4</f>
        <v>#DIV/0!</v>
      </c>
      <c r="W4" s="12" t="e">
        <f>U4+V4</f>
        <v>#DIV/0!</v>
      </c>
    </row>
    <row r="5" spans="3:23" x14ac:dyDescent="0.4">
      <c r="C5" t="s">
        <v>40</v>
      </c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11" t="e">
        <f t="shared" ref="T5:T18" si="0">G5/F5</f>
        <v>#DIV/0!</v>
      </c>
      <c r="U5" s="11" t="e">
        <f t="shared" ref="U5:U18" si="1">(J5+(2*K5)+(3*L5)+(4*M5))/F5</f>
        <v>#DIV/0!</v>
      </c>
      <c r="V5" s="11" t="e">
        <f>(G5+N5+Q5+O5)/F5</f>
        <v>#DIV/0!</v>
      </c>
      <c r="W5" s="12" t="e">
        <f t="shared" ref="W5:W18" si="2">U5+V5</f>
        <v>#DIV/0!</v>
      </c>
    </row>
    <row r="6" spans="3:23" x14ac:dyDescent="0.4">
      <c r="C6" t="s">
        <v>12</v>
      </c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11" t="e">
        <f t="shared" si="0"/>
        <v>#DIV/0!</v>
      </c>
      <c r="U6" s="11" t="e">
        <f t="shared" si="1"/>
        <v>#DIV/0!</v>
      </c>
      <c r="V6" s="11" t="e">
        <f>(G6+N6+Q6+O6)/F6</f>
        <v>#DIV/0!</v>
      </c>
      <c r="W6" s="12" t="e">
        <f t="shared" si="2"/>
        <v>#DIV/0!</v>
      </c>
    </row>
    <row r="7" spans="3:23" x14ac:dyDescent="0.4">
      <c r="C7" t="s">
        <v>47</v>
      </c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11" t="e">
        <f t="shared" si="0"/>
        <v>#DIV/0!</v>
      </c>
      <c r="U7" s="11" t="e">
        <f t="shared" si="1"/>
        <v>#DIV/0!</v>
      </c>
      <c r="V7" s="11" t="e">
        <f t="shared" ref="V7:V18" si="3">(G7+N7+Q7+O7)/E7</f>
        <v>#DIV/0!</v>
      </c>
      <c r="W7" s="12" t="e">
        <f t="shared" si="2"/>
        <v>#DIV/0!</v>
      </c>
    </row>
    <row r="8" spans="3:23" x14ac:dyDescent="0.4">
      <c r="C8" t="s">
        <v>48</v>
      </c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11" t="e">
        <f t="shared" si="0"/>
        <v>#DIV/0!</v>
      </c>
      <c r="U8" s="11" t="e">
        <f t="shared" si="1"/>
        <v>#DIV/0!</v>
      </c>
      <c r="V8" s="11" t="e">
        <f t="shared" si="3"/>
        <v>#DIV/0!</v>
      </c>
      <c r="W8" s="12" t="e">
        <f t="shared" si="2"/>
        <v>#DIV/0!</v>
      </c>
    </row>
    <row r="9" spans="3:23" x14ac:dyDescent="0.4">
      <c r="C9" t="s">
        <v>11</v>
      </c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11" t="e">
        <f t="shared" si="0"/>
        <v>#DIV/0!</v>
      </c>
      <c r="U9" s="11" t="e">
        <f t="shared" si="1"/>
        <v>#DIV/0!</v>
      </c>
      <c r="V9" s="11" t="e">
        <f t="shared" si="3"/>
        <v>#DIV/0!</v>
      </c>
      <c r="W9" s="12" t="e">
        <f t="shared" si="2"/>
        <v>#DIV/0!</v>
      </c>
    </row>
    <row r="10" spans="3:23" x14ac:dyDescent="0.4">
      <c r="C10" t="s">
        <v>49</v>
      </c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11" t="e">
        <f t="shared" si="0"/>
        <v>#DIV/0!</v>
      </c>
      <c r="U10" s="11" t="e">
        <f t="shared" si="1"/>
        <v>#DIV/0!</v>
      </c>
      <c r="V10" s="11" t="e">
        <f t="shared" si="3"/>
        <v>#DIV/0!</v>
      </c>
      <c r="W10" s="12" t="e">
        <f t="shared" si="2"/>
        <v>#DIV/0!</v>
      </c>
    </row>
    <row r="11" spans="3:23" x14ac:dyDescent="0.4">
      <c r="C11" t="s">
        <v>9</v>
      </c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11" t="e">
        <f t="shared" si="0"/>
        <v>#DIV/0!</v>
      </c>
      <c r="U11" s="11" t="e">
        <f t="shared" si="1"/>
        <v>#DIV/0!</v>
      </c>
      <c r="V11" s="11" t="e">
        <f t="shared" si="3"/>
        <v>#DIV/0!</v>
      </c>
      <c r="W11" s="12" t="e">
        <f t="shared" si="2"/>
        <v>#DIV/0!</v>
      </c>
    </row>
    <row r="12" spans="3:23" x14ac:dyDescent="0.4">
      <c r="C12" t="s">
        <v>6</v>
      </c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11" t="e">
        <f t="shared" si="0"/>
        <v>#DIV/0!</v>
      </c>
      <c r="U12" s="11" t="e">
        <f t="shared" si="1"/>
        <v>#DIV/0!</v>
      </c>
      <c r="V12" s="11" t="e">
        <f t="shared" si="3"/>
        <v>#DIV/0!</v>
      </c>
      <c r="W12" s="12" t="e">
        <f t="shared" si="2"/>
        <v>#DIV/0!</v>
      </c>
    </row>
    <row r="13" spans="3:23" x14ac:dyDescent="0.4">
      <c r="C13" t="s">
        <v>1</v>
      </c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11" t="e">
        <f t="shared" si="0"/>
        <v>#DIV/0!</v>
      </c>
      <c r="U13" s="11" t="e">
        <f t="shared" si="1"/>
        <v>#DIV/0!</v>
      </c>
      <c r="V13" s="11" t="e">
        <f t="shared" si="3"/>
        <v>#DIV/0!</v>
      </c>
      <c r="W13" s="12" t="e">
        <f t="shared" si="2"/>
        <v>#DIV/0!</v>
      </c>
    </row>
    <row r="14" spans="3:23" x14ac:dyDescent="0.4">
      <c r="C14" t="s">
        <v>50</v>
      </c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1" t="e">
        <f t="shared" si="0"/>
        <v>#DIV/0!</v>
      </c>
      <c r="U14" s="29" t="e">
        <f t="shared" si="1"/>
        <v>#DIV/0!</v>
      </c>
      <c r="V14" s="11" t="e">
        <f t="shared" si="3"/>
        <v>#DIV/0!</v>
      </c>
      <c r="W14" s="30" t="e">
        <f t="shared" si="2"/>
        <v>#DIV/0!</v>
      </c>
    </row>
    <row r="15" spans="3:23" x14ac:dyDescent="0.4">
      <c r="C15" t="s">
        <v>13</v>
      </c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T15" s="1" t="e">
        <f t="shared" si="0"/>
        <v>#DIV/0!</v>
      </c>
      <c r="U15" s="29" t="e">
        <f t="shared" si="1"/>
        <v>#DIV/0!</v>
      </c>
      <c r="V15" s="11" t="e">
        <f t="shared" si="3"/>
        <v>#DIV/0!</v>
      </c>
      <c r="W15" s="30" t="e">
        <f t="shared" si="2"/>
        <v>#DIV/0!</v>
      </c>
    </row>
    <row r="16" spans="3:23" x14ac:dyDescent="0.4">
      <c r="C16" t="s">
        <v>104</v>
      </c>
      <c r="D16" s="22"/>
      <c r="E16" s="22"/>
      <c r="F16" s="22"/>
      <c r="G16" s="22"/>
      <c r="H16" s="22"/>
      <c r="I16" s="22"/>
      <c r="J16" s="22"/>
      <c r="L16" s="22"/>
      <c r="M16" s="22"/>
      <c r="N16" s="22"/>
      <c r="T16" s="1" t="e">
        <f t="shared" si="0"/>
        <v>#DIV/0!</v>
      </c>
      <c r="U16" s="29" t="e">
        <f t="shared" si="1"/>
        <v>#DIV/0!</v>
      </c>
      <c r="V16" s="11" t="e">
        <f t="shared" si="3"/>
        <v>#DIV/0!</v>
      </c>
      <c r="W16" s="30" t="e">
        <f t="shared" si="2"/>
        <v>#DIV/0!</v>
      </c>
    </row>
    <row r="17" spans="2:23" x14ac:dyDescent="0.4">
      <c r="C17" t="s">
        <v>34</v>
      </c>
      <c r="D17" s="22"/>
      <c r="E17" s="22"/>
      <c r="F17" s="22"/>
      <c r="G17" s="22"/>
      <c r="H17" s="22"/>
      <c r="I17" s="22"/>
      <c r="J17" s="22"/>
      <c r="T17" s="1" t="e">
        <f t="shared" si="0"/>
        <v>#DIV/0!</v>
      </c>
      <c r="U17" s="29" t="e">
        <f t="shared" si="1"/>
        <v>#DIV/0!</v>
      </c>
      <c r="V17" s="11" t="e">
        <f t="shared" si="3"/>
        <v>#DIV/0!</v>
      </c>
      <c r="W17" s="30" t="e">
        <f t="shared" si="2"/>
        <v>#DIV/0!</v>
      </c>
    </row>
    <row r="18" spans="2:23" x14ac:dyDescent="0.4">
      <c r="C18" t="s">
        <v>89</v>
      </c>
      <c r="D18" s="22"/>
      <c r="E18" s="22"/>
      <c r="F18" s="22"/>
      <c r="G18" s="22"/>
      <c r="H18" s="22"/>
      <c r="I18" s="22"/>
      <c r="J18" s="22"/>
      <c r="T18" s="1" t="e">
        <f t="shared" si="0"/>
        <v>#DIV/0!</v>
      </c>
      <c r="U18" s="29" t="e">
        <f t="shared" si="1"/>
        <v>#DIV/0!</v>
      </c>
      <c r="V18" s="11" t="e">
        <f t="shared" si="3"/>
        <v>#DIV/0!</v>
      </c>
      <c r="W18" s="30" t="e">
        <f t="shared" si="2"/>
        <v>#DIV/0!</v>
      </c>
    </row>
    <row r="19" spans="2:23" x14ac:dyDescent="0.4">
      <c r="C19" t="s">
        <v>5</v>
      </c>
      <c r="D19" t="s">
        <v>51</v>
      </c>
      <c r="E19" t="s">
        <v>4</v>
      </c>
      <c r="F19" t="s">
        <v>3</v>
      </c>
      <c r="G19" t="s">
        <v>2</v>
      </c>
      <c r="H19" t="s">
        <v>36</v>
      </c>
      <c r="I19" t="s">
        <v>42</v>
      </c>
    </row>
    <row r="20" spans="2:23" x14ac:dyDescent="0.4">
      <c r="C20" t="s">
        <v>1</v>
      </c>
      <c r="D20" s="22"/>
      <c r="E20" s="22"/>
      <c r="F20" s="22"/>
      <c r="G20" s="22"/>
      <c r="H20" s="22"/>
      <c r="I20" s="10" t="e">
        <f>9*H20/E20</f>
        <v>#DIV/0!</v>
      </c>
    </row>
    <row r="21" spans="2:23" x14ac:dyDescent="0.4">
      <c r="C21" t="s">
        <v>0</v>
      </c>
      <c r="I21" s="10"/>
    </row>
    <row r="22" spans="2:23" x14ac:dyDescent="0.4">
      <c r="C22" t="s">
        <v>40</v>
      </c>
      <c r="I22" s="10"/>
    </row>
    <row r="25" spans="2:23" ht="15" thickBot="1" x14ac:dyDescent="0.45"/>
    <row r="26" spans="2:23" ht="14.6" customHeight="1" x14ac:dyDescent="0.4">
      <c r="B26" s="58" t="s">
        <v>109</v>
      </c>
      <c r="C26" s="6" t="s">
        <v>33</v>
      </c>
      <c r="D26" s="8" t="s">
        <v>32</v>
      </c>
      <c r="E26" s="8" t="s">
        <v>31</v>
      </c>
      <c r="F26" s="8" t="s">
        <v>30</v>
      </c>
      <c r="G26" s="8" t="s">
        <v>28</v>
      </c>
      <c r="H26" s="8" t="s">
        <v>29</v>
      </c>
      <c r="I26" s="8" t="s">
        <v>27</v>
      </c>
      <c r="J26" s="8" t="s">
        <v>26</v>
      </c>
      <c r="K26" s="8" t="s">
        <v>25</v>
      </c>
      <c r="L26" s="8" t="s">
        <v>24</v>
      </c>
      <c r="M26" s="8" t="s">
        <v>23</v>
      </c>
      <c r="N26" s="8" t="s">
        <v>22</v>
      </c>
      <c r="O26" s="8" t="s">
        <v>21</v>
      </c>
      <c r="P26" s="8" t="s">
        <v>37</v>
      </c>
      <c r="Q26" s="8" t="s">
        <v>38</v>
      </c>
      <c r="R26" s="8" t="s">
        <v>20</v>
      </c>
      <c r="S26" s="8" t="s">
        <v>19</v>
      </c>
      <c r="T26" s="8" t="s">
        <v>18</v>
      </c>
      <c r="U26" s="8" t="s">
        <v>17</v>
      </c>
      <c r="V26" s="8" t="s">
        <v>16</v>
      </c>
      <c r="W26" s="9" t="s">
        <v>15</v>
      </c>
    </row>
    <row r="27" spans="2:23" x14ac:dyDescent="0.4">
      <c r="B27" s="59"/>
      <c r="C27" s="25" t="s">
        <v>13</v>
      </c>
      <c r="D27" s="10">
        <f>VLOOKUP($C27,$C$4:$S$18,MATCH(D$26,$C$3:$S$3,0),FALSE)</f>
        <v>0</v>
      </c>
      <c r="E27" s="10">
        <f t="shared" ref="E27:S37" si="4">VLOOKUP($C27,$C$4:$S$18,MATCH(E$26,$C$3:$S$3,0),FALSE)</f>
        <v>0</v>
      </c>
      <c r="F27" s="10">
        <f t="shared" si="4"/>
        <v>0</v>
      </c>
      <c r="G27" s="10">
        <f t="shared" si="4"/>
        <v>0</v>
      </c>
      <c r="H27" s="10">
        <f t="shared" si="4"/>
        <v>0</v>
      </c>
      <c r="I27" s="10">
        <f t="shared" si="4"/>
        <v>0</v>
      </c>
      <c r="J27" s="10">
        <f t="shared" si="4"/>
        <v>0</v>
      </c>
      <c r="K27" s="10">
        <f t="shared" si="4"/>
        <v>0</v>
      </c>
      <c r="L27" s="10">
        <f t="shared" si="4"/>
        <v>0</v>
      </c>
      <c r="M27" s="10">
        <f t="shared" si="4"/>
        <v>0</v>
      </c>
      <c r="N27" s="10">
        <f t="shared" si="4"/>
        <v>0</v>
      </c>
      <c r="O27" s="10">
        <f t="shared" si="4"/>
        <v>0</v>
      </c>
      <c r="P27" s="10">
        <f t="shared" si="4"/>
        <v>0</v>
      </c>
      <c r="Q27" s="10">
        <f t="shared" si="4"/>
        <v>0</v>
      </c>
      <c r="R27" s="10">
        <f t="shared" si="4"/>
        <v>0</v>
      </c>
      <c r="S27" s="10">
        <f t="shared" si="4"/>
        <v>0</v>
      </c>
      <c r="T27" s="11" t="e">
        <f>G27/F27</f>
        <v>#DIV/0!</v>
      </c>
      <c r="U27" s="11" t="e">
        <f>(J27+(2*K27)+(3*L27)+(4*M27))/F27</f>
        <v>#DIV/0!</v>
      </c>
      <c r="V27" s="11" t="e">
        <f>(G27+N27+Q27+O27)/E27</f>
        <v>#DIV/0!</v>
      </c>
      <c r="W27" s="12" t="e">
        <f>U27+V27</f>
        <v>#DIV/0!</v>
      </c>
    </row>
    <row r="28" spans="2:23" x14ac:dyDescent="0.4">
      <c r="B28" s="59"/>
      <c r="C28" s="25" t="s">
        <v>12</v>
      </c>
      <c r="D28" s="10">
        <f t="shared" ref="D28:D37" si="5">VLOOKUP($C28,$C$4:$S$18,MATCH(D$26,$C$3:$S$3,0),FALSE)</f>
        <v>0</v>
      </c>
      <c r="E28" s="10">
        <f t="shared" si="4"/>
        <v>0</v>
      </c>
      <c r="F28" s="10">
        <f t="shared" si="4"/>
        <v>0</v>
      </c>
      <c r="G28" s="10">
        <f t="shared" si="4"/>
        <v>0</v>
      </c>
      <c r="H28" s="10">
        <f t="shared" si="4"/>
        <v>0</v>
      </c>
      <c r="I28" s="10">
        <f t="shared" si="4"/>
        <v>0</v>
      </c>
      <c r="J28" s="10">
        <f t="shared" si="4"/>
        <v>0</v>
      </c>
      <c r="K28" s="10">
        <f t="shared" si="4"/>
        <v>0</v>
      </c>
      <c r="L28" s="10">
        <f t="shared" si="4"/>
        <v>0</v>
      </c>
      <c r="M28" s="10">
        <f t="shared" si="4"/>
        <v>0</v>
      </c>
      <c r="N28" s="10">
        <f t="shared" si="4"/>
        <v>0</v>
      </c>
      <c r="O28" s="10">
        <f t="shared" si="4"/>
        <v>0</v>
      </c>
      <c r="P28" s="10">
        <f t="shared" si="4"/>
        <v>0</v>
      </c>
      <c r="Q28" s="10">
        <f t="shared" si="4"/>
        <v>0</v>
      </c>
      <c r="R28" s="10">
        <f t="shared" si="4"/>
        <v>0</v>
      </c>
      <c r="S28" s="10">
        <f t="shared" si="4"/>
        <v>0</v>
      </c>
      <c r="T28" s="11" t="e">
        <f t="shared" ref="T28:T37" si="6">G28/F28</f>
        <v>#DIV/0!</v>
      </c>
      <c r="U28" s="11" t="e">
        <f t="shared" ref="U28:U37" si="7">(J28+(2*K28)+(3*L28)+(4*M28))/F28</f>
        <v>#DIV/0!</v>
      </c>
      <c r="V28" s="11" t="e">
        <f t="shared" ref="V28:V37" si="8">(G28+N28+Q28+O28)/E28</f>
        <v>#DIV/0!</v>
      </c>
      <c r="W28" s="12" t="e">
        <f t="shared" ref="W28:W37" si="9">U28+V28</f>
        <v>#DIV/0!</v>
      </c>
    </row>
    <row r="29" spans="2:23" x14ac:dyDescent="0.4">
      <c r="B29" s="59"/>
      <c r="C29" s="25" t="s">
        <v>40</v>
      </c>
      <c r="D29" s="10">
        <f t="shared" si="5"/>
        <v>0</v>
      </c>
      <c r="E29" s="10">
        <f t="shared" si="4"/>
        <v>0</v>
      </c>
      <c r="F29" s="10">
        <f t="shared" si="4"/>
        <v>0</v>
      </c>
      <c r="G29" s="10">
        <f t="shared" si="4"/>
        <v>0</v>
      </c>
      <c r="H29" s="10">
        <f t="shared" si="4"/>
        <v>0</v>
      </c>
      <c r="I29" s="10">
        <v>3</v>
      </c>
      <c r="J29" s="10">
        <f t="shared" si="4"/>
        <v>0</v>
      </c>
      <c r="K29" s="10">
        <f t="shared" si="4"/>
        <v>0</v>
      </c>
      <c r="L29" s="10">
        <f t="shared" si="4"/>
        <v>0</v>
      </c>
      <c r="M29" s="10">
        <f t="shared" si="4"/>
        <v>0</v>
      </c>
      <c r="N29" s="10">
        <f t="shared" si="4"/>
        <v>0</v>
      </c>
      <c r="O29" s="10">
        <f t="shared" si="4"/>
        <v>0</v>
      </c>
      <c r="P29" s="10">
        <f t="shared" si="4"/>
        <v>0</v>
      </c>
      <c r="Q29" s="10">
        <f t="shared" si="4"/>
        <v>0</v>
      </c>
      <c r="R29" s="10">
        <f t="shared" si="4"/>
        <v>0</v>
      </c>
      <c r="S29" s="10">
        <f t="shared" si="4"/>
        <v>0</v>
      </c>
      <c r="T29" s="11" t="e">
        <f t="shared" si="6"/>
        <v>#DIV/0!</v>
      </c>
      <c r="U29" s="11" t="e">
        <f t="shared" si="7"/>
        <v>#DIV/0!</v>
      </c>
      <c r="V29" s="11" t="e">
        <f t="shared" si="8"/>
        <v>#DIV/0!</v>
      </c>
      <c r="W29" s="12" t="e">
        <f t="shared" si="9"/>
        <v>#DIV/0!</v>
      </c>
    </row>
    <row r="30" spans="2:23" x14ac:dyDescent="0.4">
      <c r="B30" s="59"/>
      <c r="C30" s="25" t="s">
        <v>11</v>
      </c>
      <c r="D30" s="10">
        <f t="shared" si="5"/>
        <v>0</v>
      </c>
      <c r="E30" s="10">
        <f t="shared" si="4"/>
        <v>0</v>
      </c>
      <c r="F30" s="10">
        <f t="shared" si="4"/>
        <v>0</v>
      </c>
      <c r="G30" s="10">
        <f t="shared" si="4"/>
        <v>0</v>
      </c>
      <c r="H30" s="10">
        <f t="shared" si="4"/>
        <v>0</v>
      </c>
      <c r="I30" s="10">
        <f t="shared" si="4"/>
        <v>0</v>
      </c>
      <c r="J30" s="10">
        <f t="shared" si="4"/>
        <v>0</v>
      </c>
      <c r="K30" s="10">
        <f t="shared" si="4"/>
        <v>0</v>
      </c>
      <c r="L30" s="10">
        <f t="shared" si="4"/>
        <v>0</v>
      </c>
      <c r="M30" s="10">
        <f t="shared" si="4"/>
        <v>0</v>
      </c>
      <c r="N30" s="10">
        <f t="shared" si="4"/>
        <v>0</v>
      </c>
      <c r="O30" s="10">
        <f t="shared" si="4"/>
        <v>0</v>
      </c>
      <c r="P30" s="10">
        <f t="shared" si="4"/>
        <v>0</v>
      </c>
      <c r="Q30" s="10">
        <f t="shared" si="4"/>
        <v>0</v>
      </c>
      <c r="R30" s="10">
        <f t="shared" si="4"/>
        <v>0</v>
      </c>
      <c r="S30" s="10">
        <f t="shared" si="4"/>
        <v>0</v>
      </c>
      <c r="T30" s="11" t="e">
        <f t="shared" si="6"/>
        <v>#DIV/0!</v>
      </c>
      <c r="U30" s="11" t="e">
        <f t="shared" si="7"/>
        <v>#DIV/0!</v>
      </c>
      <c r="V30" s="11" t="e">
        <f t="shared" si="8"/>
        <v>#DIV/0!</v>
      </c>
      <c r="W30" s="12" t="e">
        <f t="shared" si="9"/>
        <v>#DIV/0!</v>
      </c>
    </row>
    <row r="31" spans="2:23" x14ac:dyDescent="0.4">
      <c r="B31" s="59"/>
      <c r="C31" s="25" t="s">
        <v>9</v>
      </c>
      <c r="D31" s="10">
        <f t="shared" si="5"/>
        <v>0</v>
      </c>
      <c r="E31" s="10">
        <f t="shared" si="4"/>
        <v>0</v>
      </c>
      <c r="F31" s="10">
        <f t="shared" si="4"/>
        <v>0</v>
      </c>
      <c r="G31" s="10">
        <f t="shared" si="4"/>
        <v>0</v>
      </c>
      <c r="H31" s="10">
        <f t="shared" si="4"/>
        <v>0</v>
      </c>
      <c r="I31" s="10">
        <f t="shared" si="4"/>
        <v>0</v>
      </c>
      <c r="J31" s="10">
        <f t="shared" si="4"/>
        <v>0</v>
      </c>
      <c r="K31" s="10">
        <f t="shared" si="4"/>
        <v>0</v>
      </c>
      <c r="L31" s="10">
        <f t="shared" si="4"/>
        <v>0</v>
      </c>
      <c r="M31" s="10">
        <f t="shared" si="4"/>
        <v>0</v>
      </c>
      <c r="N31" s="10">
        <f t="shared" si="4"/>
        <v>0</v>
      </c>
      <c r="O31" s="10">
        <f t="shared" si="4"/>
        <v>0</v>
      </c>
      <c r="P31" s="10">
        <f t="shared" si="4"/>
        <v>0</v>
      </c>
      <c r="Q31" s="10">
        <f t="shared" si="4"/>
        <v>0</v>
      </c>
      <c r="R31" s="10">
        <f t="shared" si="4"/>
        <v>0</v>
      </c>
      <c r="S31" s="10">
        <f t="shared" si="4"/>
        <v>0</v>
      </c>
      <c r="T31" s="11" t="e">
        <f t="shared" si="6"/>
        <v>#DIV/0!</v>
      </c>
      <c r="U31" s="11" t="e">
        <f t="shared" si="7"/>
        <v>#DIV/0!</v>
      </c>
      <c r="V31" s="11" t="e">
        <f t="shared" si="8"/>
        <v>#DIV/0!</v>
      </c>
      <c r="W31" s="12" t="e">
        <f t="shared" si="9"/>
        <v>#DIV/0!</v>
      </c>
    </row>
    <row r="32" spans="2:23" x14ac:dyDescent="0.4">
      <c r="B32" s="59"/>
      <c r="C32" s="25" t="s">
        <v>1</v>
      </c>
      <c r="D32" s="10">
        <f t="shared" si="5"/>
        <v>0</v>
      </c>
      <c r="E32" s="10">
        <f t="shared" si="4"/>
        <v>0</v>
      </c>
      <c r="F32" s="10">
        <f t="shared" si="4"/>
        <v>0</v>
      </c>
      <c r="G32" s="10">
        <f t="shared" si="4"/>
        <v>0</v>
      </c>
      <c r="H32" s="10">
        <f t="shared" si="4"/>
        <v>0</v>
      </c>
      <c r="I32" s="10">
        <f t="shared" si="4"/>
        <v>0</v>
      </c>
      <c r="J32" s="10">
        <f t="shared" si="4"/>
        <v>0</v>
      </c>
      <c r="K32" s="10">
        <f t="shared" si="4"/>
        <v>0</v>
      </c>
      <c r="L32" s="10">
        <f t="shared" si="4"/>
        <v>0</v>
      </c>
      <c r="M32" s="10">
        <f t="shared" si="4"/>
        <v>0</v>
      </c>
      <c r="N32" s="10">
        <f t="shared" si="4"/>
        <v>0</v>
      </c>
      <c r="O32" s="10">
        <f t="shared" si="4"/>
        <v>0</v>
      </c>
      <c r="P32" s="10">
        <f t="shared" si="4"/>
        <v>0</v>
      </c>
      <c r="Q32" s="10">
        <f t="shared" si="4"/>
        <v>0</v>
      </c>
      <c r="R32" s="10">
        <f t="shared" si="4"/>
        <v>0</v>
      </c>
      <c r="S32" s="10">
        <f t="shared" si="4"/>
        <v>0</v>
      </c>
      <c r="T32" s="11" t="e">
        <f t="shared" si="6"/>
        <v>#DIV/0!</v>
      </c>
      <c r="U32" s="11" t="e">
        <f t="shared" si="7"/>
        <v>#DIV/0!</v>
      </c>
      <c r="V32" s="11" t="e">
        <f t="shared" si="8"/>
        <v>#DIV/0!</v>
      </c>
      <c r="W32" s="12" t="e">
        <f t="shared" si="9"/>
        <v>#DIV/0!</v>
      </c>
    </row>
    <row r="33" spans="2:23" x14ac:dyDescent="0.4">
      <c r="B33" s="59"/>
      <c r="C33" s="25" t="s">
        <v>6</v>
      </c>
      <c r="D33" s="10">
        <f t="shared" si="5"/>
        <v>0</v>
      </c>
      <c r="E33" s="10">
        <f t="shared" si="4"/>
        <v>0</v>
      </c>
      <c r="F33" s="10">
        <f t="shared" si="4"/>
        <v>0</v>
      </c>
      <c r="G33" s="10">
        <f t="shared" si="4"/>
        <v>0</v>
      </c>
      <c r="H33" s="10">
        <f t="shared" si="4"/>
        <v>0</v>
      </c>
      <c r="I33" s="10">
        <f t="shared" si="4"/>
        <v>0</v>
      </c>
      <c r="J33" s="10">
        <f t="shared" si="4"/>
        <v>0</v>
      </c>
      <c r="K33" s="10">
        <f t="shared" si="4"/>
        <v>0</v>
      </c>
      <c r="L33" s="10">
        <f t="shared" si="4"/>
        <v>0</v>
      </c>
      <c r="M33" s="10">
        <f t="shared" si="4"/>
        <v>0</v>
      </c>
      <c r="N33" s="10">
        <f t="shared" si="4"/>
        <v>0</v>
      </c>
      <c r="O33" s="10">
        <f t="shared" si="4"/>
        <v>0</v>
      </c>
      <c r="P33" s="10">
        <f t="shared" si="4"/>
        <v>0</v>
      </c>
      <c r="Q33" s="10">
        <f t="shared" si="4"/>
        <v>0</v>
      </c>
      <c r="R33" s="10">
        <f t="shared" si="4"/>
        <v>0</v>
      </c>
      <c r="S33" s="10">
        <f t="shared" si="4"/>
        <v>0</v>
      </c>
      <c r="T33" s="11" t="e">
        <f t="shared" si="6"/>
        <v>#DIV/0!</v>
      </c>
      <c r="U33" s="11" t="e">
        <f t="shared" si="7"/>
        <v>#DIV/0!</v>
      </c>
      <c r="V33" s="11" t="e">
        <f t="shared" si="8"/>
        <v>#DIV/0!</v>
      </c>
      <c r="W33" s="12" t="e">
        <f t="shared" si="9"/>
        <v>#DIV/0!</v>
      </c>
    </row>
    <row r="34" spans="2:23" x14ac:dyDescent="0.4">
      <c r="B34" s="59"/>
      <c r="C34" s="25" t="s">
        <v>34</v>
      </c>
      <c r="D34" s="10">
        <f t="shared" si="5"/>
        <v>0</v>
      </c>
      <c r="E34" s="10">
        <f t="shared" si="4"/>
        <v>0</v>
      </c>
      <c r="F34" s="10">
        <f t="shared" si="4"/>
        <v>0</v>
      </c>
      <c r="G34" s="10">
        <f t="shared" si="4"/>
        <v>0</v>
      </c>
      <c r="H34" s="10">
        <f t="shared" si="4"/>
        <v>0</v>
      </c>
      <c r="I34" s="10">
        <f t="shared" si="4"/>
        <v>0</v>
      </c>
      <c r="J34" s="10">
        <f t="shared" si="4"/>
        <v>0</v>
      </c>
      <c r="K34" s="10">
        <f t="shared" si="4"/>
        <v>0</v>
      </c>
      <c r="L34" s="10">
        <f t="shared" si="4"/>
        <v>0</v>
      </c>
      <c r="M34" s="10">
        <f t="shared" si="4"/>
        <v>0</v>
      </c>
      <c r="N34" s="10">
        <f t="shared" si="4"/>
        <v>0</v>
      </c>
      <c r="O34" s="10">
        <f t="shared" si="4"/>
        <v>0</v>
      </c>
      <c r="P34" s="10">
        <f t="shared" si="4"/>
        <v>0</v>
      </c>
      <c r="Q34" s="10">
        <f t="shared" si="4"/>
        <v>0</v>
      </c>
      <c r="R34" s="10">
        <f t="shared" si="4"/>
        <v>0</v>
      </c>
      <c r="S34" s="10">
        <f t="shared" si="4"/>
        <v>0</v>
      </c>
      <c r="T34" s="11" t="e">
        <f t="shared" si="6"/>
        <v>#DIV/0!</v>
      </c>
      <c r="U34" s="11" t="e">
        <f t="shared" si="7"/>
        <v>#DIV/0!</v>
      </c>
      <c r="V34" s="11" t="e">
        <f t="shared" si="8"/>
        <v>#DIV/0!</v>
      </c>
      <c r="W34" s="12" t="e">
        <f t="shared" si="9"/>
        <v>#DIV/0!</v>
      </c>
    </row>
    <row r="35" spans="2:23" x14ac:dyDescent="0.4">
      <c r="B35" s="59"/>
      <c r="C35" s="25" t="s">
        <v>49</v>
      </c>
      <c r="D35" s="10">
        <f t="shared" si="5"/>
        <v>0</v>
      </c>
      <c r="E35" s="10">
        <f t="shared" si="4"/>
        <v>0</v>
      </c>
      <c r="F35" s="10">
        <f t="shared" si="4"/>
        <v>0</v>
      </c>
      <c r="G35" s="10">
        <f t="shared" si="4"/>
        <v>0</v>
      </c>
      <c r="H35" s="10">
        <f t="shared" si="4"/>
        <v>0</v>
      </c>
      <c r="I35" s="10">
        <f t="shared" si="4"/>
        <v>0</v>
      </c>
      <c r="J35" s="10">
        <f t="shared" si="4"/>
        <v>0</v>
      </c>
      <c r="K35" s="10">
        <f t="shared" si="4"/>
        <v>0</v>
      </c>
      <c r="L35" s="10">
        <f t="shared" si="4"/>
        <v>0</v>
      </c>
      <c r="M35" s="10">
        <f t="shared" si="4"/>
        <v>0</v>
      </c>
      <c r="N35" s="10">
        <f t="shared" si="4"/>
        <v>0</v>
      </c>
      <c r="O35" s="10">
        <f t="shared" si="4"/>
        <v>0</v>
      </c>
      <c r="P35" s="10">
        <f t="shared" si="4"/>
        <v>0</v>
      </c>
      <c r="Q35" s="10">
        <f t="shared" si="4"/>
        <v>0</v>
      </c>
      <c r="R35" s="10">
        <f t="shared" si="4"/>
        <v>0</v>
      </c>
      <c r="S35" s="10">
        <f t="shared" si="4"/>
        <v>0</v>
      </c>
      <c r="T35" s="11" t="e">
        <f t="shared" si="6"/>
        <v>#DIV/0!</v>
      </c>
      <c r="U35" s="11" t="e">
        <f t="shared" si="7"/>
        <v>#DIV/0!</v>
      </c>
      <c r="V35" s="11" t="e">
        <f t="shared" si="8"/>
        <v>#DIV/0!</v>
      </c>
      <c r="W35" s="12" t="e">
        <f t="shared" si="9"/>
        <v>#DIV/0!</v>
      </c>
    </row>
    <row r="36" spans="2:23" x14ac:dyDescent="0.4">
      <c r="B36" s="59"/>
      <c r="C36" s="25" t="s">
        <v>48</v>
      </c>
      <c r="D36" s="10">
        <f t="shared" si="5"/>
        <v>0</v>
      </c>
      <c r="E36" s="10">
        <f t="shared" si="4"/>
        <v>0</v>
      </c>
      <c r="F36" s="10">
        <f t="shared" si="4"/>
        <v>0</v>
      </c>
      <c r="G36" s="10">
        <f t="shared" si="4"/>
        <v>0</v>
      </c>
      <c r="H36" s="10">
        <f t="shared" si="4"/>
        <v>0</v>
      </c>
      <c r="I36" s="10">
        <f t="shared" si="4"/>
        <v>0</v>
      </c>
      <c r="J36" s="10">
        <f t="shared" si="4"/>
        <v>0</v>
      </c>
      <c r="K36" s="10">
        <f t="shared" si="4"/>
        <v>0</v>
      </c>
      <c r="L36" s="10">
        <f t="shared" si="4"/>
        <v>0</v>
      </c>
      <c r="M36" s="10">
        <f t="shared" si="4"/>
        <v>0</v>
      </c>
      <c r="N36" s="10">
        <f t="shared" si="4"/>
        <v>0</v>
      </c>
      <c r="O36" s="10">
        <f t="shared" si="4"/>
        <v>0</v>
      </c>
      <c r="P36" s="10">
        <f t="shared" si="4"/>
        <v>0</v>
      </c>
      <c r="Q36" s="10">
        <f t="shared" si="4"/>
        <v>0</v>
      </c>
      <c r="R36" s="10">
        <f t="shared" si="4"/>
        <v>0</v>
      </c>
      <c r="S36" s="10">
        <f t="shared" si="4"/>
        <v>0</v>
      </c>
      <c r="T36" s="11" t="e">
        <f t="shared" si="6"/>
        <v>#DIV/0!</v>
      </c>
      <c r="U36" s="11" t="e">
        <f t="shared" si="7"/>
        <v>#DIV/0!</v>
      </c>
      <c r="V36" s="11" t="e">
        <f t="shared" si="8"/>
        <v>#DIV/0!</v>
      </c>
      <c r="W36" s="12" t="e">
        <f t="shared" si="9"/>
        <v>#DIV/0!</v>
      </c>
    </row>
    <row r="37" spans="2:23" x14ac:dyDescent="0.4">
      <c r="B37" s="59"/>
      <c r="C37" s="25" t="s">
        <v>104</v>
      </c>
      <c r="D37" s="10">
        <f t="shared" si="5"/>
        <v>0</v>
      </c>
      <c r="E37" s="10">
        <f t="shared" si="4"/>
        <v>0</v>
      </c>
      <c r="F37" s="10">
        <f t="shared" si="4"/>
        <v>0</v>
      </c>
      <c r="G37" s="10">
        <f t="shared" si="4"/>
        <v>0</v>
      </c>
      <c r="H37" s="26">
        <f t="shared" si="4"/>
        <v>0</v>
      </c>
      <c r="I37" s="10">
        <f t="shared" si="4"/>
        <v>0</v>
      </c>
      <c r="J37" s="10">
        <f t="shared" si="4"/>
        <v>0</v>
      </c>
      <c r="K37" s="10">
        <f t="shared" si="4"/>
        <v>0</v>
      </c>
      <c r="L37" s="10">
        <f t="shared" si="4"/>
        <v>0</v>
      </c>
      <c r="M37" s="10">
        <f t="shared" si="4"/>
        <v>0</v>
      </c>
      <c r="N37" s="10">
        <f t="shared" si="4"/>
        <v>0</v>
      </c>
      <c r="O37" s="10">
        <f t="shared" si="4"/>
        <v>0</v>
      </c>
      <c r="P37" s="10">
        <f t="shared" si="4"/>
        <v>0</v>
      </c>
      <c r="Q37" s="10">
        <f t="shared" si="4"/>
        <v>0</v>
      </c>
      <c r="R37" s="10">
        <f t="shared" si="4"/>
        <v>0</v>
      </c>
      <c r="S37" s="10">
        <f t="shared" si="4"/>
        <v>0</v>
      </c>
      <c r="T37" s="11" t="e">
        <f t="shared" si="6"/>
        <v>#DIV/0!</v>
      </c>
      <c r="U37" s="11" t="e">
        <f t="shared" si="7"/>
        <v>#DIV/0!</v>
      </c>
      <c r="V37" s="11" t="e">
        <f t="shared" si="8"/>
        <v>#DIV/0!</v>
      </c>
      <c r="W37" s="12" t="e">
        <f t="shared" si="9"/>
        <v>#DIV/0!</v>
      </c>
    </row>
    <row r="38" spans="2:23" x14ac:dyDescent="0.4">
      <c r="B38" s="59"/>
      <c r="C38" s="3" t="s">
        <v>5</v>
      </c>
      <c r="D38" s="13" t="s">
        <v>51</v>
      </c>
      <c r="E38" s="13" t="s">
        <v>4</v>
      </c>
      <c r="F38" s="13" t="s">
        <v>3</v>
      </c>
      <c r="G38" s="13" t="s">
        <v>2</v>
      </c>
      <c r="H38" s="41" t="s">
        <v>42</v>
      </c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1"/>
      <c r="V38" s="11"/>
      <c r="W38" s="12"/>
    </row>
    <row r="39" spans="2:23" x14ac:dyDescent="0.4">
      <c r="B39" s="59"/>
      <c r="C39" s="4" t="s">
        <v>1</v>
      </c>
      <c r="D39" s="10">
        <f t="shared" ref="D39:H40" si="10">VLOOKUP($C39,$C$20:$I$22,MATCH(D$38,$C$19:$I$19,0),FALSE)</f>
        <v>0</v>
      </c>
      <c r="E39" s="10">
        <f t="shared" si="10"/>
        <v>0</v>
      </c>
      <c r="F39" s="10">
        <f t="shared" si="10"/>
        <v>0</v>
      </c>
      <c r="G39" s="10">
        <f t="shared" si="10"/>
        <v>0</v>
      </c>
      <c r="H39" s="21" t="e">
        <f t="shared" si="10"/>
        <v>#DIV/0!</v>
      </c>
      <c r="I39" s="10"/>
      <c r="J39" s="10"/>
      <c r="K39" s="10"/>
      <c r="L39" s="10"/>
      <c r="M39" s="37" t="s">
        <v>55</v>
      </c>
      <c r="N39" s="38">
        <v>44727</v>
      </c>
      <c r="O39" s="37" t="s">
        <v>70</v>
      </c>
      <c r="P39" s="37" t="s">
        <v>105</v>
      </c>
      <c r="Q39" s="37" t="s">
        <v>52</v>
      </c>
      <c r="R39" s="37" t="s">
        <v>56</v>
      </c>
      <c r="S39" s="10"/>
      <c r="T39" s="10"/>
      <c r="U39" s="11"/>
      <c r="V39" s="11"/>
      <c r="W39" s="12"/>
    </row>
    <row r="40" spans="2:23" ht="15" thickBot="1" x14ac:dyDescent="0.45">
      <c r="B40" s="60"/>
      <c r="C40" s="7" t="s">
        <v>40</v>
      </c>
      <c r="D40" s="14">
        <f t="shared" si="10"/>
        <v>0</v>
      </c>
      <c r="E40" s="14">
        <f t="shared" si="10"/>
        <v>0</v>
      </c>
      <c r="F40" s="14">
        <f t="shared" si="10"/>
        <v>0</v>
      </c>
      <c r="G40" s="14">
        <f t="shared" si="10"/>
        <v>0</v>
      </c>
      <c r="H40" s="23">
        <f t="shared" si="10"/>
        <v>0</v>
      </c>
      <c r="I40" s="14"/>
      <c r="J40" s="14"/>
      <c r="K40" s="14"/>
      <c r="L40" s="14"/>
      <c r="M40" s="39"/>
      <c r="N40" s="39"/>
      <c r="O40" s="39" t="s">
        <v>54</v>
      </c>
      <c r="P40" s="40" t="s">
        <v>106</v>
      </c>
      <c r="Q40" s="39" t="s">
        <v>53</v>
      </c>
      <c r="R40" s="39" t="s">
        <v>69</v>
      </c>
      <c r="S40" s="14"/>
      <c r="T40" s="14"/>
      <c r="U40" s="15"/>
      <c r="V40" s="15"/>
      <c r="W40" s="16"/>
    </row>
  </sheetData>
  <mergeCells count="1">
    <mergeCell ref="B26:B40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914DB0-1E4B-4BF5-AFB7-6BB1F4D3536F}">
  <dimension ref="B2:W40"/>
  <sheetViews>
    <sheetView zoomScale="70" zoomScaleNormal="70" workbookViewId="0">
      <selection activeCell="D20" sqref="D20:H23"/>
    </sheetView>
  </sheetViews>
  <sheetFormatPr defaultRowHeight="14.6" x14ac:dyDescent="0.4"/>
  <cols>
    <col min="14" max="14" width="9.765625" bestFit="1" customWidth="1"/>
    <col min="15" max="15" width="9.23046875" customWidth="1"/>
    <col min="16" max="16" width="11.4609375" bestFit="1" customWidth="1"/>
  </cols>
  <sheetData>
    <row r="2" spans="3:23" x14ac:dyDescent="0.4">
      <c r="U2" s="2" t="s">
        <v>35</v>
      </c>
    </row>
    <row r="3" spans="3:23" x14ac:dyDescent="0.4">
      <c r="C3" t="s">
        <v>33</v>
      </c>
      <c r="D3" t="s">
        <v>32</v>
      </c>
      <c r="E3" t="s">
        <v>31</v>
      </c>
      <c r="F3" t="s">
        <v>30</v>
      </c>
      <c r="G3" t="s">
        <v>28</v>
      </c>
      <c r="H3" t="s">
        <v>29</v>
      </c>
      <c r="I3" t="s">
        <v>27</v>
      </c>
      <c r="J3" t="s">
        <v>26</v>
      </c>
      <c r="K3" t="s">
        <v>25</v>
      </c>
      <c r="L3" t="s">
        <v>24</v>
      </c>
      <c r="M3" t="s">
        <v>23</v>
      </c>
      <c r="N3" t="s">
        <v>22</v>
      </c>
      <c r="O3" t="s">
        <v>21</v>
      </c>
      <c r="P3" t="s">
        <v>37</v>
      </c>
      <c r="Q3" t="s">
        <v>38</v>
      </c>
      <c r="R3" t="s">
        <v>20</v>
      </c>
      <c r="S3" t="s">
        <v>19</v>
      </c>
      <c r="T3" t="s">
        <v>18</v>
      </c>
      <c r="U3" t="s">
        <v>17</v>
      </c>
      <c r="V3" t="s">
        <v>16</v>
      </c>
      <c r="W3" t="s">
        <v>15</v>
      </c>
    </row>
    <row r="4" spans="3:23" x14ac:dyDescent="0.4">
      <c r="C4" t="s">
        <v>39</v>
      </c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11" t="e">
        <f>G4/F4</f>
        <v>#DIV/0!</v>
      </c>
      <c r="U4" s="11" t="e">
        <f>(J4+(2*K4)+(3*L4)+(4*M4))/F4</f>
        <v>#DIV/0!</v>
      </c>
      <c r="V4" s="11" t="e">
        <f>(G4+N4+Q4+O4)/E4</f>
        <v>#DIV/0!</v>
      </c>
      <c r="W4" s="12" t="e">
        <f>U4+V4</f>
        <v>#DIV/0!</v>
      </c>
    </row>
    <row r="5" spans="3:23" x14ac:dyDescent="0.4">
      <c r="C5" t="s">
        <v>40</v>
      </c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11" t="e">
        <f t="shared" ref="T5:T18" si="0">G5/F5</f>
        <v>#DIV/0!</v>
      </c>
      <c r="U5" s="11" t="e">
        <f t="shared" ref="U5:U18" si="1">(J5+(2*K5)+(3*L5)+(4*M5))/F5</f>
        <v>#DIV/0!</v>
      </c>
      <c r="V5" s="11" t="e">
        <f>(G5+N5+Q5+O5)/F5</f>
        <v>#DIV/0!</v>
      </c>
      <c r="W5" s="12" t="e">
        <f t="shared" ref="W5:W18" si="2">U5+V5</f>
        <v>#DIV/0!</v>
      </c>
    </row>
    <row r="6" spans="3:23" x14ac:dyDescent="0.4">
      <c r="C6" t="s">
        <v>12</v>
      </c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11" t="e">
        <f t="shared" si="0"/>
        <v>#DIV/0!</v>
      </c>
      <c r="U6" s="11" t="e">
        <f t="shared" si="1"/>
        <v>#DIV/0!</v>
      </c>
      <c r="V6" s="11" t="e">
        <f>(G6+N6+Q6+O6)/F6</f>
        <v>#DIV/0!</v>
      </c>
      <c r="W6" s="12" t="e">
        <f t="shared" si="2"/>
        <v>#DIV/0!</v>
      </c>
    </row>
    <row r="7" spans="3:23" x14ac:dyDescent="0.4">
      <c r="C7" t="s">
        <v>47</v>
      </c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11" t="e">
        <f t="shared" si="0"/>
        <v>#DIV/0!</v>
      </c>
      <c r="U7" s="11" t="e">
        <f t="shared" si="1"/>
        <v>#DIV/0!</v>
      </c>
      <c r="V7" s="11" t="e">
        <f t="shared" ref="V7:V18" si="3">(G7+N7+Q7+O7)/E7</f>
        <v>#DIV/0!</v>
      </c>
      <c r="W7" s="12" t="e">
        <f t="shared" si="2"/>
        <v>#DIV/0!</v>
      </c>
    </row>
    <row r="8" spans="3:23" x14ac:dyDescent="0.4">
      <c r="C8" t="s">
        <v>48</v>
      </c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11" t="e">
        <f t="shared" si="0"/>
        <v>#DIV/0!</v>
      </c>
      <c r="U8" s="11" t="e">
        <f t="shared" si="1"/>
        <v>#DIV/0!</v>
      </c>
      <c r="V8" s="11" t="e">
        <f t="shared" si="3"/>
        <v>#DIV/0!</v>
      </c>
      <c r="W8" s="12" t="e">
        <f t="shared" si="2"/>
        <v>#DIV/0!</v>
      </c>
    </row>
    <row r="9" spans="3:23" x14ac:dyDescent="0.4">
      <c r="C9" t="s">
        <v>11</v>
      </c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11" t="e">
        <f t="shared" si="0"/>
        <v>#DIV/0!</v>
      </c>
      <c r="U9" s="11" t="e">
        <f t="shared" si="1"/>
        <v>#DIV/0!</v>
      </c>
      <c r="V9" s="11" t="e">
        <f t="shared" si="3"/>
        <v>#DIV/0!</v>
      </c>
      <c r="W9" s="12" t="e">
        <f t="shared" si="2"/>
        <v>#DIV/0!</v>
      </c>
    </row>
    <row r="10" spans="3:23" x14ac:dyDescent="0.4">
      <c r="C10" t="s">
        <v>49</v>
      </c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11" t="e">
        <f t="shared" si="0"/>
        <v>#DIV/0!</v>
      </c>
      <c r="U10" s="11" t="e">
        <f t="shared" si="1"/>
        <v>#DIV/0!</v>
      </c>
      <c r="V10" s="11" t="e">
        <f t="shared" si="3"/>
        <v>#DIV/0!</v>
      </c>
      <c r="W10" s="12" t="e">
        <f t="shared" si="2"/>
        <v>#DIV/0!</v>
      </c>
    </row>
    <row r="11" spans="3:23" x14ac:dyDescent="0.4">
      <c r="C11" t="s">
        <v>9</v>
      </c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11" t="e">
        <f t="shared" si="0"/>
        <v>#DIV/0!</v>
      </c>
      <c r="U11" s="11" t="e">
        <f t="shared" si="1"/>
        <v>#DIV/0!</v>
      </c>
      <c r="V11" s="11" t="e">
        <f t="shared" si="3"/>
        <v>#DIV/0!</v>
      </c>
      <c r="W11" s="12" t="e">
        <f t="shared" si="2"/>
        <v>#DIV/0!</v>
      </c>
    </row>
    <row r="12" spans="3:23" x14ac:dyDescent="0.4">
      <c r="C12" t="s">
        <v>6</v>
      </c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11" t="e">
        <f t="shared" si="0"/>
        <v>#DIV/0!</v>
      </c>
      <c r="U12" s="11" t="e">
        <f t="shared" si="1"/>
        <v>#DIV/0!</v>
      </c>
      <c r="V12" s="11" t="e">
        <f t="shared" si="3"/>
        <v>#DIV/0!</v>
      </c>
      <c r="W12" s="12" t="e">
        <f t="shared" si="2"/>
        <v>#DIV/0!</v>
      </c>
    </row>
    <row r="13" spans="3:23" x14ac:dyDescent="0.4">
      <c r="C13" t="s">
        <v>1</v>
      </c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11" t="e">
        <f t="shared" si="0"/>
        <v>#DIV/0!</v>
      </c>
      <c r="U13" s="11" t="e">
        <f t="shared" si="1"/>
        <v>#DIV/0!</v>
      </c>
      <c r="V13" s="11" t="e">
        <f t="shared" si="3"/>
        <v>#DIV/0!</v>
      </c>
      <c r="W13" s="12" t="e">
        <f t="shared" si="2"/>
        <v>#DIV/0!</v>
      </c>
    </row>
    <row r="14" spans="3:23" x14ac:dyDescent="0.4">
      <c r="C14" t="s">
        <v>50</v>
      </c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1" t="e">
        <f t="shared" si="0"/>
        <v>#DIV/0!</v>
      </c>
      <c r="U14" s="29" t="e">
        <f t="shared" si="1"/>
        <v>#DIV/0!</v>
      </c>
      <c r="V14" s="11" t="e">
        <f t="shared" si="3"/>
        <v>#DIV/0!</v>
      </c>
      <c r="W14" s="30" t="e">
        <f t="shared" si="2"/>
        <v>#DIV/0!</v>
      </c>
    </row>
    <row r="15" spans="3:23" x14ac:dyDescent="0.4">
      <c r="C15" t="s">
        <v>13</v>
      </c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T15" s="1" t="e">
        <f t="shared" si="0"/>
        <v>#DIV/0!</v>
      </c>
      <c r="U15" s="29" t="e">
        <f t="shared" si="1"/>
        <v>#DIV/0!</v>
      </c>
      <c r="V15" s="11" t="e">
        <f t="shared" si="3"/>
        <v>#DIV/0!</v>
      </c>
      <c r="W15" s="30" t="e">
        <f t="shared" si="2"/>
        <v>#DIV/0!</v>
      </c>
    </row>
    <row r="16" spans="3:23" x14ac:dyDescent="0.4">
      <c r="C16" t="s">
        <v>104</v>
      </c>
      <c r="D16" s="22"/>
      <c r="E16" s="22"/>
      <c r="F16" s="22"/>
      <c r="G16" s="22"/>
      <c r="H16" s="22"/>
      <c r="I16" s="22"/>
      <c r="J16" s="22"/>
      <c r="L16" s="22"/>
      <c r="M16" s="22"/>
      <c r="N16" s="22"/>
      <c r="T16" s="1" t="e">
        <f t="shared" si="0"/>
        <v>#DIV/0!</v>
      </c>
      <c r="U16" s="29" t="e">
        <f t="shared" si="1"/>
        <v>#DIV/0!</v>
      </c>
      <c r="V16" s="11" t="e">
        <f t="shared" si="3"/>
        <v>#DIV/0!</v>
      </c>
      <c r="W16" s="30" t="e">
        <f t="shared" si="2"/>
        <v>#DIV/0!</v>
      </c>
    </row>
    <row r="17" spans="2:23" x14ac:dyDescent="0.4">
      <c r="C17" t="s">
        <v>34</v>
      </c>
      <c r="D17" s="22"/>
      <c r="E17" s="22"/>
      <c r="F17" s="22"/>
      <c r="G17" s="22"/>
      <c r="H17" s="22"/>
      <c r="I17" s="22"/>
      <c r="J17" s="22"/>
      <c r="T17" s="1" t="e">
        <f t="shared" si="0"/>
        <v>#DIV/0!</v>
      </c>
      <c r="U17" s="29" t="e">
        <f t="shared" si="1"/>
        <v>#DIV/0!</v>
      </c>
      <c r="V17" s="11" t="e">
        <f t="shared" si="3"/>
        <v>#DIV/0!</v>
      </c>
      <c r="W17" s="30" t="e">
        <f t="shared" si="2"/>
        <v>#DIV/0!</v>
      </c>
    </row>
    <row r="18" spans="2:23" x14ac:dyDescent="0.4">
      <c r="C18" t="s">
        <v>89</v>
      </c>
      <c r="D18" s="22"/>
      <c r="E18" s="22"/>
      <c r="F18" s="22"/>
      <c r="G18" s="22"/>
      <c r="H18" s="22"/>
      <c r="I18" s="22"/>
      <c r="J18" s="22"/>
      <c r="T18" s="1" t="e">
        <f t="shared" si="0"/>
        <v>#DIV/0!</v>
      </c>
      <c r="U18" s="29" t="e">
        <f t="shared" si="1"/>
        <v>#DIV/0!</v>
      </c>
      <c r="V18" s="11" t="e">
        <f t="shared" si="3"/>
        <v>#DIV/0!</v>
      </c>
      <c r="W18" s="30" t="e">
        <f t="shared" si="2"/>
        <v>#DIV/0!</v>
      </c>
    </row>
    <row r="19" spans="2:23" x14ac:dyDescent="0.4">
      <c r="C19" t="s">
        <v>5</v>
      </c>
      <c r="D19" t="s">
        <v>51</v>
      </c>
      <c r="E19" t="s">
        <v>4</v>
      </c>
      <c r="F19" t="s">
        <v>3</v>
      </c>
      <c r="G19" t="s">
        <v>2</v>
      </c>
      <c r="H19" t="s">
        <v>36</v>
      </c>
      <c r="I19" t="s">
        <v>42</v>
      </c>
    </row>
    <row r="20" spans="2:23" x14ac:dyDescent="0.4">
      <c r="C20" t="s">
        <v>1</v>
      </c>
      <c r="D20" s="22"/>
      <c r="E20" s="22"/>
      <c r="F20" s="22"/>
      <c r="G20" s="22"/>
      <c r="H20" s="22"/>
      <c r="I20" s="10"/>
    </row>
    <row r="21" spans="2:23" x14ac:dyDescent="0.4">
      <c r="C21" t="s">
        <v>0</v>
      </c>
      <c r="I21" s="10"/>
    </row>
    <row r="22" spans="2:23" x14ac:dyDescent="0.4">
      <c r="C22" t="s">
        <v>40</v>
      </c>
      <c r="I22" s="10" t="e">
        <f>9*H22/E22</f>
        <v>#DIV/0!</v>
      </c>
    </row>
    <row r="25" spans="2:23" ht="15" thickBot="1" x14ac:dyDescent="0.45"/>
    <row r="26" spans="2:23" ht="14.6" customHeight="1" x14ac:dyDescent="0.4">
      <c r="B26" s="58" t="s">
        <v>108</v>
      </c>
      <c r="C26" s="6" t="s">
        <v>33</v>
      </c>
      <c r="D26" s="8" t="s">
        <v>32</v>
      </c>
      <c r="E26" s="8" t="s">
        <v>31</v>
      </c>
      <c r="F26" s="8" t="s">
        <v>30</v>
      </c>
      <c r="G26" s="8" t="s">
        <v>28</v>
      </c>
      <c r="H26" s="8" t="s">
        <v>29</v>
      </c>
      <c r="I26" s="8" t="s">
        <v>27</v>
      </c>
      <c r="J26" s="8" t="s">
        <v>26</v>
      </c>
      <c r="K26" s="8" t="s">
        <v>25</v>
      </c>
      <c r="L26" s="8" t="s">
        <v>24</v>
      </c>
      <c r="M26" s="8" t="s">
        <v>23</v>
      </c>
      <c r="N26" s="8" t="s">
        <v>22</v>
      </c>
      <c r="O26" s="8" t="s">
        <v>21</v>
      </c>
      <c r="P26" s="8" t="s">
        <v>37</v>
      </c>
      <c r="Q26" s="8" t="s">
        <v>38</v>
      </c>
      <c r="R26" s="8" t="s">
        <v>20</v>
      </c>
      <c r="S26" s="8" t="s">
        <v>19</v>
      </c>
      <c r="T26" s="8" t="s">
        <v>18</v>
      </c>
      <c r="U26" s="8" t="s">
        <v>17</v>
      </c>
      <c r="V26" s="8" t="s">
        <v>16</v>
      </c>
      <c r="W26" s="9" t="s">
        <v>15</v>
      </c>
    </row>
    <row r="27" spans="2:23" x14ac:dyDescent="0.4">
      <c r="B27" s="59"/>
      <c r="C27" s="25" t="s">
        <v>6</v>
      </c>
      <c r="D27" s="10">
        <f>VLOOKUP($C27,$C$4:$S$18,MATCH(D$26,$C$3:$S$3,0),FALSE)</f>
        <v>0</v>
      </c>
      <c r="E27" s="10">
        <f t="shared" ref="E27:S37" si="4">VLOOKUP($C27,$C$4:$S$18,MATCH(E$26,$C$3:$S$3,0),FALSE)</f>
        <v>0</v>
      </c>
      <c r="F27" s="10">
        <f t="shared" si="4"/>
        <v>0</v>
      </c>
      <c r="G27" s="10">
        <f t="shared" si="4"/>
        <v>0</v>
      </c>
      <c r="H27" s="10">
        <f t="shared" si="4"/>
        <v>0</v>
      </c>
      <c r="I27" s="10">
        <f t="shared" si="4"/>
        <v>0</v>
      </c>
      <c r="J27" s="10">
        <f t="shared" si="4"/>
        <v>0</v>
      </c>
      <c r="K27" s="10">
        <f t="shared" si="4"/>
        <v>0</v>
      </c>
      <c r="L27" s="10">
        <f t="shared" si="4"/>
        <v>0</v>
      </c>
      <c r="M27" s="10">
        <f t="shared" si="4"/>
        <v>0</v>
      </c>
      <c r="N27" s="10">
        <f t="shared" si="4"/>
        <v>0</v>
      </c>
      <c r="O27" s="10">
        <f t="shared" si="4"/>
        <v>0</v>
      </c>
      <c r="P27" s="10">
        <f t="shared" si="4"/>
        <v>0</v>
      </c>
      <c r="Q27" s="10">
        <f t="shared" si="4"/>
        <v>0</v>
      </c>
      <c r="R27" s="10">
        <f t="shared" si="4"/>
        <v>0</v>
      </c>
      <c r="S27" s="10">
        <f t="shared" si="4"/>
        <v>0</v>
      </c>
      <c r="T27" s="11" t="e">
        <f>G27/F27</f>
        <v>#DIV/0!</v>
      </c>
      <c r="U27" s="11" t="e">
        <f>(J27+(2*K27)+(3*L27)+(4*M27))/F27</f>
        <v>#DIV/0!</v>
      </c>
      <c r="V27" s="11" t="e">
        <f>(G27+N27+Q27+O27)/E27</f>
        <v>#DIV/0!</v>
      </c>
      <c r="W27" s="12" t="e">
        <f>U27+V27</f>
        <v>#DIV/0!</v>
      </c>
    </row>
    <row r="28" spans="2:23" x14ac:dyDescent="0.4">
      <c r="B28" s="59"/>
      <c r="C28" s="25" t="s">
        <v>34</v>
      </c>
      <c r="D28" s="10">
        <f t="shared" ref="D28:D37" si="5">VLOOKUP($C28,$C$4:$S$18,MATCH(D$26,$C$3:$S$3,0),FALSE)</f>
        <v>0</v>
      </c>
      <c r="E28" s="10">
        <f t="shared" si="4"/>
        <v>0</v>
      </c>
      <c r="F28" s="10">
        <f t="shared" si="4"/>
        <v>0</v>
      </c>
      <c r="G28" s="10">
        <f t="shared" si="4"/>
        <v>0</v>
      </c>
      <c r="H28" s="10">
        <f t="shared" si="4"/>
        <v>0</v>
      </c>
      <c r="I28" s="10">
        <f t="shared" si="4"/>
        <v>0</v>
      </c>
      <c r="J28" s="10">
        <f t="shared" si="4"/>
        <v>0</v>
      </c>
      <c r="K28" s="10">
        <f t="shared" si="4"/>
        <v>0</v>
      </c>
      <c r="L28" s="10">
        <f t="shared" si="4"/>
        <v>0</v>
      </c>
      <c r="M28" s="10">
        <f t="shared" si="4"/>
        <v>0</v>
      </c>
      <c r="N28" s="10">
        <f t="shared" si="4"/>
        <v>0</v>
      </c>
      <c r="O28" s="10">
        <f t="shared" si="4"/>
        <v>0</v>
      </c>
      <c r="P28" s="10">
        <f t="shared" si="4"/>
        <v>0</v>
      </c>
      <c r="Q28" s="10">
        <f t="shared" si="4"/>
        <v>0</v>
      </c>
      <c r="R28" s="10">
        <f t="shared" si="4"/>
        <v>0</v>
      </c>
      <c r="S28" s="10">
        <f t="shared" si="4"/>
        <v>0</v>
      </c>
      <c r="T28" s="11" t="e">
        <f t="shared" ref="T28:T37" si="6">G28/F28</f>
        <v>#DIV/0!</v>
      </c>
      <c r="U28" s="11" t="e">
        <f t="shared" ref="U28:U37" si="7">(J28+(2*K28)+(3*L28)+(4*M28))/F28</f>
        <v>#DIV/0!</v>
      </c>
      <c r="V28" s="11" t="e">
        <f t="shared" ref="V28:V37" si="8">(G28+N28+Q28+O28)/E28</f>
        <v>#DIV/0!</v>
      </c>
      <c r="W28" s="12" t="e">
        <f t="shared" ref="W28:W37" si="9">U28+V28</f>
        <v>#DIV/0!</v>
      </c>
    </row>
    <row r="29" spans="2:23" x14ac:dyDescent="0.4">
      <c r="B29" s="59"/>
      <c r="C29" s="25" t="s">
        <v>49</v>
      </c>
      <c r="D29" s="10">
        <f t="shared" si="5"/>
        <v>0</v>
      </c>
      <c r="E29" s="10">
        <f t="shared" si="4"/>
        <v>0</v>
      </c>
      <c r="F29" s="10">
        <f t="shared" si="4"/>
        <v>0</v>
      </c>
      <c r="G29" s="10">
        <f t="shared" si="4"/>
        <v>0</v>
      </c>
      <c r="H29" s="10">
        <f t="shared" si="4"/>
        <v>0</v>
      </c>
      <c r="I29" s="10">
        <v>3</v>
      </c>
      <c r="J29" s="10">
        <f t="shared" si="4"/>
        <v>0</v>
      </c>
      <c r="K29" s="10">
        <f t="shared" si="4"/>
        <v>0</v>
      </c>
      <c r="L29" s="10">
        <f t="shared" si="4"/>
        <v>0</v>
      </c>
      <c r="M29" s="10">
        <f t="shared" si="4"/>
        <v>0</v>
      </c>
      <c r="N29" s="10">
        <f t="shared" si="4"/>
        <v>0</v>
      </c>
      <c r="O29" s="10">
        <f t="shared" si="4"/>
        <v>0</v>
      </c>
      <c r="P29" s="10">
        <f t="shared" si="4"/>
        <v>0</v>
      </c>
      <c r="Q29" s="10">
        <f t="shared" si="4"/>
        <v>0</v>
      </c>
      <c r="R29" s="10">
        <f t="shared" si="4"/>
        <v>0</v>
      </c>
      <c r="S29" s="10">
        <f t="shared" si="4"/>
        <v>0</v>
      </c>
      <c r="T29" s="11" t="e">
        <f t="shared" si="6"/>
        <v>#DIV/0!</v>
      </c>
      <c r="U29" s="11" t="e">
        <f t="shared" si="7"/>
        <v>#DIV/0!</v>
      </c>
      <c r="V29" s="11" t="e">
        <f t="shared" si="8"/>
        <v>#DIV/0!</v>
      </c>
      <c r="W29" s="12" t="e">
        <f t="shared" si="9"/>
        <v>#DIV/0!</v>
      </c>
    </row>
    <row r="30" spans="2:23" x14ac:dyDescent="0.4">
      <c r="B30" s="59"/>
      <c r="C30" s="25" t="s">
        <v>48</v>
      </c>
      <c r="D30" s="10">
        <f t="shared" si="5"/>
        <v>0</v>
      </c>
      <c r="E30" s="10">
        <f t="shared" si="4"/>
        <v>0</v>
      </c>
      <c r="F30" s="10">
        <f t="shared" si="4"/>
        <v>0</v>
      </c>
      <c r="G30" s="10">
        <f t="shared" si="4"/>
        <v>0</v>
      </c>
      <c r="H30" s="10">
        <f t="shared" si="4"/>
        <v>0</v>
      </c>
      <c r="I30" s="10">
        <f t="shared" si="4"/>
        <v>0</v>
      </c>
      <c r="J30" s="10">
        <f t="shared" si="4"/>
        <v>0</v>
      </c>
      <c r="K30" s="10">
        <f t="shared" si="4"/>
        <v>0</v>
      </c>
      <c r="L30" s="10">
        <f t="shared" si="4"/>
        <v>0</v>
      </c>
      <c r="M30" s="10">
        <f t="shared" si="4"/>
        <v>0</v>
      </c>
      <c r="N30" s="10">
        <f t="shared" si="4"/>
        <v>0</v>
      </c>
      <c r="O30" s="10">
        <f t="shared" si="4"/>
        <v>0</v>
      </c>
      <c r="P30" s="10">
        <f t="shared" si="4"/>
        <v>0</v>
      </c>
      <c r="Q30" s="10">
        <f t="shared" si="4"/>
        <v>0</v>
      </c>
      <c r="R30" s="10">
        <f t="shared" si="4"/>
        <v>0</v>
      </c>
      <c r="S30" s="10">
        <f t="shared" si="4"/>
        <v>0</v>
      </c>
      <c r="T30" s="11" t="e">
        <f t="shared" si="6"/>
        <v>#DIV/0!</v>
      </c>
      <c r="U30" s="11" t="e">
        <f t="shared" si="7"/>
        <v>#DIV/0!</v>
      </c>
      <c r="V30" s="11" t="e">
        <f t="shared" si="8"/>
        <v>#DIV/0!</v>
      </c>
      <c r="W30" s="12" t="e">
        <f t="shared" si="9"/>
        <v>#DIV/0!</v>
      </c>
    </row>
    <row r="31" spans="2:23" x14ac:dyDescent="0.4">
      <c r="B31" s="59"/>
      <c r="C31" s="25" t="s">
        <v>104</v>
      </c>
      <c r="D31" s="10">
        <f t="shared" si="5"/>
        <v>0</v>
      </c>
      <c r="E31" s="10">
        <f t="shared" si="4"/>
        <v>0</v>
      </c>
      <c r="F31" s="10">
        <f t="shared" si="4"/>
        <v>0</v>
      </c>
      <c r="G31" s="10">
        <f t="shared" si="4"/>
        <v>0</v>
      </c>
      <c r="H31" s="10">
        <f t="shared" si="4"/>
        <v>0</v>
      </c>
      <c r="I31" s="10">
        <f t="shared" si="4"/>
        <v>0</v>
      </c>
      <c r="J31" s="10">
        <f t="shared" si="4"/>
        <v>0</v>
      </c>
      <c r="K31" s="10">
        <f t="shared" si="4"/>
        <v>0</v>
      </c>
      <c r="L31" s="10">
        <f t="shared" si="4"/>
        <v>0</v>
      </c>
      <c r="M31" s="10">
        <f t="shared" si="4"/>
        <v>0</v>
      </c>
      <c r="N31" s="10">
        <f t="shared" si="4"/>
        <v>0</v>
      </c>
      <c r="O31" s="10">
        <f t="shared" si="4"/>
        <v>0</v>
      </c>
      <c r="P31" s="10">
        <f t="shared" si="4"/>
        <v>0</v>
      </c>
      <c r="Q31" s="10">
        <f t="shared" si="4"/>
        <v>0</v>
      </c>
      <c r="R31" s="10">
        <f t="shared" si="4"/>
        <v>0</v>
      </c>
      <c r="S31" s="10">
        <f t="shared" si="4"/>
        <v>0</v>
      </c>
      <c r="T31" s="11" t="e">
        <f t="shared" si="6"/>
        <v>#DIV/0!</v>
      </c>
      <c r="U31" s="11" t="e">
        <f t="shared" si="7"/>
        <v>#DIV/0!</v>
      </c>
      <c r="V31" s="11" t="e">
        <f t="shared" si="8"/>
        <v>#DIV/0!</v>
      </c>
      <c r="W31" s="12" t="e">
        <f t="shared" si="9"/>
        <v>#DIV/0!</v>
      </c>
    </row>
    <row r="32" spans="2:23" x14ac:dyDescent="0.4">
      <c r="B32" s="59"/>
      <c r="C32" s="25" t="s">
        <v>13</v>
      </c>
      <c r="D32" s="10">
        <f t="shared" si="5"/>
        <v>0</v>
      </c>
      <c r="E32" s="10">
        <f t="shared" si="4"/>
        <v>0</v>
      </c>
      <c r="F32" s="10">
        <f t="shared" si="4"/>
        <v>0</v>
      </c>
      <c r="G32" s="10">
        <f t="shared" si="4"/>
        <v>0</v>
      </c>
      <c r="H32" s="10">
        <f t="shared" si="4"/>
        <v>0</v>
      </c>
      <c r="I32" s="10">
        <f t="shared" si="4"/>
        <v>0</v>
      </c>
      <c r="J32" s="10">
        <f t="shared" si="4"/>
        <v>0</v>
      </c>
      <c r="K32" s="10">
        <f t="shared" si="4"/>
        <v>0</v>
      </c>
      <c r="L32" s="10">
        <f t="shared" si="4"/>
        <v>0</v>
      </c>
      <c r="M32" s="10">
        <f t="shared" si="4"/>
        <v>0</v>
      </c>
      <c r="N32" s="10">
        <f t="shared" si="4"/>
        <v>0</v>
      </c>
      <c r="O32" s="10">
        <f t="shared" si="4"/>
        <v>0</v>
      </c>
      <c r="P32" s="10">
        <f t="shared" si="4"/>
        <v>0</v>
      </c>
      <c r="Q32" s="10">
        <f t="shared" si="4"/>
        <v>0</v>
      </c>
      <c r="R32" s="10">
        <f t="shared" si="4"/>
        <v>0</v>
      </c>
      <c r="S32" s="10">
        <f t="shared" si="4"/>
        <v>0</v>
      </c>
      <c r="T32" s="11" t="e">
        <f t="shared" si="6"/>
        <v>#DIV/0!</v>
      </c>
      <c r="U32" s="11" t="e">
        <f t="shared" si="7"/>
        <v>#DIV/0!</v>
      </c>
      <c r="V32" s="11" t="e">
        <f t="shared" si="8"/>
        <v>#DIV/0!</v>
      </c>
      <c r="W32" s="12" t="e">
        <f t="shared" si="9"/>
        <v>#DIV/0!</v>
      </c>
    </row>
    <row r="33" spans="2:23" x14ac:dyDescent="0.4">
      <c r="B33" s="59"/>
      <c r="C33" s="25" t="s">
        <v>12</v>
      </c>
      <c r="D33" s="10">
        <f t="shared" si="5"/>
        <v>0</v>
      </c>
      <c r="E33" s="10">
        <f t="shared" si="4"/>
        <v>0</v>
      </c>
      <c r="F33" s="10">
        <f t="shared" si="4"/>
        <v>0</v>
      </c>
      <c r="G33" s="10">
        <f t="shared" si="4"/>
        <v>0</v>
      </c>
      <c r="H33" s="10">
        <f t="shared" si="4"/>
        <v>0</v>
      </c>
      <c r="I33" s="10">
        <f t="shared" si="4"/>
        <v>0</v>
      </c>
      <c r="J33" s="10">
        <f t="shared" si="4"/>
        <v>0</v>
      </c>
      <c r="K33" s="10">
        <f t="shared" si="4"/>
        <v>0</v>
      </c>
      <c r="L33" s="10">
        <f t="shared" si="4"/>
        <v>0</v>
      </c>
      <c r="M33" s="10">
        <f t="shared" si="4"/>
        <v>0</v>
      </c>
      <c r="N33" s="10">
        <f t="shared" si="4"/>
        <v>0</v>
      </c>
      <c r="O33" s="10">
        <f t="shared" si="4"/>
        <v>0</v>
      </c>
      <c r="P33" s="10">
        <f t="shared" si="4"/>
        <v>0</v>
      </c>
      <c r="Q33" s="10">
        <f t="shared" si="4"/>
        <v>0</v>
      </c>
      <c r="R33" s="10">
        <f t="shared" si="4"/>
        <v>0</v>
      </c>
      <c r="S33" s="10">
        <f t="shared" si="4"/>
        <v>0</v>
      </c>
      <c r="T33" s="11" t="e">
        <f t="shared" si="6"/>
        <v>#DIV/0!</v>
      </c>
      <c r="U33" s="11" t="e">
        <f t="shared" si="7"/>
        <v>#DIV/0!</v>
      </c>
      <c r="V33" s="11" t="e">
        <f t="shared" si="8"/>
        <v>#DIV/0!</v>
      </c>
      <c r="W33" s="12" t="e">
        <f t="shared" si="9"/>
        <v>#DIV/0!</v>
      </c>
    </row>
    <row r="34" spans="2:23" x14ac:dyDescent="0.4">
      <c r="B34" s="59"/>
      <c r="C34" s="25" t="s">
        <v>40</v>
      </c>
      <c r="D34" s="10">
        <f t="shared" si="5"/>
        <v>0</v>
      </c>
      <c r="E34" s="10">
        <f t="shared" si="4"/>
        <v>0</v>
      </c>
      <c r="F34" s="10">
        <f t="shared" si="4"/>
        <v>0</v>
      </c>
      <c r="G34" s="10">
        <f t="shared" si="4"/>
        <v>0</v>
      </c>
      <c r="H34" s="10">
        <f t="shared" si="4"/>
        <v>0</v>
      </c>
      <c r="I34" s="10">
        <f t="shared" si="4"/>
        <v>0</v>
      </c>
      <c r="J34" s="10">
        <f t="shared" si="4"/>
        <v>0</v>
      </c>
      <c r="K34" s="10">
        <f t="shared" si="4"/>
        <v>0</v>
      </c>
      <c r="L34" s="10">
        <f t="shared" si="4"/>
        <v>0</v>
      </c>
      <c r="M34" s="10">
        <f t="shared" si="4"/>
        <v>0</v>
      </c>
      <c r="N34" s="10">
        <f t="shared" si="4"/>
        <v>0</v>
      </c>
      <c r="O34" s="10">
        <f t="shared" si="4"/>
        <v>0</v>
      </c>
      <c r="P34" s="10">
        <f t="shared" si="4"/>
        <v>0</v>
      </c>
      <c r="Q34" s="10">
        <f t="shared" si="4"/>
        <v>0</v>
      </c>
      <c r="R34" s="10">
        <f t="shared" si="4"/>
        <v>0</v>
      </c>
      <c r="S34" s="10">
        <f t="shared" si="4"/>
        <v>0</v>
      </c>
      <c r="T34" s="11" t="e">
        <f t="shared" si="6"/>
        <v>#DIV/0!</v>
      </c>
      <c r="U34" s="11" t="e">
        <f t="shared" si="7"/>
        <v>#DIV/0!</v>
      </c>
      <c r="V34" s="11" t="e">
        <f t="shared" si="8"/>
        <v>#DIV/0!</v>
      </c>
      <c r="W34" s="12" t="e">
        <f t="shared" si="9"/>
        <v>#DIV/0!</v>
      </c>
    </row>
    <row r="35" spans="2:23" x14ac:dyDescent="0.4">
      <c r="B35" s="59"/>
      <c r="C35" s="25" t="s">
        <v>11</v>
      </c>
      <c r="D35" s="10">
        <f t="shared" si="5"/>
        <v>0</v>
      </c>
      <c r="E35" s="10">
        <f t="shared" si="4"/>
        <v>0</v>
      </c>
      <c r="F35" s="10">
        <f t="shared" si="4"/>
        <v>0</v>
      </c>
      <c r="G35" s="10">
        <f t="shared" si="4"/>
        <v>0</v>
      </c>
      <c r="H35" s="10">
        <f t="shared" si="4"/>
        <v>0</v>
      </c>
      <c r="I35" s="10">
        <f t="shared" si="4"/>
        <v>0</v>
      </c>
      <c r="J35" s="10">
        <f t="shared" si="4"/>
        <v>0</v>
      </c>
      <c r="K35" s="10">
        <f t="shared" si="4"/>
        <v>0</v>
      </c>
      <c r="L35" s="10">
        <f t="shared" si="4"/>
        <v>0</v>
      </c>
      <c r="M35" s="10">
        <f t="shared" si="4"/>
        <v>0</v>
      </c>
      <c r="N35" s="10">
        <f t="shared" si="4"/>
        <v>0</v>
      </c>
      <c r="O35" s="10">
        <f t="shared" si="4"/>
        <v>0</v>
      </c>
      <c r="P35" s="10">
        <f t="shared" si="4"/>
        <v>0</v>
      </c>
      <c r="Q35" s="10">
        <f t="shared" si="4"/>
        <v>0</v>
      </c>
      <c r="R35" s="10">
        <f t="shared" si="4"/>
        <v>0</v>
      </c>
      <c r="S35" s="10">
        <f t="shared" si="4"/>
        <v>0</v>
      </c>
      <c r="T35" s="11" t="e">
        <f t="shared" si="6"/>
        <v>#DIV/0!</v>
      </c>
      <c r="U35" s="11" t="e">
        <f t="shared" si="7"/>
        <v>#DIV/0!</v>
      </c>
      <c r="V35" s="11" t="e">
        <f t="shared" si="8"/>
        <v>#DIV/0!</v>
      </c>
      <c r="W35" s="12" t="e">
        <f t="shared" si="9"/>
        <v>#DIV/0!</v>
      </c>
    </row>
    <row r="36" spans="2:23" x14ac:dyDescent="0.4">
      <c r="B36" s="59"/>
      <c r="C36" s="25" t="s">
        <v>9</v>
      </c>
      <c r="D36" s="10">
        <f t="shared" si="5"/>
        <v>0</v>
      </c>
      <c r="E36" s="10">
        <f t="shared" si="4"/>
        <v>0</v>
      </c>
      <c r="F36" s="10">
        <f t="shared" si="4"/>
        <v>0</v>
      </c>
      <c r="G36" s="10">
        <f t="shared" si="4"/>
        <v>0</v>
      </c>
      <c r="H36" s="10">
        <f t="shared" si="4"/>
        <v>0</v>
      </c>
      <c r="I36" s="10">
        <f t="shared" si="4"/>
        <v>0</v>
      </c>
      <c r="J36" s="10">
        <f t="shared" si="4"/>
        <v>0</v>
      </c>
      <c r="K36" s="10">
        <f t="shared" si="4"/>
        <v>0</v>
      </c>
      <c r="L36" s="10">
        <f t="shared" si="4"/>
        <v>0</v>
      </c>
      <c r="M36" s="10">
        <f t="shared" si="4"/>
        <v>0</v>
      </c>
      <c r="N36" s="10">
        <f t="shared" si="4"/>
        <v>0</v>
      </c>
      <c r="O36" s="10">
        <f t="shared" si="4"/>
        <v>0</v>
      </c>
      <c r="P36" s="10">
        <f t="shared" si="4"/>
        <v>0</v>
      </c>
      <c r="Q36" s="10">
        <f t="shared" si="4"/>
        <v>0</v>
      </c>
      <c r="R36" s="10">
        <f t="shared" si="4"/>
        <v>0</v>
      </c>
      <c r="S36" s="10">
        <f t="shared" si="4"/>
        <v>0</v>
      </c>
      <c r="T36" s="11" t="e">
        <f t="shared" si="6"/>
        <v>#DIV/0!</v>
      </c>
      <c r="U36" s="11" t="e">
        <f t="shared" si="7"/>
        <v>#DIV/0!</v>
      </c>
      <c r="V36" s="11" t="e">
        <f t="shared" si="8"/>
        <v>#DIV/0!</v>
      </c>
      <c r="W36" s="12" t="e">
        <f t="shared" si="9"/>
        <v>#DIV/0!</v>
      </c>
    </row>
    <row r="37" spans="2:23" x14ac:dyDescent="0.4">
      <c r="B37" s="59"/>
      <c r="C37" s="25" t="s">
        <v>1</v>
      </c>
      <c r="D37" s="10">
        <f t="shared" si="5"/>
        <v>0</v>
      </c>
      <c r="E37" s="10">
        <f t="shared" si="4"/>
        <v>0</v>
      </c>
      <c r="F37" s="10">
        <f t="shared" si="4"/>
        <v>0</v>
      </c>
      <c r="G37" s="10">
        <f t="shared" si="4"/>
        <v>0</v>
      </c>
      <c r="H37" s="26">
        <f t="shared" si="4"/>
        <v>0</v>
      </c>
      <c r="I37" s="10">
        <f t="shared" si="4"/>
        <v>0</v>
      </c>
      <c r="J37" s="10">
        <f t="shared" si="4"/>
        <v>0</v>
      </c>
      <c r="K37" s="10">
        <f t="shared" si="4"/>
        <v>0</v>
      </c>
      <c r="L37" s="10">
        <f t="shared" si="4"/>
        <v>0</v>
      </c>
      <c r="M37" s="10">
        <f t="shared" si="4"/>
        <v>0</v>
      </c>
      <c r="N37" s="10">
        <f t="shared" si="4"/>
        <v>0</v>
      </c>
      <c r="O37" s="10">
        <f t="shared" si="4"/>
        <v>0</v>
      </c>
      <c r="P37" s="10">
        <f t="shared" si="4"/>
        <v>0</v>
      </c>
      <c r="Q37" s="10">
        <f t="shared" si="4"/>
        <v>0</v>
      </c>
      <c r="R37" s="10">
        <f t="shared" si="4"/>
        <v>0</v>
      </c>
      <c r="S37" s="10">
        <f t="shared" si="4"/>
        <v>0</v>
      </c>
      <c r="T37" s="11" t="e">
        <f t="shared" si="6"/>
        <v>#DIV/0!</v>
      </c>
      <c r="U37" s="11" t="e">
        <f t="shared" si="7"/>
        <v>#DIV/0!</v>
      </c>
      <c r="V37" s="11" t="e">
        <f t="shared" si="8"/>
        <v>#DIV/0!</v>
      </c>
      <c r="W37" s="12" t="e">
        <f t="shared" si="9"/>
        <v>#DIV/0!</v>
      </c>
    </row>
    <row r="38" spans="2:23" x14ac:dyDescent="0.4">
      <c r="B38" s="59"/>
      <c r="C38" s="3" t="s">
        <v>5</v>
      </c>
      <c r="D38" s="13" t="s">
        <v>51</v>
      </c>
      <c r="E38" s="13" t="s">
        <v>4</v>
      </c>
      <c r="F38" s="13" t="s">
        <v>3</v>
      </c>
      <c r="G38" s="13" t="s">
        <v>2</v>
      </c>
      <c r="H38" s="41" t="s">
        <v>42</v>
      </c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1"/>
      <c r="V38" s="11"/>
      <c r="W38" s="12"/>
    </row>
    <row r="39" spans="2:23" x14ac:dyDescent="0.4">
      <c r="B39" s="59"/>
      <c r="C39" s="4" t="s">
        <v>1</v>
      </c>
      <c r="D39" s="10">
        <f t="shared" ref="D39:H40" si="10">VLOOKUP($C39,$C$20:$I$22,MATCH(D$38,$C$19:$I$19,0),FALSE)</f>
        <v>0</v>
      </c>
      <c r="E39" s="10">
        <f t="shared" si="10"/>
        <v>0</v>
      </c>
      <c r="F39" s="10">
        <f t="shared" si="10"/>
        <v>0</v>
      </c>
      <c r="G39" s="10">
        <f t="shared" si="10"/>
        <v>0</v>
      </c>
      <c r="H39" s="21">
        <f t="shared" si="10"/>
        <v>0</v>
      </c>
      <c r="I39" s="10"/>
      <c r="J39" s="10"/>
      <c r="K39" s="10"/>
      <c r="L39" s="10"/>
      <c r="M39" s="37" t="s">
        <v>55</v>
      </c>
      <c r="N39" s="38">
        <v>44727</v>
      </c>
      <c r="O39" s="37" t="s">
        <v>70</v>
      </c>
      <c r="P39" s="37" t="s">
        <v>105</v>
      </c>
      <c r="Q39" s="37" t="s">
        <v>52</v>
      </c>
      <c r="R39" s="37" t="s">
        <v>69</v>
      </c>
      <c r="S39" s="10"/>
      <c r="T39" s="10"/>
      <c r="U39" s="11"/>
      <c r="V39" s="11"/>
      <c r="W39" s="12"/>
    </row>
    <row r="40" spans="2:23" ht="15" thickBot="1" x14ac:dyDescent="0.45">
      <c r="B40" s="60"/>
      <c r="C40" s="7" t="s">
        <v>40</v>
      </c>
      <c r="D40" s="14">
        <f t="shared" si="10"/>
        <v>0</v>
      </c>
      <c r="E40" s="14">
        <f t="shared" si="10"/>
        <v>0</v>
      </c>
      <c r="F40" s="14">
        <f t="shared" si="10"/>
        <v>0</v>
      </c>
      <c r="G40" s="14">
        <f t="shared" si="10"/>
        <v>0</v>
      </c>
      <c r="H40" s="23" t="e">
        <f t="shared" si="10"/>
        <v>#DIV/0!</v>
      </c>
      <c r="I40" s="14"/>
      <c r="J40" s="14"/>
      <c r="K40" s="14"/>
      <c r="L40" s="14"/>
      <c r="M40" s="39"/>
      <c r="N40" s="39"/>
      <c r="O40" s="39" t="s">
        <v>54</v>
      </c>
      <c r="P40" s="40" t="s">
        <v>107</v>
      </c>
      <c r="Q40" s="39" t="s">
        <v>53</v>
      </c>
      <c r="R40" s="39" t="s">
        <v>56</v>
      </c>
      <c r="S40" s="14"/>
      <c r="T40" s="14"/>
      <c r="U40" s="15"/>
      <c r="V40" s="15"/>
      <c r="W40" s="16"/>
    </row>
  </sheetData>
  <mergeCells count="1">
    <mergeCell ref="B26:B4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A3C6AC-B137-4623-AA5D-6FFD57395A12}">
  <sheetPr>
    <tabColor theme="9"/>
  </sheetPr>
  <dimension ref="C5:W19"/>
  <sheetViews>
    <sheetView topLeftCell="B1" zoomScale="85" zoomScaleNormal="85" workbookViewId="0">
      <selection activeCell="E2" sqref="E2"/>
    </sheetView>
  </sheetViews>
  <sheetFormatPr defaultRowHeight="14.6" x14ac:dyDescent="0.4"/>
  <sheetData>
    <row r="5" spans="3:23" ht="15" thickBot="1" x14ac:dyDescent="0.45"/>
    <row r="6" spans="3:23" x14ac:dyDescent="0.4">
      <c r="C6" s="6" t="s">
        <v>33</v>
      </c>
      <c r="D6" s="8" t="s">
        <v>32</v>
      </c>
      <c r="E6" s="8" t="s">
        <v>31</v>
      </c>
      <c r="F6" s="8" t="s">
        <v>30</v>
      </c>
      <c r="G6" s="8" t="s">
        <v>43</v>
      </c>
      <c r="H6" s="8" t="s">
        <v>44</v>
      </c>
      <c r="I6" s="8" t="s">
        <v>27</v>
      </c>
      <c r="J6" s="8" t="s">
        <v>26</v>
      </c>
      <c r="K6" s="8" t="s">
        <v>25</v>
      </c>
      <c r="L6" s="8" t="s">
        <v>24</v>
      </c>
      <c r="M6" s="8" t="s">
        <v>23</v>
      </c>
      <c r="N6" s="8" t="s">
        <v>22</v>
      </c>
      <c r="O6" s="8" t="s">
        <v>21</v>
      </c>
      <c r="P6" s="8" t="s">
        <v>37</v>
      </c>
      <c r="Q6" s="8" t="s">
        <v>38</v>
      </c>
      <c r="R6" s="8" t="s">
        <v>20</v>
      </c>
      <c r="S6" s="8" t="s">
        <v>19</v>
      </c>
      <c r="T6" s="8" t="s">
        <v>18</v>
      </c>
      <c r="U6" s="8" t="s">
        <v>17</v>
      </c>
      <c r="V6" s="8" t="s">
        <v>16</v>
      </c>
      <c r="W6" s="9" t="s">
        <v>15</v>
      </c>
    </row>
    <row r="7" spans="3:23" x14ac:dyDescent="0.4">
      <c r="C7" s="4" t="s">
        <v>14</v>
      </c>
      <c r="D7" s="10">
        <v>12</v>
      </c>
      <c r="E7" s="10">
        <v>41</v>
      </c>
      <c r="F7" s="10">
        <v>39</v>
      </c>
      <c r="G7" s="10">
        <v>21</v>
      </c>
      <c r="H7" s="10">
        <v>18</v>
      </c>
      <c r="I7" s="10">
        <v>10</v>
      </c>
      <c r="J7" s="10">
        <v>17</v>
      </c>
      <c r="K7" s="10">
        <v>4</v>
      </c>
      <c r="L7" s="10">
        <v>0</v>
      </c>
      <c r="M7" s="10">
        <v>0</v>
      </c>
      <c r="N7" s="10">
        <v>0</v>
      </c>
      <c r="O7" s="10">
        <v>0</v>
      </c>
      <c r="P7" s="10">
        <v>0</v>
      </c>
      <c r="Q7" s="10">
        <v>0</v>
      </c>
      <c r="R7" s="10">
        <v>2</v>
      </c>
      <c r="S7" s="10">
        <v>1</v>
      </c>
      <c r="T7" s="11">
        <v>0.53846153846153844</v>
      </c>
      <c r="U7" s="11">
        <v>0.64102564102564108</v>
      </c>
      <c r="V7" s="11">
        <v>0.51219512195121952</v>
      </c>
      <c r="W7" s="12">
        <v>1.1532207629768605</v>
      </c>
    </row>
    <row r="8" spans="3:23" x14ac:dyDescent="0.4">
      <c r="C8" s="4" t="s">
        <v>13</v>
      </c>
      <c r="D8" s="10">
        <v>16</v>
      </c>
      <c r="E8" s="10">
        <v>51</v>
      </c>
      <c r="F8" s="10">
        <v>49</v>
      </c>
      <c r="G8" s="10">
        <v>24</v>
      </c>
      <c r="H8" s="10">
        <v>12</v>
      </c>
      <c r="I8" s="10">
        <v>19</v>
      </c>
      <c r="J8" s="10">
        <v>17</v>
      </c>
      <c r="K8" s="10">
        <v>7</v>
      </c>
      <c r="L8" s="10">
        <v>0</v>
      </c>
      <c r="M8" s="10">
        <v>0</v>
      </c>
      <c r="N8" s="10">
        <v>0</v>
      </c>
      <c r="O8" s="10">
        <v>3</v>
      </c>
      <c r="P8" s="10">
        <v>0</v>
      </c>
      <c r="Q8" s="10">
        <v>0</v>
      </c>
      <c r="R8" s="10">
        <v>3</v>
      </c>
      <c r="S8" s="10">
        <v>0</v>
      </c>
      <c r="T8" s="11">
        <v>0.48979591836734693</v>
      </c>
      <c r="U8" s="11">
        <v>0.63265306122448983</v>
      </c>
      <c r="V8" s="11">
        <v>0.47058823529411764</v>
      </c>
      <c r="W8" s="12">
        <v>1.1032412965186076</v>
      </c>
    </row>
    <row r="9" spans="3:23" x14ac:dyDescent="0.4">
      <c r="C9" s="4" t="s">
        <v>12</v>
      </c>
      <c r="D9" s="10">
        <v>12</v>
      </c>
      <c r="E9" s="10">
        <v>42</v>
      </c>
      <c r="F9" s="10">
        <v>41</v>
      </c>
      <c r="G9" s="10">
        <v>31</v>
      </c>
      <c r="H9" s="10">
        <v>21</v>
      </c>
      <c r="I9" s="10">
        <v>24</v>
      </c>
      <c r="J9" s="10">
        <v>19</v>
      </c>
      <c r="K9" s="10">
        <v>7</v>
      </c>
      <c r="L9" s="10">
        <v>1</v>
      </c>
      <c r="M9" s="10">
        <v>3</v>
      </c>
      <c r="N9" s="10">
        <v>0</v>
      </c>
      <c r="O9" s="10">
        <v>1</v>
      </c>
      <c r="P9" s="10">
        <v>0</v>
      </c>
      <c r="Q9" s="10">
        <v>1</v>
      </c>
      <c r="R9" s="10">
        <v>0</v>
      </c>
      <c r="S9" s="10">
        <v>0</v>
      </c>
      <c r="T9" s="11">
        <v>0.75609756097560976</v>
      </c>
      <c r="U9" s="11">
        <v>1.1707317073170731</v>
      </c>
      <c r="V9" s="11">
        <v>0.76190476190476186</v>
      </c>
      <c r="W9" s="12">
        <v>1.932636469221835</v>
      </c>
    </row>
    <row r="10" spans="3:23" x14ac:dyDescent="0.4">
      <c r="C10" s="4" t="s">
        <v>11</v>
      </c>
      <c r="D10" s="10">
        <v>18</v>
      </c>
      <c r="E10" s="10">
        <v>65</v>
      </c>
      <c r="F10" s="10">
        <v>65</v>
      </c>
      <c r="G10" s="10">
        <v>38</v>
      </c>
      <c r="H10" s="10">
        <v>27</v>
      </c>
      <c r="I10" s="10">
        <v>30</v>
      </c>
      <c r="J10" s="10">
        <v>20</v>
      </c>
      <c r="K10" s="10">
        <v>8</v>
      </c>
      <c r="L10" s="10">
        <v>2</v>
      </c>
      <c r="M10" s="10">
        <v>8</v>
      </c>
      <c r="N10" s="10">
        <v>0</v>
      </c>
      <c r="O10" s="10">
        <v>3</v>
      </c>
      <c r="P10" s="10">
        <v>1</v>
      </c>
      <c r="Q10" s="10">
        <v>0</v>
      </c>
      <c r="R10" s="10">
        <v>0</v>
      </c>
      <c r="S10" s="10">
        <v>1</v>
      </c>
      <c r="T10" s="11">
        <v>0.58461538461538465</v>
      </c>
      <c r="U10" s="11">
        <v>1.1384615384615384</v>
      </c>
      <c r="V10" s="11">
        <v>0.58461538461538465</v>
      </c>
      <c r="W10" s="12">
        <v>1.7230769230769232</v>
      </c>
    </row>
    <row r="11" spans="3:23" x14ac:dyDescent="0.4">
      <c r="C11" s="4" t="s">
        <v>10</v>
      </c>
      <c r="D11" s="10">
        <v>18</v>
      </c>
      <c r="E11" s="10">
        <v>64</v>
      </c>
      <c r="F11" s="10">
        <v>62</v>
      </c>
      <c r="G11" s="10">
        <v>34</v>
      </c>
      <c r="H11" s="10">
        <v>24</v>
      </c>
      <c r="I11" s="10">
        <v>26</v>
      </c>
      <c r="J11" s="10">
        <v>20</v>
      </c>
      <c r="K11" s="10">
        <v>6</v>
      </c>
      <c r="L11" s="10">
        <v>2</v>
      </c>
      <c r="M11" s="10">
        <v>6</v>
      </c>
      <c r="N11" s="10">
        <v>1</v>
      </c>
      <c r="O11" s="10">
        <v>2</v>
      </c>
      <c r="P11" s="10">
        <v>0</v>
      </c>
      <c r="Q11" s="10">
        <v>1</v>
      </c>
      <c r="R11" s="10">
        <v>0</v>
      </c>
      <c r="S11" s="10">
        <v>0</v>
      </c>
      <c r="T11" s="11">
        <v>0.54838709677419351</v>
      </c>
      <c r="U11" s="11">
        <v>1</v>
      </c>
      <c r="V11" s="11">
        <v>0.5625</v>
      </c>
      <c r="W11" s="12">
        <v>1.5625</v>
      </c>
    </row>
    <row r="12" spans="3:23" x14ac:dyDescent="0.4">
      <c r="C12" s="4" t="s">
        <v>9</v>
      </c>
      <c r="D12" s="10">
        <v>12</v>
      </c>
      <c r="E12" s="10">
        <v>37</v>
      </c>
      <c r="F12" s="10">
        <v>36</v>
      </c>
      <c r="G12" s="10">
        <v>18</v>
      </c>
      <c r="H12" s="10">
        <v>11</v>
      </c>
      <c r="I12" s="10">
        <v>20</v>
      </c>
      <c r="J12" s="10">
        <v>10</v>
      </c>
      <c r="K12" s="10">
        <v>4</v>
      </c>
      <c r="L12" s="10">
        <v>0</v>
      </c>
      <c r="M12" s="10">
        <v>3</v>
      </c>
      <c r="N12" s="10">
        <v>0</v>
      </c>
      <c r="O12" s="10">
        <v>0</v>
      </c>
      <c r="P12" s="10">
        <v>0</v>
      </c>
      <c r="Q12" s="10">
        <v>1</v>
      </c>
      <c r="R12" s="10">
        <v>0</v>
      </c>
      <c r="S12" s="10">
        <v>0</v>
      </c>
      <c r="T12" s="11">
        <v>0.5</v>
      </c>
      <c r="U12" s="11">
        <v>0.83333333333333337</v>
      </c>
      <c r="V12" s="11">
        <v>0.51351351351351349</v>
      </c>
      <c r="W12" s="12">
        <v>1.3468468468468469</v>
      </c>
    </row>
    <row r="13" spans="3:23" x14ac:dyDescent="0.4">
      <c r="C13" s="4" t="s">
        <v>8</v>
      </c>
      <c r="D13" s="4">
        <v>10</v>
      </c>
      <c r="E13" s="4">
        <v>31</v>
      </c>
      <c r="F13" s="4">
        <v>31</v>
      </c>
      <c r="G13" s="4">
        <v>14</v>
      </c>
      <c r="H13" s="4">
        <v>12</v>
      </c>
      <c r="I13" s="4">
        <v>11</v>
      </c>
      <c r="J13" s="4">
        <v>7</v>
      </c>
      <c r="K13" s="4">
        <v>4</v>
      </c>
      <c r="L13" s="4">
        <v>0</v>
      </c>
      <c r="M13" s="4">
        <v>3</v>
      </c>
      <c r="N13" s="4">
        <v>0</v>
      </c>
      <c r="O13" s="4">
        <v>1</v>
      </c>
      <c r="P13" s="4">
        <v>0</v>
      </c>
      <c r="Q13" s="4">
        <v>0</v>
      </c>
      <c r="R13" s="4">
        <v>0</v>
      </c>
      <c r="S13" s="4">
        <v>1</v>
      </c>
      <c r="T13" s="24">
        <v>0.45161290322580644</v>
      </c>
      <c r="U13" s="4">
        <v>0.87096774193548387</v>
      </c>
      <c r="V13" s="4">
        <v>0.45161290322580644</v>
      </c>
      <c r="W13" s="28">
        <v>1.3225806451612903</v>
      </c>
    </row>
    <row r="14" spans="3:23" x14ac:dyDescent="0.4">
      <c r="C14" s="4" t="s">
        <v>7</v>
      </c>
      <c r="D14" s="10">
        <v>18</v>
      </c>
      <c r="E14" s="10">
        <v>57</v>
      </c>
      <c r="F14" s="10">
        <v>51</v>
      </c>
      <c r="G14" s="10">
        <v>33</v>
      </c>
      <c r="H14" s="10">
        <v>28</v>
      </c>
      <c r="I14" s="10">
        <v>42</v>
      </c>
      <c r="J14" s="10">
        <v>18</v>
      </c>
      <c r="K14" s="10">
        <v>4</v>
      </c>
      <c r="L14" s="10">
        <v>1</v>
      </c>
      <c r="M14" s="10">
        <v>10</v>
      </c>
      <c r="N14" s="10">
        <v>3</v>
      </c>
      <c r="O14" s="10">
        <v>3</v>
      </c>
      <c r="P14" s="10">
        <v>1</v>
      </c>
      <c r="Q14" s="10">
        <v>0</v>
      </c>
      <c r="R14" s="10">
        <v>0</v>
      </c>
      <c r="S14" s="10">
        <v>0</v>
      </c>
      <c r="T14" s="11">
        <v>0.6470588235294118</v>
      </c>
      <c r="U14" s="11">
        <v>1.3529411764705883</v>
      </c>
      <c r="V14" s="11">
        <v>0.63157894736842102</v>
      </c>
      <c r="W14" s="12">
        <v>1.9845201238390093</v>
      </c>
    </row>
    <row r="15" spans="3:23" x14ac:dyDescent="0.4">
      <c r="C15" s="4" t="s">
        <v>1</v>
      </c>
      <c r="D15" s="10">
        <v>18</v>
      </c>
      <c r="E15" s="10">
        <v>56</v>
      </c>
      <c r="F15" s="10">
        <v>49</v>
      </c>
      <c r="G15" s="10">
        <v>23</v>
      </c>
      <c r="H15" s="10">
        <v>18</v>
      </c>
      <c r="I15" s="10">
        <v>7</v>
      </c>
      <c r="J15" s="10">
        <v>16</v>
      </c>
      <c r="K15" s="10">
        <v>6</v>
      </c>
      <c r="L15" s="10">
        <v>1</v>
      </c>
      <c r="M15" s="10">
        <v>0</v>
      </c>
      <c r="N15" s="10">
        <v>5</v>
      </c>
      <c r="O15" s="10">
        <v>2</v>
      </c>
      <c r="P15" s="10">
        <v>0</v>
      </c>
      <c r="Q15" s="10">
        <v>1</v>
      </c>
      <c r="R15" s="10">
        <v>1</v>
      </c>
      <c r="S15" s="10">
        <v>0</v>
      </c>
      <c r="T15" s="11">
        <v>0.46938775510204084</v>
      </c>
      <c r="U15" s="11">
        <v>0.63265306122448983</v>
      </c>
      <c r="V15" s="11">
        <v>0.5178571428571429</v>
      </c>
      <c r="W15" s="12">
        <v>1.1505102040816326</v>
      </c>
    </row>
    <row r="16" spans="3:23" x14ac:dyDescent="0.4">
      <c r="C16" s="4" t="s">
        <v>6</v>
      </c>
      <c r="D16" s="10">
        <v>18</v>
      </c>
      <c r="E16" s="10">
        <v>57</v>
      </c>
      <c r="F16" s="10">
        <v>51</v>
      </c>
      <c r="G16" s="10">
        <v>33</v>
      </c>
      <c r="H16" s="10">
        <v>23</v>
      </c>
      <c r="I16" s="10">
        <v>15</v>
      </c>
      <c r="J16" s="10">
        <v>30</v>
      </c>
      <c r="K16" s="10">
        <v>2</v>
      </c>
      <c r="L16" s="10">
        <v>0</v>
      </c>
      <c r="M16" s="10">
        <v>1</v>
      </c>
      <c r="N16" s="10">
        <v>5</v>
      </c>
      <c r="O16" s="10">
        <v>0</v>
      </c>
      <c r="P16" s="10">
        <v>0</v>
      </c>
      <c r="Q16" s="10">
        <v>1</v>
      </c>
      <c r="R16" s="10">
        <v>0</v>
      </c>
      <c r="S16" s="10">
        <v>0</v>
      </c>
      <c r="T16" s="11">
        <v>0.6470588235294118</v>
      </c>
      <c r="U16" s="11">
        <v>0.74509803921568629</v>
      </c>
      <c r="V16" s="11">
        <v>0.68421052631578949</v>
      </c>
      <c r="W16" s="12">
        <v>1.4293085655314757</v>
      </c>
    </row>
    <row r="17" spans="3:23" x14ac:dyDescent="0.4">
      <c r="C17" s="4" t="s">
        <v>34</v>
      </c>
      <c r="D17" s="10">
        <v>11</v>
      </c>
      <c r="E17" s="10">
        <v>38</v>
      </c>
      <c r="F17" s="10">
        <v>35</v>
      </c>
      <c r="G17" s="10">
        <v>23</v>
      </c>
      <c r="H17" s="10">
        <v>17</v>
      </c>
      <c r="I17" s="10">
        <v>13</v>
      </c>
      <c r="J17" s="10">
        <v>15</v>
      </c>
      <c r="K17" s="10">
        <v>6</v>
      </c>
      <c r="L17" s="10">
        <v>1</v>
      </c>
      <c r="M17" s="10">
        <v>1</v>
      </c>
      <c r="N17" s="10">
        <v>3</v>
      </c>
      <c r="O17" s="10">
        <v>1</v>
      </c>
      <c r="P17" s="10">
        <v>0</v>
      </c>
      <c r="Q17" s="10">
        <v>1</v>
      </c>
      <c r="R17" s="10">
        <v>0</v>
      </c>
      <c r="S17" s="10">
        <v>0</v>
      </c>
      <c r="T17" s="11">
        <v>0.65714285714285714</v>
      </c>
      <c r="U17" s="11">
        <v>0.97142857142857142</v>
      </c>
      <c r="V17" s="11">
        <v>0.71052631578947367</v>
      </c>
      <c r="W17" s="12">
        <v>1.681954887218045</v>
      </c>
    </row>
    <row r="18" spans="3:23" x14ac:dyDescent="0.4">
      <c r="C18" s="4" t="s">
        <v>39</v>
      </c>
      <c r="D18" s="10">
        <v>12</v>
      </c>
      <c r="E18" s="10">
        <v>44</v>
      </c>
      <c r="F18" s="10">
        <v>36</v>
      </c>
      <c r="G18" s="10">
        <v>26</v>
      </c>
      <c r="H18" s="10">
        <v>24</v>
      </c>
      <c r="I18" s="10">
        <v>17</v>
      </c>
      <c r="J18" s="10">
        <v>22</v>
      </c>
      <c r="K18" s="10">
        <v>1</v>
      </c>
      <c r="L18" s="10">
        <v>2</v>
      </c>
      <c r="M18" s="10">
        <v>1</v>
      </c>
      <c r="N18" s="10">
        <v>6</v>
      </c>
      <c r="O18" s="10">
        <v>2</v>
      </c>
      <c r="P18" s="10">
        <v>0</v>
      </c>
      <c r="Q18" s="10">
        <v>2</v>
      </c>
      <c r="R18" s="10">
        <v>0</v>
      </c>
      <c r="S18" s="10">
        <v>1</v>
      </c>
      <c r="T18" s="11">
        <v>0.72222222222222221</v>
      </c>
      <c r="U18" s="11">
        <v>0.94444444444444442</v>
      </c>
      <c r="V18" s="11">
        <v>0.77272727272727271</v>
      </c>
      <c r="W18" s="12">
        <v>1.7171717171717171</v>
      </c>
    </row>
    <row r="19" spans="3:23" x14ac:dyDescent="0.4">
      <c r="C19" s="25" t="s">
        <v>46</v>
      </c>
      <c r="D19" s="26">
        <v>6</v>
      </c>
      <c r="E19" s="26">
        <v>18</v>
      </c>
      <c r="F19" s="26">
        <v>16</v>
      </c>
      <c r="G19" s="26">
        <v>12</v>
      </c>
      <c r="H19" s="26">
        <v>9</v>
      </c>
      <c r="I19" s="26">
        <v>13</v>
      </c>
      <c r="J19" s="26">
        <v>6</v>
      </c>
      <c r="K19" s="26">
        <v>1</v>
      </c>
      <c r="L19" s="26">
        <v>1</v>
      </c>
      <c r="M19" s="26">
        <v>4</v>
      </c>
      <c r="N19" s="26">
        <v>1</v>
      </c>
      <c r="O19" s="26">
        <v>0</v>
      </c>
      <c r="P19" s="26">
        <v>0</v>
      </c>
      <c r="Q19" s="26">
        <v>0</v>
      </c>
      <c r="R19" s="26">
        <v>0</v>
      </c>
      <c r="S19" s="26">
        <v>1</v>
      </c>
      <c r="T19" s="27">
        <v>0.75</v>
      </c>
      <c r="U19" s="27">
        <v>1.6875</v>
      </c>
      <c r="V19" s="27">
        <v>0.72222222222222221</v>
      </c>
      <c r="W19" s="27">
        <v>2.4097222222222223</v>
      </c>
    </row>
  </sheetData>
  <autoFilter ref="C6:W18" xr:uid="{71F324AF-D7BE-4109-87E2-CBBEAB9581BB}">
    <sortState xmlns:xlrd2="http://schemas.microsoft.com/office/spreadsheetml/2017/richdata2" ref="C7:W19">
      <sortCondition descending="1" ref="M6:M18"/>
    </sortState>
  </autoFilter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693536-87A8-49E1-BED5-7DB706161775}">
  <dimension ref="B2:W39"/>
  <sheetViews>
    <sheetView zoomScale="70" zoomScaleNormal="70" workbookViewId="0">
      <selection activeCell="D21" sqref="D21:H23"/>
    </sheetView>
  </sheetViews>
  <sheetFormatPr defaultRowHeight="14.6" x14ac:dyDescent="0.4"/>
  <cols>
    <col min="3" max="3" width="10.07421875" bestFit="1" customWidth="1"/>
    <col min="14" max="14" width="9.765625" bestFit="1" customWidth="1"/>
    <col min="15" max="15" width="9.23046875" customWidth="1"/>
    <col min="16" max="16" width="11.4609375" bestFit="1" customWidth="1"/>
    <col min="18" max="18" width="11.84375" bestFit="1" customWidth="1"/>
  </cols>
  <sheetData>
    <row r="2" spans="3:23" x14ac:dyDescent="0.4">
      <c r="U2" s="2" t="s">
        <v>35</v>
      </c>
    </row>
    <row r="3" spans="3:23" x14ac:dyDescent="0.4">
      <c r="C3" t="s">
        <v>33</v>
      </c>
      <c r="D3" t="s">
        <v>32</v>
      </c>
      <c r="E3" t="s">
        <v>31</v>
      </c>
      <c r="F3" t="s">
        <v>30</v>
      </c>
      <c r="G3" t="s">
        <v>28</v>
      </c>
      <c r="H3" t="s">
        <v>29</v>
      </c>
      <c r="I3" t="s">
        <v>27</v>
      </c>
      <c r="J3" t="s">
        <v>26</v>
      </c>
      <c r="K3" t="s">
        <v>25</v>
      </c>
      <c r="L3" t="s">
        <v>24</v>
      </c>
      <c r="M3" t="s">
        <v>23</v>
      </c>
      <c r="N3" t="s">
        <v>22</v>
      </c>
      <c r="O3" t="s">
        <v>21</v>
      </c>
      <c r="P3" t="s">
        <v>37</v>
      </c>
      <c r="Q3" t="s">
        <v>38</v>
      </c>
      <c r="R3" t="s">
        <v>20</v>
      </c>
      <c r="S3" t="s">
        <v>19</v>
      </c>
      <c r="T3" t="s">
        <v>18</v>
      </c>
      <c r="U3" t="s">
        <v>17</v>
      </c>
      <c r="V3" t="s">
        <v>16</v>
      </c>
      <c r="W3" t="s">
        <v>15</v>
      </c>
    </row>
    <row r="4" spans="3:23" x14ac:dyDescent="0.4">
      <c r="C4" t="s">
        <v>39</v>
      </c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11" t="e">
        <f>G4/F4</f>
        <v>#DIV/0!</v>
      </c>
      <c r="U4" s="11" t="e">
        <f>(J4+(2*K4)+(3*L4)+(4*M4))/F4</f>
        <v>#DIV/0!</v>
      </c>
      <c r="V4" s="11" t="e">
        <f>(G4+N4+Q4+O4)/E4</f>
        <v>#DIV/0!</v>
      </c>
      <c r="W4" s="12" t="e">
        <f>U4+V4</f>
        <v>#DIV/0!</v>
      </c>
    </row>
    <row r="5" spans="3:23" x14ac:dyDescent="0.4">
      <c r="C5" t="s">
        <v>40</v>
      </c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11" t="e">
        <f t="shared" ref="T5:T18" si="0">G5/F5</f>
        <v>#DIV/0!</v>
      </c>
      <c r="U5" s="11" t="e">
        <f t="shared" ref="U5:U18" si="1">(J5+(2*K5)+(3*L5)+(4*M5))/F5</f>
        <v>#DIV/0!</v>
      </c>
      <c r="V5" s="11" t="e">
        <f>(G5+N5+Q5+O5)/F5</f>
        <v>#DIV/0!</v>
      </c>
      <c r="W5" s="12" t="e">
        <f t="shared" ref="W5:W18" si="2">U5+V5</f>
        <v>#DIV/0!</v>
      </c>
    </row>
    <row r="6" spans="3:23" x14ac:dyDescent="0.4">
      <c r="C6" t="s">
        <v>12</v>
      </c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11" t="e">
        <f t="shared" si="0"/>
        <v>#DIV/0!</v>
      </c>
      <c r="U6" s="11" t="e">
        <f t="shared" si="1"/>
        <v>#DIV/0!</v>
      </c>
      <c r="V6" s="11" t="e">
        <f>(G6+N6+Q6+O6)/F6</f>
        <v>#DIV/0!</v>
      </c>
      <c r="W6" s="12" t="e">
        <f t="shared" si="2"/>
        <v>#DIV/0!</v>
      </c>
    </row>
    <row r="7" spans="3:23" x14ac:dyDescent="0.4">
      <c r="C7" t="s">
        <v>47</v>
      </c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11" t="e">
        <f t="shared" si="0"/>
        <v>#DIV/0!</v>
      </c>
      <c r="U7" s="11" t="e">
        <f t="shared" si="1"/>
        <v>#DIV/0!</v>
      </c>
      <c r="V7" s="11" t="e">
        <f t="shared" ref="V7:V18" si="3">(G7+N7+Q7+O7)/E7</f>
        <v>#DIV/0!</v>
      </c>
      <c r="W7" s="12" t="e">
        <f t="shared" si="2"/>
        <v>#DIV/0!</v>
      </c>
    </row>
    <row r="8" spans="3:23" x14ac:dyDescent="0.4">
      <c r="C8" t="s">
        <v>48</v>
      </c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11" t="e">
        <f t="shared" si="0"/>
        <v>#DIV/0!</v>
      </c>
      <c r="U8" s="11" t="e">
        <f t="shared" si="1"/>
        <v>#DIV/0!</v>
      </c>
      <c r="V8" s="11" t="e">
        <f t="shared" si="3"/>
        <v>#DIV/0!</v>
      </c>
      <c r="W8" s="12" t="e">
        <f t="shared" si="2"/>
        <v>#DIV/0!</v>
      </c>
    </row>
    <row r="9" spans="3:23" x14ac:dyDescent="0.4">
      <c r="C9" t="s">
        <v>11</v>
      </c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11" t="e">
        <f t="shared" si="0"/>
        <v>#DIV/0!</v>
      </c>
      <c r="U9" s="11" t="e">
        <f t="shared" si="1"/>
        <v>#DIV/0!</v>
      </c>
      <c r="V9" s="11" t="e">
        <f t="shared" si="3"/>
        <v>#DIV/0!</v>
      </c>
      <c r="W9" s="12" t="e">
        <f t="shared" si="2"/>
        <v>#DIV/0!</v>
      </c>
    </row>
    <row r="10" spans="3:23" x14ac:dyDescent="0.4">
      <c r="C10" t="s">
        <v>49</v>
      </c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11" t="e">
        <f t="shared" si="0"/>
        <v>#DIV/0!</v>
      </c>
      <c r="U10" s="11" t="e">
        <f t="shared" si="1"/>
        <v>#DIV/0!</v>
      </c>
      <c r="V10" s="11" t="e">
        <f t="shared" si="3"/>
        <v>#DIV/0!</v>
      </c>
      <c r="W10" s="12" t="e">
        <f t="shared" si="2"/>
        <v>#DIV/0!</v>
      </c>
    </row>
    <row r="11" spans="3:23" x14ac:dyDescent="0.4">
      <c r="C11" t="s">
        <v>9</v>
      </c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11" t="e">
        <f t="shared" si="0"/>
        <v>#DIV/0!</v>
      </c>
      <c r="U11" s="11" t="e">
        <f t="shared" si="1"/>
        <v>#DIV/0!</v>
      </c>
      <c r="V11" s="11" t="e">
        <f t="shared" si="3"/>
        <v>#DIV/0!</v>
      </c>
      <c r="W11" s="12" t="e">
        <f t="shared" si="2"/>
        <v>#DIV/0!</v>
      </c>
    </row>
    <row r="12" spans="3:23" x14ac:dyDescent="0.4">
      <c r="C12" t="s">
        <v>6</v>
      </c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11" t="e">
        <f t="shared" si="0"/>
        <v>#DIV/0!</v>
      </c>
      <c r="U12" s="11" t="e">
        <f t="shared" si="1"/>
        <v>#DIV/0!</v>
      </c>
      <c r="V12" s="11" t="e">
        <f t="shared" si="3"/>
        <v>#DIV/0!</v>
      </c>
      <c r="W12" s="12" t="e">
        <f t="shared" si="2"/>
        <v>#DIV/0!</v>
      </c>
    </row>
    <row r="13" spans="3:23" x14ac:dyDescent="0.4">
      <c r="C13" t="s">
        <v>1</v>
      </c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11" t="e">
        <f t="shared" si="0"/>
        <v>#DIV/0!</v>
      </c>
      <c r="U13" s="11" t="e">
        <f t="shared" si="1"/>
        <v>#DIV/0!</v>
      </c>
      <c r="V13" s="11" t="e">
        <f t="shared" si="3"/>
        <v>#DIV/0!</v>
      </c>
      <c r="W13" s="12" t="e">
        <f t="shared" si="2"/>
        <v>#DIV/0!</v>
      </c>
    </row>
    <row r="14" spans="3:23" x14ac:dyDescent="0.4">
      <c r="C14" t="s">
        <v>50</v>
      </c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1" t="e">
        <f t="shared" si="0"/>
        <v>#DIV/0!</v>
      </c>
      <c r="U14" s="29" t="e">
        <f t="shared" si="1"/>
        <v>#DIV/0!</v>
      </c>
      <c r="V14" s="11" t="e">
        <f t="shared" si="3"/>
        <v>#DIV/0!</v>
      </c>
      <c r="W14" s="30" t="e">
        <f t="shared" si="2"/>
        <v>#DIV/0!</v>
      </c>
    </row>
    <row r="15" spans="3:23" x14ac:dyDescent="0.4">
      <c r="C15" t="s">
        <v>13</v>
      </c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T15" s="1" t="e">
        <f t="shared" si="0"/>
        <v>#DIV/0!</v>
      </c>
      <c r="U15" s="29" t="e">
        <f t="shared" si="1"/>
        <v>#DIV/0!</v>
      </c>
      <c r="V15" s="11" t="e">
        <f t="shared" si="3"/>
        <v>#DIV/0!</v>
      </c>
      <c r="W15" s="30" t="e">
        <f t="shared" si="2"/>
        <v>#DIV/0!</v>
      </c>
    </row>
    <row r="16" spans="3:23" x14ac:dyDescent="0.4">
      <c r="C16" t="s">
        <v>104</v>
      </c>
      <c r="D16" s="22"/>
      <c r="E16" s="22"/>
      <c r="F16" s="22"/>
      <c r="G16" s="22"/>
      <c r="H16" s="22"/>
      <c r="I16" s="22"/>
      <c r="J16" s="22"/>
      <c r="L16" s="22"/>
      <c r="M16" s="22"/>
      <c r="N16" s="22"/>
      <c r="T16" s="1" t="e">
        <f t="shared" si="0"/>
        <v>#DIV/0!</v>
      </c>
      <c r="U16" s="29" t="e">
        <f t="shared" si="1"/>
        <v>#DIV/0!</v>
      </c>
      <c r="V16" s="11" t="e">
        <f t="shared" si="3"/>
        <v>#DIV/0!</v>
      </c>
      <c r="W16" s="30" t="e">
        <f t="shared" si="2"/>
        <v>#DIV/0!</v>
      </c>
    </row>
    <row r="17" spans="2:23" x14ac:dyDescent="0.4">
      <c r="C17" t="s">
        <v>34</v>
      </c>
      <c r="D17" s="22"/>
      <c r="E17" s="22"/>
      <c r="F17" s="22"/>
      <c r="G17" s="22"/>
      <c r="H17" s="22"/>
      <c r="I17" s="22"/>
      <c r="J17" s="22"/>
      <c r="K17" s="22"/>
      <c r="T17" s="1" t="e">
        <f t="shared" si="0"/>
        <v>#DIV/0!</v>
      </c>
      <c r="U17" s="29" t="e">
        <f t="shared" si="1"/>
        <v>#DIV/0!</v>
      </c>
      <c r="V17" s="11" t="e">
        <f t="shared" si="3"/>
        <v>#DIV/0!</v>
      </c>
      <c r="W17" s="30" t="e">
        <f t="shared" si="2"/>
        <v>#DIV/0!</v>
      </c>
    </row>
    <row r="18" spans="2:23" x14ac:dyDescent="0.4">
      <c r="C18" t="s">
        <v>110</v>
      </c>
      <c r="D18" s="22"/>
      <c r="E18" s="22"/>
      <c r="F18" s="22"/>
      <c r="G18" s="22"/>
      <c r="H18" s="22"/>
      <c r="I18" s="22"/>
      <c r="J18" s="22"/>
      <c r="T18" s="1" t="e">
        <f t="shared" si="0"/>
        <v>#DIV/0!</v>
      </c>
      <c r="U18" s="29" t="e">
        <f t="shared" si="1"/>
        <v>#DIV/0!</v>
      </c>
      <c r="V18" s="11" t="e">
        <f t="shared" si="3"/>
        <v>#DIV/0!</v>
      </c>
      <c r="W18" s="30" t="e">
        <f t="shared" si="2"/>
        <v>#DIV/0!</v>
      </c>
    </row>
    <row r="19" spans="2:23" x14ac:dyDescent="0.4">
      <c r="C19" t="s">
        <v>111</v>
      </c>
      <c r="D19" s="22"/>
      <c r="E19" s="22"/>
      <c r="F19" s="22"/>
      <c r="G19" s="22"/>
      <c r="H19" s="22"/>
      <c r="I19" s="22"/>
      <c r="J19" s="22"/>
      <c r="T19" s="1" t="e">
        <f t="shared" ref="T19" si="4">G19/F19</f>
        <v>#DIV/0!</v>
      </c>
      <c r="U19" s="29" t="e">
        <f t="shared" ref="U19" si="5">(J19+(2*K19)+(3*L19)+(4*M19))/F19</f>
        <v>#DIV/0!</v>
      </c>
      <c r="V19" s="11" t="e">
        <f t="shared" ref="V19" si="6">(G19+N19+Q19+O19)/E19</f>
        <v>#DIV/0!</v>
      </c>
      <c r="W19" s="30" t="e">
        <f t="shared" ref="W19" si="7">U19+V19</f>
        <v>#DIV/0!</v>
      </c>
    </row>
    <row r="20" spans="2:23" x14ac:dyDescent="0.4">
      <c r="C20" t="s">
        <v>5</v>
      </c>
      <c r="D20" t="s">
        <v>51</v>
      </c>
      <c r="E20" t="s">
        <v>4</v>
      </c>
      <c r="F20" t="s">
        <v>3</v>
      </c>
      <c r="G20" t="s">
        <v>2</v>
      </c>
      <c r="H20" t="s">
        <v>36</v>
      </c>
      <c r="I20" t="s">
        <v>42</v>
      </c>
    </row>
    <row r="21" spans="2:23" x14ac:dyDescent="0.4">
      <c r="C21" t="s">
        <v>1</v>
      </c>
      <c r="D21" s="22"/>
      <c r="E21" s="22"/>
      <c r="F21" s="22"/>
      <c r="G21" s="22"/>
      <c r="H21" s="22"/>
      <c r="I21" s="10"/>
    </row>
    <row r="22" spans="2:23" x14ac:dyDescent="0.4">
      <c r="C22" t="s">
        <v>34</v>
      </c>
      <c r="D22" s="22"/>
      <c r="E22" s="22"/>
      <c r="G22" s="22"/>
      <c r="H22" s="22"/>
      <c r="I22" s="10" t="e">
        <f>9*H22/E22</f>
        <v>#DIV/0!</v>
      </c>
    </row>
    <row r="23" spans="2:23" x14ac:dyDescent="0.4">
      <c r="C23" t="s">
        <v>40</v>
      </c>
      <c r="I23" s="10"/>
    </row>
    <row r="26" spans="2:23" ht="15" thickBot="1" x14ac:dyDescent="0.45"/>
    <row r="27" spans="2:23" ht="14.6" customHeight="1" x14ac:dyDescent="0.4">
      <c r="B27" s="61" t="s">
        <v>112</v>
      </c>
      <c r="C27" s="6" t="s">
        <v>33</v>
      </c>
      <c r="D27" s="8" t="s">
        <v>32</v>
      </c>
      <c r="E27" s="8" t="s">
        <v>31</v>
      </c>
      <c r="F27" s="8" t="s">
        <v>30</v>
      </c>
      <c r="G27" s="8" t="s">
        <v>28</v>
      </c>
      <c r="H27" s="8" t="s">
        <v>29</v>
      </c>
      <c r="I27" s="8" t="s">
        <v>27</v>
      </c>
      <c r="J27" s="8" t="s">
        <v>26</v>
      </c>
      <c r="K27" s="8" t="s">
        <v>25</v>
      </c>
      <c r="L27" s="8" t="s">
        <v>24</v>
      </c>
      <c r="M27" s="8" t="s">
        <v>23</v>
      </c>
      <c r="N27" s="8" t="s">
        <v>22</v>
      </c>
      <c r="O27" s="8" t="s">
        <v>21</v>
      </c>
      <c r="P27" s="8" t="s">
        <v>37</v>
      </c>
      <c r="Q27" s="8" t="s">
        <v>38</v>
      </c>
      <c r="R27" s="8" t="s">
        <v>20</v>
      </c>
      <c r="S27" s="8" t="s">
        <v>19</v>
      </c>
      <c r="T27" s="8" t="s">
        <v>18</v>
      </c>
      <c r="U27" s="8" t="s">
        <v>17</v>
      </c>
      <c r="V27" s="8" t="s">
        <v>16</v>
      </c>
      <c r="W27" s="9" t="s">
        <v>15</v>
      </c>
    </row>
    <row r="28" spans="2:23" x14ac:dyDescent="0.4">
      <c r="B28" s="62"/>
      <c r="C28" s="25" t="s">
        <v>110</v>
      </c>
      <c r="D28" s="10">
        <f t="shared" ref="D28:S35" si="8">VLOOKUP($C28,$C$4:$S$19,MATCH(D$27,$C$3:$S$3,0),FALSE)</f>
        <v>0</v>
      </c>
      <c r="E28" s="10">
        <f t="shared" si="8"/>
        <v>0</v>
      </c>
      <c r="F28" s="10">
        <f t="shared" si="8"/>
        <v>0</v>
      </c>
      <c r="G28" s="10">
        <f t="shared" si="8"/>
        <v>0</v>
      </c>
      <c r="H28" s="10">
        <f t="shared" si="8"/>
        <v>0</v>
      </c>
      <c r="I28" s="10">
        <f t="shared" si="8"/>
        <v>0</v>
      </c>
      <c r="J28" s="10">
        <f t="shared" si="8"/>
        <v>0</v>
      </c>
      <c r="K28" s="10">
        <f t="shared" si="8"/>
        <v>0</v>
      </c>
      <c r="L28" s="10">
        <f t="shared" si="8"/>
        <v>0</v>
      </c>
      <c r="M28" s="10">
        <f t="shared" si="8"/>
        <v>0</v>
      </c>
      <c r="N28" s="10">
        <f t="shared" si="8"/>
        <v>0</v>
      </c>
      <c r="O28" s="10">
        <f t="shared" si="8"/>
        <v>0</v>
      </c>
      <c r="P28" s="10">
        <f t="shared" si="8"/>
        <v>0</v>
      </c>
      <c r="Q28" s="10">
        <f t="shared" si="8"/>
        <v>0</v>
      </c>
      <c r="R28" s="10">
        <f t="shared" si="8"/>
        <v>0</v>
      </c>
      <c r="S28" s="10">
        <f t="shared" si="8"/>
        <v>0</v>
      </c>
      <c r="T28" s="11" t="e">
        <f>G28/F28</f>
        <v>#DIV/0!</v>
      </c>
      <c r="U28" s="11" t="e">
        <f>(J28+(2*K28)+(3*L28)+(4*M28))/F28</f>
        <v>#DIV/0!</v>
      </c>
      <c r="V28" s="11" t="e">
        <f>(G28+N28+Q28+O28)/E28</f>
        <v>#DIV/0!</v>
      </c>
      <c r="W28" s="12" t="e">
        <f>U28+V28</f>
        <v>#DIV/0!</v>
      </c>
    </row>
    <row r="29" spans="2:23" x14ac:dyDescent="0.4">
      <c r="B29" s="62"/>
      <c r="C29" s="25" t="s">
        <v>6</v>
      </c>
      <c r="D29" s="10">
        <f t="shared" si="8"/>
        <v>0</v>
      </c>
      <c r="E29" s="10">
        <f t="shared" si="8"/>
        <v>0</v>
      </c>
      <c r="F29" s="10">
        <f t="shared" si="8"/>
        <v>0</v>
      </c>
      <c r="G29" s="10">
        <f t="shared" si="8"/>
        <v>0</v>
      </c>
      <c r="H29" s="10">
        <f t="shared" si="8"/>
        <v>0</v>
      </c>
      <c r="I29" s="10">
        <f t="shared" si="8"/>
        <v>0</v>
      </c>
      <c r="J29" s="10">
        <f t="shared" si="8"/>
        <v>0</v>
      </c>
      <c r="K29" s="10">
        <f t="shared" si="8"/>
        <v>0</v>
      </c>
      <c r="L29" s="10">
        <f t="shared" si="8"/>
        <v>0</v>
      </c>
      <c r="M29" s="10">
        <f t="shared" si="8"/>
        <v>0</v>
      </c>
      <c r="N29" s="10">
        <f t="shared" si="8"/>
        <v>0</v>
      </c>
      <c r="O29" s="10">
        <f t="shared" si="8"/>
        <v>0</v>
      </c>
      <c r="P29" s="10">
        <f t="shared" si="8"/>
        <v>0</v>
      </c>
      <c r="Q29" s="10">
        <f t="shared" si="8"/>
        <v>0</v>
      </c>
      <c r="R29" s="10">
        <f t="shared" si="8"/>
        <v>0</v>
      </c>
      <c r="S29" s="10">
        <f t="shared" si="8"/>
        <v>0</v>
      </c>
      <c r="T29" s="11" t="e">
        <f t="shared" ref="T29:T36" si="9">G29/F29</f>
        <v>#DIV/0!</v>
      </c>
      <c r="U29" s="11" t="e">
        <f t="shared" ref="U29:U36" si="10">(J29+(2*K29)+(3*L29)+(4*M29))/F29</f>
        <v>#DIV/0!</v>
      </c>
      <c r="V29" s="11" t="e">
        <f t="shared" ref="V29:V36" si="11">(G29+N29+Q29+O29)/E29</f>
        <v>#DIV/0!</v>
      </c>
      <c r="W29" s="12" t="e">
        <f t="shared" ref="W29:W36" si="12">U29+V29</f>
        <v>#DIV/0!</v>
      </c>
    </row>
    <row r="30" spans="2:23" x14ac:dyDescent="0.4">
      <c r="B30" s="62"/>
      <c r="C30" s="25" t="s">
        <v>47</v>
      </c>
      <c r="D30" s="10">
        <f t="shared" si="8"/>
        <v>0</v>
      </c>
      <c r="E30" s="10">
        <f t="shared" si="8"/>
        <v>0</v>
      </c>
      <c r="F30" s="10">
        <f t="shared" si="8"/>
        <v>0</v>
      </c>
      <c r="G30" s="10">
        <f t="shared" si="8"/>
        <v>0</v>
      </c>
      <c r="H30" s="10">
        <f t="shared" si="8"/>
        <v>0</v>
      </c>
      <c r="I30" s="10">
        <f t="shared" si="8"/>
        <v>0</v>
      </c>
      <c r="J30" s="10">
        <f t="shared" si="8"/>
        <v>0</v>
      </c>
      <c r="K30" s="10">
        <f t="shared" si="8"/>
        <v>0</v>
      </c>
      <c r="L30" s="10">
        <f t="shared" si="8"/>
        <v>0</v>
      </c>
      <c r="M30" s="10">
        <f t="shared" si="8"/>
        <v>0</v>
      </c>
      <c r="N30" s="10">
        <f t="shared" si="8"/>
        <v>0</v>
      </c>
      <c r="O30" s="10">
        <f t="shared" si="8"/>
        <v>0</v>
      </c>
      <c r="P30" s="10">
        <f t="shared" si="8"/>
        <v>0</v>
      </c>
      <c r="Q30" s="10">
        <f t="shared" si="8"/>
        <v>0</v>
      </c>
      <c r="R30" s="10">
        <f t="shared" si="8"/>
        <v>0</v>
      </c>
      <c r="S30" s="10">
        <f t="shared" si="8"/>
        <v>0</v>
      </c>
      <c r="T30" s="11" t="e">
        <f t="shared" si="9"/>
        <v>#DIV/0!</v>
      </c>
      <c r="U30" s="11" t="e">
        <f t="shared" si="10"/>
        <v>#DIV/0!</v>
      </c>
      <c r="V30" s="11" t="e">
        <f t="shared" si="11"/>
        <v>#DIV/0!</v>
      </c>
      <c r="W30" s="12" t="e">
        <f t="shared" si="12"/>
        <v>#DIV/0!</v>
      </c>
    </row>
    <row r="31" spans="2:23" x14ac:dyDescent="0.4">
      <c r="B31" s="62"/>
      <c r="C31" s="25" t="s">
        <v>12</v>
      </c>
      <c r="D31" s="10">
        <f t="shared" si="8"/>
        <v>0</v>
      </c>
      <c r="E31" s="10">
        <f t="shared" si="8"/>
        <v>0</v>
      </c>
      <c r="F31" s="10">
        <f t="shared" si="8"/>
        <v>0</v>
      </c>
      <c r="G31" s="10">
        <f t="shared" si="8"/>
        <v>0</v>
      </c>
      <c r="H31" s="10">
        <f t="shared" si="8"/>
        <v>0</v>
      </c>
      <c r="I31" s="10">
        <f t="shared" si="8"/>
        <v>0</v>
      </c>
      <c r="J31" s="10">
        <f t="shared" si="8"/>
        <v>0</v>
      </c>
      <c r="K31" s="10">
        <f t="shared" si="8"/>
        <v>0</v>
      </c>
      <c r="L31" s="10">
        <f t="shared" si="8"/>
        <v>0</v>
      </c>
      <c r="M31" s="10">
        <f t="shared" si="8"/>
        <v>0</v>
      </c>
      <c r="N31" s="10">
        <f t="shared" si="8"/>
        <v>0</v>
      </c>
      <c r="O31" s="10">
        <f t="shared" si="8"/>
        <v>0</v>
      </c>
      <c r="P31" s="10">
        <f t="shared" si="8"/>
        <v>0</v>
      </c>
      <c r="Q31" s="10">
        <f t="shared" si="8"/>
        <v>0</v>
      </c>
      <c r="R31" s="10">
        <f t="shared" si="8"/>
        <v>0</v>
      </c>
      <c r="S31" s="10">
        <f t="shared" si="8"/>
        <v>0</v>
      </c>
      <c r="T31" s="11" t="e">
        <f t="shared" si="9"/>
        <v>#DIV/0!</v>
      </c>
      <c r="U31" s="11" t="e">
        <f t="shared" si="10"/>
        <v>#DIV/0!</v>
      </c>
      <c r="V31" s="11" t="e">
        <f t="shared" si="11"/>
        <v>#DIV/0!</v>
      </c>
      <c r="W31" s="12" t="e">
        <f t="shared" si="12"/>
        <v>#DIV/0!</v>
      </c>
    </row>
    <row r="32" spans="2:23" x14ac:dyDescent="0.4">
      <c r="B32" s="62"/>
      <c r="C32" s="25" t="s">
        <v>40</v>
      </c>
      <c r="D32" s="10">
        <f t="shared" si="8"/>
        <v>0</v>
      </c>
      <c r="E32" s="10">
        <f t="shared" si="8"/>
        <v>0</v>
      </c>
      <c r="F32" s="10">
        <f t="shared" si="8"/>
        <v>0</v>
      </c>
      <c r="G32" s="10">
        <f t="shared" si="8"/>
        <v>0</v>
      </c>
      <c r="H32" s="10">
        <f t="shared" si="8"/>
        <v>0</v>
      </c>
      <c r="I32" s="10">
        <f t="shared" si="8"/>
        <v>0</v>
      </c>
      <c r="J32" s="10">
        <f t="shared" si="8"/>
        <v>0</v>
      </c>
      <c r="K32" s="10">
        <f t="shared" si="8"/>
        <v>0</v>
      </c>
      <c r="L32" s="10">
        <f t="shared" si="8"/>
        <v>0</v>
      </c>
      <c r="M32" s="10">
        <f t="shared" si="8"/>
        <v>0</v>
      </c>
      <c r="N32" s="10">
        <f t="shared" si="8"/>
        <v>0</v>
      </c>
      <c r="O32" s="10">
        <f t="shared" si="8"/>
        <v>0</v>
      </c>
      <c r="P32" s="10">
        <f t="shared" si="8"/>
        <v>0</v>
      </c>
      <c r="Q32" s="10">
        <f t="shared" si="8"/>
        <v>0</v>
      </c>
      <c r="R32" s="10">
        <f t="shared" si="8"/>
        <v>0</v>
      </c>
      <c r="S32" s="10">
        <f t="shared" si="8"/>
        <v>0</v>
      </c>
      <c r="T32" s="11" t="e">
        <f t="shared" si="9"/>
        <v>#DIV/0!</v>
      </c>
      <c r="U32" s="11" t="e">
        <f t="shared" si="10"/>
        <v>#DIV/0!</v>
      </c>
      <c r="V32" s="11" t="e">
        <f t="shared" si="11"/>
        <v>#DIV/0!</v>
      </c>
      <c r="W32" s="12" t="e">
        <f t="shared" si="12"/>
        <v>#DIV/0!</v>
      </c>
    </row>
    <row r="33" spans="2:23" x14ac:dyDescent="0.4">
      <c r="B33" s="62"/>
      <c r="C33" s="25" t="s">
        <v>13</v>
      </c>
      <c r="D33" s="10">
        <f t="shared" si="8"/>
        <v>0</v>
      </c>
      <c r="E33" s="10">
        <f t="shared" si="8"/>
        <v>0</v>
      </c>
      <c r="F33" s="10">
        <f t="shared" si="8"/>
        <v>0</v>
      </c>
      <c r="G33" s="10">
        <f t="shared" si="8"/>
        <v>0</v>
      </c>
      <c r="H33" s="10">
        <f t="shared" si="8"/>
        <v>0</v>
      </c>
      <c r="I33" s="10">
        <f t="shared" si="8"/>
        <v>0</v>
      </c>
      <c r="J33" s="10">
        <f t="shared" si="8"/>
        <v>0</v>
      </c>
      <c r="K33" s="10">
        <f t="shared" si="8"/>
        <v>0</v>
      </c>
      <c r="L33" s="10">
        <f t="shared" si="8"/>
        <v>0</v>
      </c>
      <c r="M33" s="10">
        <f t="shared" si="8"/>
        <v>0</v>
      </c>
      <c r="N33" s="10">
        <f t="shared" si="8"/>
        <v>0</v>
      </c>
      <c r="O33" s="10">
        <f t="shared" si="8"/>
        <v>0</v>
      </c>
      <c r="P33" s="10">
        <f t="shared" si="8"/>
        <v>0</v>
      </c>
      <c r="Q33" s="10">
        <f t="shared" si="8"/>
        <v>0</v>
      </c>
      <c r="R33" s="10">
        <f t="shared" si="8"/>
        <v>0</v>
      </c>
      <c r="S33" s="10">
        <f t="shared" si="8"/>
        <v>0</v>
      </c>
      <c r="T33" s="11" t="e">
        <f t="shared" si="9"/>
        <v>#DIV/0!</v>
      </c>
      <c r="U33" s="11" t="e">
        <f t="shared" si="10"/>
        <v>#DIV/0!</v>
      </c>
      <c r="V33" s="11" t="e">
        <f t="shared" si="11"/>
        <v>#DIV/0!</v>
      </c>
      <c r="W33" s="12" t="e">
        <f t="shared" si="12"/>
        <v>#DIV/0!</v>
      </c>
    </row>
    <row r="34" spans="2:23" x14ac:dyDescent="0.4">
      <c r="B34" s="62"/>
      <c r="C34" s="25" t="s">
        <v>111</v>
      </c>
      <c r="D34" s="10">
        <f t="shared" si="8"/>
        <v>0</v>
      </c>
      <c r="E34" s="10">
        <f t="shared" si="8"/>
        <v>0</v>
      </c>
      <c r="F34" s="10">
        <f t="shared" si="8"/>
        <v>0</v>
      </c>
      <c r="G34" s="10">
        <f t="shared" si="8"/>
        <v>0</v>
      </c>
      <c r="H34" s="10">
        <f t="shared" si="8"/>
        <v>0</v>
      </c>
      <c r="I34" s="10">
        <f t="shared" si="8"/>
        <v>0</v>
      </c>
      <c r="J34" s="10">
        <f t="shared" si="8"/>
        <v>0</v>
      </c>
      <c r="K34" s="10">
        <f t="shared" si="8"/>
        <v>0</v>
      </c>
      <c r="L34" s="10">
        <f t="shared" si="8"/>
        <v>0</v>
      </c>
      <c r="M34" s="10">
        <f t="shared" si="8"/>
        <v>0</v>
      </c>
      <c r="N34" s="10">
        <f t="shared" si="8"/>
        <v>0</v>
      </c>
      <c r="O34" s="10">
        <f t="shared" si="8"/>
        <v>0</v>
      </c>
      <c r="P34" s="10">
        <f t="shared" si="8"/>
        <v>0</v>
      </c>
      <c r="Q34" s="10">
        <f t="shared" si="8"/>
        <v>0</v>
      </c>
      <c r="R34" s="10">
        <f t="shared" si="8"/>
        <v>0</v>
      </c>
      <c r="S34" s="10">
        <f t="shared" si="8"/>
        <v>0</v>
      </c>
      <c r="T34" s="11" t="e">
        <f t="shared" si="9"/>
        <v>#DIV/0!</v>
      </c>
      <c r="U34" s="11" t="e">
        <f t="shared" si="10"/>
        <v>#DIV/0!</v>
      </c>
      <c r="V34" s="11" t="e">
        <f t="shared" si="11"/>
        <v>#DIV/0!</v>
      </c>
      <c r="W34" s="12" t="e">
        <f t="shared" si="12"/>
        <v>#DIV/0!</v>
      </c>
    </row>
    <row r="35" spans="2:23" x14ac:dyDescent="0.4">
      <c r="B35" s="62"/>
      <c r="C35" s="25" t="s">
        <v>48</v>
      </c>
      <c r="D35" s="10">
        <f t="shared" si="8"/>
        <v>0</v>
      </c>
      <c r="E35" s="10">
        <f t="shared" si="8"/>
        <v>0</v>
      </c>
      <c r="F35" s="10">
        <f t="shared" si="8"/>
        <v>0</v>
      </c>
      <c r="G35" s="10">
        <f t="shared" si="8"/>
        <v>0</v>
      </c>
      <c r="H35" s="10">
        <f t="shared" si="8"/>
        <v>0</v>
      </c>
      <c r="I35" s="10">
        <f t="shared" si="8"/>
        <v>0</v>
      </c>
      <c r="J35" s="10">
        <f t="shared" si="8"/>
        <v>0</v>
      </c>
      <c r="K35" s="10">
        <f t="shared" si="8"/>
        <v>0</v>
      </c>
      <c r="L35" s="10">
        <f t="shared" si="8"/>
        <v>0</v>
      </c>
      <c r="M35" s="10">
        <f t="shared" si="8"/>
        <v>0</v>
      </c>
      <c r="N35" s="10">
        <f t="shared" si="8"/>
        <v>0</v>
      </c>
      <c r="O35" s="10">
        <f t="shared" si="8"/>
        <v>0</v>
      </c>
      <c r="P35" s="10">
        <f t="shared" si="8"/>
        <v>0</v>
      </c>
      <c r="Q35" s="10">
        <f t="shared" si="8"/>
        <v>0</v>
      </c>
      <c r="R35" s="10">
        <f t="shared" si="8"/>
        <v>0</v>
      </c>
      <c r="S35" s="10">
        <f t="shared" si="8"/>
        <v>0</v>
      </c>
      <c r="T35" s="11" t="e">
        <f t="shared" si="9"/>
        <v>#DIV/0!</v>
      </c>
      <c r="U35" s="11" t="e">
        <f t="shared" si="10"/>
        <v>#DIV/0!</v>
      </c>
      <c r="V35" s="11" t="e">
        <f t="shared" si="11"/>
        <v>#DIV/0!</v>
      </c>
      <c r="W35" s="12" t="e">
        <f t="shared" si="12"/>
        <v>#DIV/0!</v>
      </c>
    </row>
    <row r="36" spans="2:23" x14ac:dyDescent="0.4">
      <c r="B36" s="62"/>
      <c r="C36" s="25" t="s">
        <v>34</v>
      </c>
      <c r="D36" s="10">
        <f>VLOOKUP($C36,$C$4:$S$19,MATCH(D$27,$C$3:$S$3,0),FALSE)</f>
        <v>0</v>
      </c>
      <c r="E36" s="10">
        <f t="shared" ref="E36:S36" si="13">VLOOKUP($C36,$C$4:$S$19,MATCH(E$27,$C$3:$S$3,0),FALSE)</f>
        <v>0</v>
      </c>
      <c r="F36" s="10">
        <f t="shared" si="13"/>
        <v>0</v>
      </c>
      <c r="G36" s="10">
        <f t="shared" si="13"/>
        <v>0</v>
      </c>
      <c r="H36" s="10">
        <f t="shared" si="13"/>
        <v>0</v>
      </c>
      <c r="I36" s="10">
        <f t="shared" si="13"/>
        <v>0</v>
      </c>
      <c r="J36" s="10">
        <f t="shared" si="13"/>
        <v>0</v>
      </c>
      <c r="K36" s="10">
        <f t="shared" si="13"/>
        <v>0</v>
      </c>
      <c r="L36" s="10">
        <f t="shared" si="13"/>
        <v>0</v>
      </c>
      <c r="M36" s="10">
        <f t="shared" si="13"/>
        <v>0</v>
      </c>
      <c r="N36" s="10">
        <f t="shared" si="13"/>
        <v>0</v>
      </c>
      <c r="O36" s="10">
        <f t="shared" si="13"/>
        <v>0</v>
      </c>
      <c r="P36" s="10">
        <f t="shared" si="13"/>
        <v>0</v>
      </c>
      <c r="Q36" s="10">
        <f t="shared" si="13"/>
        <v>0</v>
      </c>
      <c r="R36" s="10">
        <f t="shared" si="13"/>
        <v>0</v>
      </c>
      <c r="S36" s="10">
        <f t="shared" si="13"/>
        <v>0</v>
      </c>
      <c r="T36" s="11" t="e">
        <f t="shared" si="9"/>
        <v>#DIV/0!</v>
      </c>
      <c r="U36" s="11" t="e">
        <f t="shared" si="10"/>
        <v>#DIV/0!</v>
      </c>
      <c r="V36" s="11" t="e">
        <f t="shared" si="11"/>
        <v>#DIV/0!</v>
      </c>
      <c r="W36" s="12" t="e">
        <f t="shared" si="12"/>
        <v>#DIV/0!</v>
      </c>
    </row>
    <row r="37" spans="2:23" x14ac:dyDescent="0.4">
      <c r="B37" s="62"/>
      <c r="C37" s="3" t="s">
        <v>5</v>
      </c>
      <c r="D37" s="13" t="s">
        <v>51</v>
      </c>
      <c r="E37" s="13" t="s">
        <v>4</v>
      </c>
      <c r="F37" s="13" t="s">
        <v>3</v>
      </c>
      <c r="G37" s="13" t="s">
        <v>2</v>
      </c>
      <c r="H37" s="41" t="s">
        <v>42</v>
      </c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1"/>
      <c r="V37" s="11"/>
      <c r="W37" s="12"/>
    </row>
    <row r="38" spans="2:23" x14ac:dyDescent="0.4">
      <c r="B38" s="62"/>
      <c r="C38" s="4" t="s">
        <v>34</v>
      </c>
      <c r="D38" s="10">
        <f t="shared" ref="D38:H39" si="14">VLOOKUP($C38,$C$21:$I$23,MATCH(D$37,$C$20:$I$20,0),FALSE)</f>
        <v>0</v>
      </c>
      <c r="E38" s="10">
        <f t="shared" si="14"/>
        <v>0</v>
      </c>
      <c r="F38" s="10">
        <f t="shared" si="14"/>
        <v>0</v>
      </c>
      <c r="G38" s="10">
        <f t="shared" si="14"/>
        <v>0</v>
      </c>
      <c r="H38" s="21" t="e">
        <f t="shared" si="14"/>
        <v>#DIV/0!</v>
      </c>
      <c r="I38" s="10"/>
      <c r="J38" s="10"/>
      <c r="K38" s="10"/>
      <c r="L38" s="10"/>
      <c r="M38" s="37" t="s">
        <v>55</v>
      </c>
      <c r="N38" s="38">
        <v>44748</v>
      </c>
      <c r="O38" s="37" t="s">
        <v>70</v>
      </c>
      <c r="P38" s="37" t="s">
        <v>113</v>
      </c>
      <c r="Q38" s="37" t="s">
        <v>52</v>
      </c>
      <c r="R38" s="37" t="s">
        <v>59</v>
      </c>
      <c r="S38" s="10"/>
      <c r="T38" s="10"/>
      <c r="U38" s="11"/>
      <c r="V38" s="11"/>
      <c r="W38" s="12"/>
    </row>
    <row r="39" spans="2:23" ht="15" thickBot="1" x14ac:dyDescent="0.45">
      <c r="B39" s="63"/>
      <c r="C39" s="7" t="s">
        <v>40</v>
      </c>
      <c r="D39" s="14">
        <f t="shared" si="14"/>
        <v>0</v>
      </c>
      <c r="E39" s="14">
        <f t="shared" si="14"/>
        <v>0</v>
      </c>
      <c r="F39" s="14">
        <f t="shared" si="14"/>
        <v>0</v>
      </c>
      <c r="G39" s="14">
        <f t="shared" si="14"/>
        <v>0</v>
      </c>
      <c r="H39" s="23">
        <f t="shared" si="14"/>
        <v>0</v>
      </c>
      <c r="I39" s="14"/>
      <c r="J39" s="14"/>
      <c r="K39" s="14"/>
      <c r="L39" s="14"/>
      <c r="M39" s="39"/>
      <c r="N39" s="39"/>
      <c r="O39" s="39" t="s">
        <v>54</v>
      </c>
      <c r="P39" s="40" t="s">
        <v>101</v>
      </c>
      <c r="Q39" s="39" t="s">
        <v>53</v>
      </c>
      <c r="R39" s="39" t="s">
        <v>56</v>
      </c>
      <c r="S39" s="14"/>
      <c r="T39" s="14"/>
      <c r="U39" s="15"/>
      <c r="V39" s="15"/>
      <c r="W39" s="16"/>
    </row>
  </sheetData>
  <mergeCells count="1">
    <mergeCell ref="B27:B39"/>
  </mergeCells>
  <pageMargins left="0.7" right="0.7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99BFB0-F23B-4889-8343-0845E5522852}">
  <dimension ref="B2:W39"/>
  <sheetViews>
    <sheetView zoomScale="70" zoomScaleNormal="70" workbookViewId="0">
      <selection activeCell="D21" sqref="D21:H23"/>
    </sheetView>
  </sheetViews>
  <sheetFormatPr defaultRowHeight="14.6" x14ac:dyDescent="0.4"/>
  <cols>
    <col min="3" max="3" width="10.07421875" bestFit="1" customWidth="1"/>
    <col min="14" max="14" width="9.765625" bestFit="1" customWidth="1"/>
    <col min="15" max="15" width="9.23046875" customWidth="1"/>
    <col min="16" max="16" width="11.4609375" bestFit="1" customWidth="1"/>
    <col min="18" max="18" width="11.84375" bestFit="1" customWidth="1"/>
  </cols>
  <sheetData>
    <row r="2" spans="3:23" x14ac:dyDescent="0.4">
      <c r="U2" s="2" t="s">
        <v>35</v>
      </c>
    </row>
    <row r="3" spans="3:23" x14ac:dyDescent="0.4">
      <c r="C3" t="s">
        <v>33</v>
      </c>
      <c r="D3" t="s">
        <v>32</v>
      </c>
      <c r="E3" t="s">
        <v>31</v>
      </c>
      <c r="F3" t="s">
        <v>30</v>
      </c>
      <c r="G3" t="s">
        <v>28</v>
      </c>
      <c r="H3" t="s">
        <v>29</v>
      </c>
      <c r="I3" t="s">
        <v>27</v>
      </c>
      <c r="J3" t="s">
        <v>26</v>
      </c>
      <c r="K3" t="s">
        <v>25</v>
      </c>
      <c r="L3" t="s">
        <v>24</v>
      </c>
      <c r="M3" t="s">
        <v>23</v>
      </c>
      <c r="N3" t="s">
        <v>22</v>
      </c>
      <c r="O3" t="s">
        <v>21</v>
      </c>
      <c r="P3" t="s">
        <v>37</v>
      </c>
      <c r="Q3" t="s">
        <v>38</v>
      </c>
      <c r="R3" t="s">
        <v>20</v>
      </c>
      <c r="S3" t="s">
        <v>19</v>
      </c>
      <c r="T3" t="s">
        <v>18</v>
      </c>
      <c r="U3" t="s">
        <v>17</v>
      </c>
      <c r="V3" t="s">
        <v>16</v>
      </c>
      <c r="W3" t="s">
        <v>15</v>
      </c>
    </row>
    <row r="4" spans="3:23" x14ac:dyDescent="0.4">
      <c r="C4" t="s">
        <v>39</v>
      </c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11" t="e">
        <f>G4/F4</f>
        <v>#DIV/0!</v>
      </c>
      <c r="U4" s="11" t="e">
        <f>(J4+(2*K4)+(3*L4)+(4*M4))/F4</f>
        <v>#DIV/0!</v>
      </c>
      <c r="V4" s="11" t="e">
        <f>(G4+N4+Q4+O4)/E4</f>
        <v>#DIV/0!</v>
      </c>
      <c r="W4" s="12" t="e">
        <f>U4+V4</f>
        <v>#DIV/0!</v>
      </c>
    </row>
    <row r="5" spans="3:23" x14ac:dyDescent="0.4">
      <c r="C5" t="s">
        <v>40</v>
      </c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11" t="e">
        <f t="shared" ref="T5:T19" si="0">G5/F5</f>
        <v>#DIV/0!</v>
      </c>
      <c r="U5" s="11" t="e">
        <f t="shared" ref="U5:U19" si="1">(J5+(2*K5)+(3*L5)+(4*M5))/F5</f>
        <v>#DIV/0!</v>
      </c>
      <c r="V5" s="11" t="e">
        <f>(G5+N5+Q5+O5)/F5</f>
        <v>#DIV/0!</v>
      </c>
      <c r="W5" s="12" t="e">
        <f t="shared" ref="W5:W19" si="2">U5+V5</f>
        <v>#DIV/0!</v>
      </c>
    </row>
    <row r="6" spans="3:23" x14ac:dyDescent="0.4">
      <c r="C6" t="s">
        <v>12</v>
      </c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11" t="e">
        <f t="shared" si="0"/>
        <v>#DIV/0!</v>
      </c>
      <c r="U6" s="11" t="e">
        <f t="shared" si="1"/>
        <v>#DIV/0!</v>
      </c>
      <c r="V6" s="11" t="e">
        <f>(G6+N6+Q6+O6)/F6</f>
        <v>#DIV/0!</v>
      </c>
      <c r="W6" s="12" t="e">
        <f t="shared" si="2"/>
        <v>#DIV/0!</v>
      </c>
    </row>
    <row r="7" spans="3:23" x14ac:dyDescent="0.4">
      <c r="C7" t="s">
        <v>47</v>
      </c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11" t="e">
        <f t="shared" si="0"/>
        <v>#DIV/0!</v>
      </c>
      <c r="U7" s="11" t="e">
        <f t="shared" si="1"/>
        <v>#DIV/0!</v>
      </c>
      <c r="V7" s="11" t="e">
        <f t="shared" ref="V7:V19" si="3">(G7+N7+Q7+O7)/E7</f>
        <v>#DIV/0!</v>
      </c>
      <c r="W7" s="12" t="e">
        <f t="shared" si="2"/>
        <v>#DIV/0!</v>
      </c>
    </row>
    <row r="8" spans="3:23" x14ac:dyDescent="0.4">
      <c r="C8" t="s">
        <v>48</v>
      </c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11" t="e">
        <f t="shared" si="0"/>
        <v>#DIV/0!</v>
      </c>
      <c r="U8" s="11" t="e">
        <f t="shared" si="1"/>
        <v>#DIV/0!</v>
      </c>
      <c r="V8" s="11" t="e">
        <f t="shared" si="3"/>
        <v>#DIV/0!</v>
      </c>
      <c r="W8" s="12" t="e">
        <f t="shared" si="2"/>
        <v>#DIV/0!</v>
      </c>
    </row>
    <row r="9" spans="3:23" x14ac:dyDescent="0.4">
      <c r="C9" t="s">
        <v>11</v>
      </c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11" t="e">
        <f t="shared" si="0"/>
        <v>#DIV/0!</v>
      </c>
      <c r="U9" s="11" t="e">
        <f t="shared" si="1"/>
        <v>#DIV/0!</v>
      </c>
      <c r="V9" s="11" t="e">
        <f t="shared" si="3"/>
        <v>#DIV/0!</v>
      </c>
      <c r="W9" s="12" t="e">
        <f t="shared" si="2"/>
        <v>#DIV/0!</v>
      </c>
    </row>
    <row r="10" spans="3:23" x14ac:dyDescent="0.4">
      <c r="C10" t="s">
        <v>49</v>
      </c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11" t="e">
        <f t="shared" si="0"/>
        <v>#DIV/0!</v>
      </c>
      <c r="U10" s="11" t="e">
        <f t="shared" si="1"/>
        <v>#DIV/0!</v>
      </c>
      <c r="V10" s="11" t="e">
        <f t="shared" si="3"/>
        <v>#DIV/0!</v>
      </c>
      <c r="W10" s="12" t="e">
        <f t="shared" si="2"/>
        <v>#DIV/0!</v>
      </c>
    </row>
    <row r="11" spans="3:23" x14ac:dyDescent="0.4">
      <c r="C11" t="s">
        <v>9</v>
      </c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11" t="e">
        <f t="shared" si="0"/>
        <v>#DIV/0!</v>
      </c>
      <c r="U11" s="11" t="e">
        <f t="shared" si="1"/>
        <v>#DIV/0!</v>
      </c>
      <c r="V11" s="11" t="e">
        <f t="shared" si="3"/>
        <v>#DIV/0!</v>
      </c>
      <c r="W11" s="12" t="e">
        <f t="shared" si="2"/>
        <v>#DIV/0!</v>
      </c>
    </row>
    <row r="12" spans="3:23" x14ac:dyDescent="0.4">
      <c r="C12" t="s">
        <v>6</v>
      </c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11" t="e">
        <f t="shared" si="0"/>
        <v>#DIV/0!</v>
      </c>
      <c r="U12" s="11" t="e">
        <f t="shared" si="1"/>
        <v>#DIV/0!</v>
      </c>
      <c r="V12" s="11" t="e">
        <f t="shared" si="3"/>
        <v>#DIV/0!</v>
      </c>
      <c r="W12" s="12" t="e">
        <f t="shared" si="2"/>
        <v>#DIV/0!</v>
      </c>
    </row>
    <row r="13" spans="3:23" x14ac:dyDescent="0.4">
      <c r="C13" t="s">
        <v>1</v>
      </c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11" t="e">
        <f t="shared" si="0"/>
        <v>#DIV/0!</v>
      </c>
      <c r="U13" s="11" t="e">
        <f t="shared" si="1"/>
        <v>#DIV/0!</v>
      </c>
      <c r="V13" s="11" t="e">
        <f t="shared" si="3"/>
        <v>#DIV/0!</v>
      </c>
      <c r="W13" s="12" t="e">
        <f t="shared" si="2"/>
        <v>#DIV/0!</v>
      </c>
    </row>
    <row r="14" spans="3:23" x14ac:dyDescent="0.4">
      <c r="C14" t="s">
        <v>50</v>
      </c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1" t="e">
        <f t="shared" si="0"/>
        <v>#DIV/0!</v>
      </c>
      <c r="U14" s="29" t="e">
        <f t="shared" si="1"/>
        <v>#DIV/0!</v>
      </c>
      <c r="V14" s="11" t="e">
        <f t="shared" si="3"/>
        <v>#DIV/0!</v>
      </c>
      <c r="W14" s="30" t="e">
        <f t="shared" si="2"/>
        <v>#DIV/0!</v>
      </c>
    </row>
    <row r="15" spans="3:23" x14ac:dyDescent="0.4">
      <c r="C15" t="s">
        <v>13</v>
      </c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T15" s="1" t="e">
        <f t="shared" si="0"/>
        <v>#DIV/0!</v>
      </c>
      <c r="U15" s="29" t="e">
        <f t="shared" si="1"/>
        <v>#DIV/0!</v>
      </c>
      <c r="V15" s="11" t="e">
        <f t="shared" si="3"/>
        <v>#DIV/0!</v>
      </c>
      <c r="W15" s="30" t="e">
        <f t="shared" si="2"/>
        <v>#DIV/0!</v>
      </c>
    </row>
    <row r="16" spans="3:23" x14ac:dyDescent="0.4">
      <c r="C16" t="s">
        <v>104</v>
      </c>
      <c r="D16" s="22"/>
      <c r="E16" s="22"/>
      <c r="F16" s="22"/>
      <c r="G16" s="22"/>
      <c r="H16" s="22"/>
      <c r="I16" s="22"/>
      <c r="J16" s="22"/>
      <c r="L16" s="22"/>
      <c r="M16" s="22"/>
      <c r="N16" s="22"/>
      <c r="T16" s="1" t="e">
        <f t="shared" si="0"/>
        <v>#DIV/0!</v>
      </c>
      <c r="U16" s="29" t="e">
        <f t="shared" si="1"/>
        <v>#DIV/0!</v>
      </c>
      <c r="V16" s="11" t="e">
        <f t="shared" si="3"/>
        <v>#DIV/0!</v>
      </c>
      <c r="W16" s="30" t="e">
        <f t="shared" si="2"/>
        <v>#DIV/0!</v>
      </c>
    </row>
    <row r="17" spans="2:23" x14ac:dyDescent="0.4">
      <c r="C17" t="s">
        <v>34</v>
      </c>
      <c r="D17" s="22"/>
      <c r="E17" s="22"/>
      <c r="F17" s="22"/>
      <c r="G17" s="22"/>
      <c r="H17" s="22"/>
      <c r="I17" s="22"/>
      <c r="J17" s="22"/>
      <c r="K17" s="22"/>
      <c r="T17" s="1" t="e">
        <f t="shared" si="0"/>
        <v>#DIV/0!</v>
      </c>
      <c r="U17" s="29" t="e">
        <f t="shared" si="1"/>
        <v>#DIV/0!</v>
      </c>
      <c r="V17" s="11" t="e">
        <f t="shared" si="3"/>
        <v>#DIV/0!</v>
      </c>
      <c r="W17" s="30" t="e">
        <f t="shared" si="2"/>
        <v>#DIV/0!</v>
      </c>
    </row>
    <row r="18" spans="2:23" x14ac:dyDescent="0.4">
      <c r="C18" t="s">
        <v>110</v>
      </c>
      <c r="D18" s="22"/>
      <c r="E18" s="22"/>
      <c r="F18" s="22"/>
      <c r="G18" s="22"/>
      <c r="H18" s="22"/>
      <c r="I18" s="22"/>
      <c r="J18" s="22"/>
      <c r="T18" s="1" t="e">
        <f t="shared" si="0"/>
        <v>#DIV/0!</v>
      </c>
      <c r="U18" s="29" t="e">
        <f t="shared" si="1"/>
        <v>#DIV/0!</v>
      </c>
      <c r="V18" s="11" t="e">
        <f t="shared" si="3"/>
        <v>#DIV/0!</v>
      </c>
      <c r="W18" s="30" t="e">
        <f t="shared" si="2"/>
        <v>#DIV/0!</v>
      </c>
    </row>
    <row r="19" spans="2:23" x14ac:dyDescent="0.4">
      <c r="C19" t="s">
        <v>111</v>
      </c>
      <c r="D19" s="22"/>
      <c r="E19" s="22"/>
      <c r="F19" s="22"/>
      <c r="G19" s="22"/>
      <c r="H19" s="22"/>
      <c r="I19" s="22"/>
      <c r="J19" s="22"/>
      <c r="K19" s="22"/>
      <c r="T19" s="1" t="e">
        <f t="shared" si="0"/>
        <v>#DIV/0!</v>
      </c>
      <c r="U19" s="29" t="e">
        <f t="shared" si="1"/>
        <v>#DIV/0!</v>
      </c>
      <c r="V19" s="11" t="e">
        <f t="shared" si="3"/>
        <v>#DIV/0!</v>
      </c>
      <c r="W19" s="30" t="e">
        <f t="shared" si="2"/>
        <v>#DIV/0!</v>
      </c>
    </row>
    <row r="20" spans="2:23" x14ac:dyDescent="0.4">
      <c r="C20" t="s">
        <v>5</v>
      </c>
      <c r="D20" t="s">
        <v>51</v>
      </c>
      <c r="E20" t="s">
        <v>4</v>
      </c>
      <c r="F20" t="s">
        <v>3</v>
      </c>
      <c r="G20" t="s">
        <v>2</v>
      </c>
      <c r="H20" t="s">
        <v>36</v>
      </c>
      <c r="I20" t="s">
        <v>42</v>
      </c>
    </row>
    <row r="21" spans="2:23" x14ac:dyDescent="0.4">
      <c r="C21" t="s">
        <v>1</v>
      </c>
      <c r="D21" s="22"/>
      <c r="E21" s="22"/>
      <c r="F21" s="22"/>
      <c r="G21" s="22"/>
      <c r="H21" s="22"/>
      <c r="I21" s="10"/>
    </row>
    <row r="22" spans="2:23" x14ac:dyDescent="0.4">
      <c r="C22" t="s">
        <v>34</v>
      </c>
      <c r="D22" s="22"/>
      <c r="E22" s="22"/>
      <c r="G22" s="22"/>
      <c r="H22" s="22"/>
      <c r="I22" s="10"/>
    </row>
    <row r="23" spans="2:23" x14ac:dyDescent="0.4">
      <c r="C23" t="s">
        <v>40</v>
      </c>
      <c r="I23" s="10" t="e">
        <f>9*H23/E23</f>
        <v>#DIV/0!</v>
      </c>
    </row>
    <row r="26" spans="2:23" ht="15" thickBot="1" x14ac:dyDescent="0.45"/>
    <row r="27" spans="2:23" ht="14.6" customHeight="1" x14ac:dyDescent="0.4">
      <c r="B27" s="61" t="s">
        <v>114</v>
      </c>
      <c r="C27" s="6" t="s">
        <v>33</v>
      </c>
      <c r="D27" s="8" t="s">
        <v>32</v>
      </c>
      <c r="E27" s="8" t="s">
        <v>31</v>
      </c>
      <c r="F27" s="8" t="s">
        <v>30</v>
      </c>
      <c r="G27" s="8" t="s">
        <v>28</v>
      </c>
      <c r="H27" s="8" t="s">
        <v>29</v>
      </c>
      <c r="I27" s="8" t="s">
        <v>27</v>
      </c>
      <c r="J27" s="8" t="s">
        <v>26</v>
      </c>
      <c r="K27" s="8" t="s">
        <v>25</v>
      </c>
      <c r="L27" s="8" t="s">
        <v>24</v>
      </c>
      <c r="M27" s="8" t="s">
        <v>23</v>
      </c>
      <c r="N27" s="8" t="s">
        <v>22</v>
      </c>
      <c r="O27" s="8" t="s">
        <v>21</v>
      </c>
      <c r="P27" s="8" t="s">
        <v>37</v>
      </c>
      <c r="Q27" s="8" t="s">
        <v>38</v>
      </c>
      <c r="R27" s="8" t="s">
        <v>20</v>
      </c>
      <c r="S27" s="8" t="s">
        <v>19</v>
      </c>
      <c r="T27" s="8" t="s">
        <v>18</v>
      </c>
      <c r="U27" s="8" t="s">
        <v>17</v>
      </c>
      <c r="V27" s="8" t="s">
        <v>16</v>
      </c>
      <c r="W27" s="9" t="s">
        <v>15</v>
      </c>
    </row>
    <row r="28" spans="2:23" x14ac:dyDescent="0.4">
      <c r="B28" s="62"/>
      <c r="C28" s="25" t="s">
        <v>110</v>
      </c>
      <c r="D28" s="10">
        <f t="shared" ref="D28:S36" si="4">VLOOKUP($C28,$C$4:$S$19,MATCH(D$27,$C$3:$S$3,0),FALSE)</f>
        <v>0</v>
      </c>
      <c r="E28" s="10">
        <f t="shared" si="4"/>
        <v>0</v>
      </c>
      <c r="F28" s="10">
        <f t="shared" si="4"/>
        <v>0</v>
      </c>
      <c r="G28" s="10">
        <f t="shared" si="4"/>
        <v>0</v>
      </c>
      <c r="H28" s="10">
        <f t="shared" si="4"/>
        <v>0</v>
      </c>
      <c r="I28" s="10">
        <f t="shared" si="4"/>
        <v>0</v>
      </c>
      <c r="J28" s="10">
        <f t="shared" si="4"/>
        <v>0</v>
      </c>
      <c r="K28" s="10">
        <f t="shared" si="4"/>
        <v>0</v>
      </c>
      <c r="L28" s="10">
        <f t="shared" si="4"/>
        <v>0</v>
      </c>
      <c r="M28" s="10">
        <f t="shared" si="4"/>
        <v>0</v>
      </c>
      <c r="N28" s="10">
        <f t="shared" si="4"/>
        <v>0</v>
      </c>
      <c r="O28" s="10">
        <f t="shared" si="4"/>
        <v>0</v>
      </c>
      <c r="P28" s="10">
        <f t="shared" si="4"/>
        <v>0</v>
      </c>
      <c r="Q28" s="10">
        <f t="shared" si="4"/>
        <v>0</v>
      </c>
      <c r="R28" s="10">
        <f t="shared" si="4"/>
        <v>0</v>
      </c>
      <c r="S28" s="10">
        <f t="shared" si="4"/>
        <v>0</v>
      </c>
      <c r="T28" s="11" t="e">
        <f>G28/F28</f>
        <v>#DIV/0!</v>
      </c>
      <c r="U28" s="11" t="e">
        <f>(J28+(2*K28)+(3*L28)+(4*M28))/F28</f>
        <v>#DIV/0!</v>
      </c>
      <c r="V28" s="11" t="e">
        <f>(G28+N28+Q28+O28)/E28</f>
        <v>#DIV/0!</v>
      </c>
      <c r="W28" s="12" t="e">
        <f>U28+V28</f>
        <v>#DIV/0!</v>
      </c>
    </row>
    <row r="29" spans="2:23" x14ac:dyDescent="0.4">
      <c r="B29" s="62"/>
      <c r="C29" s="25" t="s">
        <v>6</v>
      </c>
      <c r="D29" s="10">
        <f t="shared" si="4"/>
        <v>0</v>
      </c>
      <c r="E29" s="10">
        <f t="shared" si="4"/>
        <v>0</v>
      </c>
      <c r="F29" s="10">
        <f t="shared" si="4"/>
        <v>0</v>
      </c>
      <c r="G29" s="10">
        <f t="shared" si="4"/>
        <v>0</v>
      </c>
      <c r="H29" s="10">
        <f t="shared" si="4"/>
        <v>0</v>
      </c>
      <c r="I29" s="10">
        <f t="shared" si="4"/>
        <v>0</v>
      </c>
      <c r="J29" s="10">
        <f t="shared" si="4"/>
        <v>0</v>
      </c>
      <c r="K29" s="10">
        <f t="shared" si="4"/>
        <v>0</v>
      </c>
      <c r="L29" s="10">
        <f t="shared" si="4"/>
        <v>0</v>
      </c>
      <c r="M29" s="10">
        <f t="shared" si="4"/>
        <v>0</v>
      </c>
      <c r="N29" s="10">
        <f t="shared" si="4"/>
        <v>0</v>
      </c>
      <c r="O29" s="10">
        <f t="shared" si="4"/>
        <v>0</v>
      </c>
      <c r="P29" s="10">
        <f t="shared" si="4"/>
        <v>0</v>
      </c>
      <c r="Q29" s="10">
        <f t="shared" si="4"/>
        <v>0</v>
      </c>
      <c r="R29" s="10">
        <f t="shared" si="4"/>
        <v>0</v>
      </c>
      <c r="S29" s="10">
        <f t="shared" si="4"/>
        <v>0</v>
      </c>
      <c r="T29" s="11" t="e">
        <f t="shared" ref="T29:T36" si="5">G29/F29</f>
        <v>#DIV/0!</v>
      </c>
      <c r="U29" s="11" t="e">
        <f t="shared" ref="U29:U36" si="6">(J29+(2*K29)+(3*L29)+(4*M29))/F29</f>
        <v>#DIV/0!</v>
      </c>
      <c r="V29" s="11" t="e">
        <f t="shared" ref="V29:V36" si="7">(G29+N29+Q29+O29)/E29</f>
        <v>#DIV/0!</v>
      </c>
      <c r="W29" s="12" t="e">
        <f t="shared" ref="W29:W36" si="8">U29+V29</f>
        <v>#DIV/0!</v>
      </c>
    </row>
    <row r="30" spans="2:23" x14ac:dyDescent="0.4">
      <c r="B30" s="62"/>
      <c r="C30" s="25" t="s">
        <v>47</v>
      </c>
      <c r="D30" s="10">
        <f t="shared" si="4"/>
        <v>0</v>
      </c>
      <c r="E30" s="10">
        <f t="shared" si="4"/>
        <v>0</v>
      </c>
      <c r="F30" s="10">
        <f t="shared" si="4"/>
        <v>0</v>
      </c>
      <c r="G30" s="10">
        <f t="shared" si="4"/>
        <v>0</v>
      </c>
      <c r="H30" s="10">
        <f t="shared" si="4"/>
        <v>0</v>
      </c>
      <c r="I30" s="10">
        <f t="shared" si="4"/>
        <v>0</v>
      </c>
      <c r="J30" s="10">
        <f t="shared" si="4"/>
        <v>0</v>
      </c>
      <c r="K30" s="10">
        <f t="shared" si="4"/>
        <v>0</v>
      </c>
      <c r="L30" s="10">
        <f t="shared" si="4"/>
        <v>0</v>
      </c>
      <c r="M30" s="10">
        <f t="shared" si="4"/>
        <v>0</v>
      </c>
      <c r="N30" s="10">
        <f t="shared" si="4"/>
        <v>0</v>
      </c>
      <c r="O30" s="10">
        <f t="shared" si="4"/>
        <v>0</v>
      </c>
      <c r="P30" s="10">
        <f t="shared" si="4"/>
        <v>0</v>
      </c>
      <c r="Q30" s="10">
        <f t="shared" si="4"/>
        <v>0</v>
      </c>
      <c r="R30" s="10">
        <f t="shared" si="4"/>
        <v>0</v>
      </c>
      <c r="S30" s="10">
        <f t="shared" si="4"/>
        <v>0</v>
      </c>
      <c r="T30" s="11" t="e">
        <f t="shared" si="5"/>
        <v>#DIV/0!</v>
      </c>
      <c r="U30" s="11" t="e">
        <f t="shared" si="6"/>
        <v>#DIV/0!</v>
      </c>
      <c r="V30" s="11" t="e">
        <f t="shared" si="7"/>
        <v>#DIV/0!</v>
      </c>
      <c r="W30" s="12" t="e">
        <f t="shared" si="8"/>
        <v>#DIV/0!</v>
      </c>
    </row>
    <row r="31" spans="2:23" x14ac:dyDescent="0.4">
      <c r="B31" s="62"/>
      <c r="C31" s="25" t="s">
        <v>12</v>
      </c>
      <c r="D31" s="10">
        <f t="shared" si="4"/>
        <v>0</v>
      </c>
      <c r="E31" s="10">
        <f t="shared" si="4"/>
        <v>0</v>
      </c>
      <c r="F31" s="10">
        <f t="shared" si="4"/>
        <v>0</v>
      </c>
      <c r="G31" s="10">
        <f t="shared" si="4"/>
        <v>0</v>
      </c>
      <c r="H31" s="10">
        <f t="shared" si="4"/>
        <v>0</v>
      </c>
      <c r="I31" s="10">
        <f t="shared" si="4"/>
        <v>0</v>
      </c>
      <c r="J31" s="10">
        <f t="shared" si="4"/>
        <v>0</v>
      </c>
      <c r="K31" s="10">
        <f t="shared" si="4"/>
        <v>0</v>
      </c>
      <c r="L31" s="10">
        <f t="shared" si="4"/>
        <v>0</v>
      </c>
      <c r="M31" s="10">
        <f t="shared" si="4"/>
        <v>0</v>
      </c>
      <c r="N31" s="10">
        <f t="shared" si="4"/>
        <v>0</v>
      </c>
      <c r="O31" s="10">
        <f t="shared" si="4"/>
        <v>0</v>
      </c>
      <c r="P31" s="10">
        <f t="shared" si="4"/>
        <v>0</v>
      </c>
      <c r="Q31" s="10">
        <f t="shared" si="4"/>
        <v>0</v>
      </c>
      <c r="R31" s="10">
        <f t="shared" si="4"/>
        <v>0</v>
      </c>
      <c r="S31" s="10">
        <f t="shared" si="4"/>
        <v>0</v>
      </c>
      <c r="T31" s="11" t="e">
        <f t="shared" si="5"/>
        <v>#DIV/0!</v>
      </c>
      <c r="U31" s="11" t="e">
        <f t="shared" si="6"/>
        <v>#DIV/0!</v>
      </c>
      <c r="V31" s="11" t="e">
        <f t="shared" si="7"/>
        <v>#DIV/0!</v>
      </c>
      <c r="W31" s="12" t="e">
        <f t="shared" si="8"/>
        <v>#DIV/0!</v>
      </c>
    </row>
    <row r="32" spans="2:23" x14ac:dyDescent="0.4">
      <c r="B32" s="62"/>
      <c r="C32" s="25" t="s">
        <v>40</v>
      </c>
      <c r="D32" s="10">
        <f t="shared" si="4"/>
        <v>0</v>
      </c>
      <c r="E32" s="10">
        <f t="shared" si="4"/>
        <v>0</v>
      </c>
      <c r="F32" s="10">
        <f t="shared" si="4"/>
        <v>0</v>
      </c>
      <c r="G32" s="10">
        <f t="shared" si="4"/>
        <v>0</v>
      </c>
      <c r="H32" s="10">
        <f t="shared" si="4"/>
        <v>0</v>
      </c>
      <c r="I32" s="10">
        <f t="shared" si="4"/>
        <v>0</v>
      </c>
      <c r="J32" s="10">
        <f t="shared" si="4"/>
        <v>0</v>
      </c>
      <c r="K32" s="10">
        <f t="shared" si="4"/>
        <v>0</v>
      </c>
      <c r="L32" s="10">
        <f t="shared" si="4"/>
        <v>0</v>
      </c>
      <c r="M32" s="10">
        <f t="shared" si="4"/>
        <v>0</v>
      </c>
      <c r="N32" s="10">
        <f t="shared" si="4"/>
        <v>0</v>
      </c>
      <c r="O32" s="10">
        <f t="shared" si="4"/>
        <v>0</v>
      </c>
      <c r="P32" s="10">
        <f t="shared" si="4"/>
        <v>0</v>
      </c>
      <c r="Q32" s="10">
        <f t="shared" si="4"/>
        <v>0</v>
      </c>
      <c r="R32" s="10">
        <f t="shared" si="4"/>
        <v>0</v>
      </c>
      <c r="S32" s="10">
        <f t="shared" si="4"/>
        <v>0</v>
      </c>
      <c r="T32" s="11" t="e">
        <f t="shared" si="5"/>
        <v>#DIV/0!</v>
      </c>
      <c r="U32" s="11" t="e">
        <f t="shared" si="6"/>
        <v>#DIV/0!</v>
      </c>
      <c r="V32" s="11" t="e">
        <f t="shared" si="7"/>
        <v>#DIV/0!</v>
      </c>
      <c r="W32" s="12" t="e">
        <f t="shared" si="8"/>
        <v>#DIV/0!</v>
      </c>
    </row>
    <row r="33" spans="2:23" x14ac:dyDescent="0.4">
      <c r="B33" s="62"/>
      <c r="C33" s="25" t="s">
        <v>13</v>
      </c>
      <c r="D33" s="10">
        <f t="shared" si="4"/>
        <v>0</v>
      </c>
      <c r="E33" s="10">
        <f t="shared" si="4"/>
        <v>0</v>
      </c>
      <c r="F33" s="10">
        <f t="shared" si="4"/>
        <v>0</v>
      </c>
      <c r="G33" s="10">
        <f t="shared" si="4"/>
        <v>0</v>
      </c>
      <c r="H33" s="10">
        <f t="shared" si="4"/>
        <v>0</v>
      </c>
      <c r="I33" s="10">
        <f t="shared" si="4"/>
        <v>0</v>
      </c>
      <c r="J33" s="10">
        <f t="shared" si="4"/>
        <v>0</v>
      </c>
      <c r="K33" s="10">
        <f t="shared" si="4"/>
        <v>0</v>
      </c>
      <c r="L33" s="10">
        <f t="shared" si="4"/>
        <v>0</v>
      </c>
      <c r="M33" s="10">
        <f t="shared" si="4"/>
        <v>0</v>
      </c>
      <c r="N33" s="10">
        <f t="shared" si="4"/>
        <v>0</v>
      </c>
      <c r="O33" s="10">
        <f t="shared" si="4"/>
        <v>0</v>
      </c>
      <c r="P33" s="10">
        <f t="shared" si="4"/>
        <v>0</v>
      </c>
      <c r="Q33" s="10">
        <f t="shared" si="4"/>
        <v>0</v>
      </c>
      <c r="R33" s="10">
        <f t="shared" si="4"/>
        <v>0</v>
      </c>
      <c r="S33" s="10">
        <f t="shared" si="4"/>
        <v>0</v>
      </c>
      <c r="T33" s="11" t="e">
        <f t="shared" si="5"/>
        <v>#DIV/0!</v>
      </c>
      <c r="U33" s="11" t="e">
        <f t="shared" si="6"/>
        <v>#DIV/0!</v>
      </c>
      <c r="V33" s="11" t="e">
        <f t="shared" si="7"/>
        <v>#DIV/0!</v>
      </c>
      <c r="W33" s="12" t="e">
        <f t="shared" si="8"/>
        <v>#DIV/0!</v>
      </c>
    </row>
    <row r="34" spans="2:23" x14ac:dyDescent="0.4">
      <c r="B34" s="62"/>
      <c r="C34" s="25" t="s">
        <v>111</v>
      </c>
      <c r="D34" s="10">
        <f t="shared" si="4"/>
        <v>0</v>
      </c>
      <c r="E34" s="10">
        <f t="shared" si="4"/>
        <v>0</v>
      </c>
      <c r="F34" s="10">
        <f t="shared" si="4"/>
        <v>0</v>
      </c>
      <c r="G34" s="10">
        <f t="shared" si="4"/>
        <v>0</v>
      </c>
      <c r="H34" s="10">
        <f t="shared" si="4"/>
        <v>0</v>
      </c>
      <c r="I34" s="10">
        <f t="shared" si="4"/>
        <v>0</v>
      </c>
      <c r="J34" s="10">
        <f t="shared" si="4"/>
        <v>0</v>
      </c>
      <c r="K34" s="10">
        <f t="shared" si="4"/>
        <v>0</v>
      </c>
      <c r="L34" s="10">
        <f t="shared" si="4"/>
        <v>0</v>
      </c>
      <c r="M34" s="10">
        <f t="shared" si="4"/>
        <v>0</v>
      </c>
      <c r="N34" s="10">
        <f t="shared" si="4"/>
        <v>0</v>
      </c>
      <c r="O34" s="10">
        <f t="shared" si="4"/>
        <v>0</v>
      </c>
      <c r="P34" s="10">
        <f t="shared" si="4"/>
        <v>0</v>
      </c>
      <c r="Q34" s="10">
        <f t="shared" si="4"/>
        <v>0</v>
      </c>
      <c r="R34" s="10">
        <f t="shared" si="4"/>
        <v>0</v>
      </c>
      <c r="S34" s="10">
        <f t="shared" si="4"/>
        <v>0</v>
      </c>
      <c r="T34" s="11" t="e">
        <f t="shared" si="5"/>
        <v>#DIV/0!</v>
      </c>
      <c r="U34" s="11" t="e">
        <f t="shared" si="6"/>
        <v>#DIV/0!</v>
      </c>
      <c r="V34" s="11" t="e">
        <f t="shared" si="7"/>
        <v>#DIV/0!</v>
      </c>
      <c r="W34" s="12" t="e">
        <f t="shared" si="8"/>
        <v>#DIV/0!</v>
      </c>
    </row>
    <row r="35" spans="2:23" x14ac:dyDescent="0.4">
      <c r="B35" s="62"/>
      <c r="C35" s="25" t="s">
        <v>48</v>
      </c>
      <c r="D35" s="10">
        <f t="shared" si="4"/>
        <v>0</v>
      </c>
      <c r="E35" s="10">
        <f t="shared" si="4"/>
        <v>0</v>
      </c>
      <c r="F35" s="10">
        <f t="shared" si="4"/>
        <v>0</v>
      </c>
      <c r="G35" s="10">
        <f t="shared" si="4"/>
        <v>0</v>
      </c>
      <c r="H35" s="10">
        <f t="shared" si="4"/>
        <v>0</v>
      </c>
      <c r="I35" s="10">
        <f t="shared" si="4"/>
        <v>0</v>
      </c>
      <c r="J35" s="10">
        <f t="shared" si="4"/>
        <v>0</v>
      </c>
      <c r="K35" s="10">
        <f t="shared" si="4"/>
        <v>0</v>
      </c>
      <c r="L35" s="10">
        <f t="shared" si="4"/>
        <v>0</v>
      </c>
      <c r="M35" s="10">
        <f t="shared" si="4"/>
        <v>0</v>
      </c>
      <c r="N35" s="10">
        <f t="shared" si="4"/>
        <v>0</v>
      </c>
      <c r="O35" s="10">
        <f t="shared" si="4"/>
        <v>0</v>
      </c>
      <c r="P35" s="10">
        <f t="shared" si="4"/>
        <v>0</v>
      </c>
      <c r="Q35" s="10">
        <f t="shared" si="4"/>
        <v>0</v>
      </c>
      <c r="R35" s="10">
        <f t="shared" si="4"/>
        <v>0</v>
      </c>
      <c r="S35" s="10">
        <f t="shared" si="4"/>
        <v>0</v>
      </c>
      <c r="T35" s="11" t="e">
        <f t="shared" si="5"/>
        <v>#DIV/0!</v>
      </c>
      <c r="U35" s="11" t="e">
        <f t="shared" si="6"/>
        <v>#DIV/0!</v>
      </c>
      <c r="V35" s="11" t="e">
        <f t="shared" si="7"/>
        <v>#DIV/0!</v>
      </c>
      <c r="W35" s="12" t="e">
        <f t="shared" si="8"/>
        <v>#DIV/0!</v>
      </c>
    </row>
    <row r="36" spans="2:23" x14ac:dyDescent="0.4">
      <c r="B36" s="62"/>
      <c r="C36" s="25" t="s">
        <v>34</v>
      </c>
      <c r="D36" s="10">
        <f>VLOOKUP($C36,$C$4:$S$19,MATCH(D$27,$C$3:$S$3,0),FALSE)</f>
        <v>0</v>
      </c>
      <c r="E36" s="10">
        <f t="shared" si="4"/>
        <v>0</v>
      </c>
      <c r="F36" s="10">
        <f t="shared" si="4"/>
        <v>0</v>
      </c>
      <c r="G36" s="10">
        <f t="shared" si="4"/>
        <v>0</v>
      </c>
      <c r="H36" s="10">
        <f t="shared" si="4"/>
        <v>0</v>
      </c>
      <c r="I36" s="10">
        <f t="shared" si="4"/>
        <v>0</v>
      </c>
      <c r="J36" s="10">
        <f t="shared" si="4"/>
        <v>0</v>
      </c>
      <c r="K36" s="10">
        <f t="shared" si="4"/>
        <v>0</v>
      </c>
      <c r="L36" s="10">
        <f t="shared" si="4"/>
        <v>0</v>
      </c>
      <c r="M36" s="10">
        <f t="shared" si="4"/>
        <v>0</v>
      </c>
      <c r="N36" s="10">
        <f t="shared" si="4"/>
        <v>0</v>
      </c>
      <c r="O36" s="10">
        <f t="shared" si="4"/>
        <v>0</v>
      </c>
      <c r="P36" s="10">
        <f t="shared" si="4"/>
        <v>0</v>
      </c>
      <c r="Q36" s="10">
        <f t="shared" si="4"/>
        <v>0</v>
      </c>
      <c r="R36" s="10">
        <f t="shared" si="4"/>
        <v>0</v>
      </c>
      <c r="S36" s="10">
        <f t="shared" si="4"/>
        <v>0</v>
      </c>
      <c r="T36" s="11" t="e">
        <f t="shared" si="5"/>
        <v>#DIV/0!</v>
      </c>
      <c r="U36" s="11" t="e">
        <f t="shared" si="6"/>
        <v>#DIV/0!</v>
      </c>
      <c r="V36" s="11" t="e">
        <f t="shared" si="7"/>
        <v>#DIV/0!</v>
      </c>
      <c r="W36" s="12" t="e">
        <f t="shared" si="8"/>
        <v>#DIV/0!</v>
      </c>
    </row>
    <row r="37" spans="2:23" x14ac:dyDescent="0.4">
      <c r="B37" s="62"/>
      <c r="C37" s="3" t="s">
        <v>5</v>
      </c>
      <c r="D37" s="13" t="s">
        <v>51</v>
      </c>
      <c r="E37" s="13" t="s">
        <v>4</v>
      </c>
      <c r="F37" s="13" t="s">
        <v>3</v>
      </c>
      <c r="G37" s="13" t="s">
        <v>2</v>
      </c>
      <c r="H37" s="41" t="s">
        <v>42</v>
      </c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1"/>
      <c r="V37" s="11"/>
      <c r="W37" s="12"/>
    </row>
    <row r="38" spans="2:23" x14ac:dyDescent="0.4">
      <c r="B38" s="62"/>
      <c r="C38" s="4" t="s">
        <v>34</v>
      </c>
      <c r="D38" s="10">
        <f t="shared" ref="D38:H39" si="9">VLOOKUP($C38,$C$21:$I$23,MATCH(D$37,$C$20:$I$20,0),FALSE)</f>
        <v>0</v>
      </c>
      <c r="E38" s="10">
        <f t="shared" si="9"/>
        <v>0</v>
      </c>
      <c r="F38" s="10">
        <f t="shared" si="9"/>
        <v>0</v>
      </c>
      <c r="G38" s="10">
        <f t="shared" si="9"/>
        <v>0</v>
      </c>
      <c r="H38" s="21">
        <f t="shared" si="9"/>
        <v>0</v>
      </c>
      <c r="I38" s="10"/>
      <c r="J38" s="10"/>
      <c r="K38" s="10"/>
      <c r="L38" s="10"/>
      <c r="M38" s="37" t="s">
        <v>55</v>
      </c>
      <c r="N38" s="38">
        <v>44748</v>
      </c>
      <c r="O38" s="37" t="s">
        <v>70</v>
      </c>
      <c r="P38" s="37" t="s">
        <v>113</v>
      </c>
      <c r="Q38" s="37" t="s">
        <v>52</v>
      </c>
      <c r="R38" s="37" t="s">
        <v>56</v>
      </c>
      <c r="S38" s="10"/>
      <c r="T38" s="10"/>
      <c r="U38" s="11"/>
      <c r="V38" s="11"/>
      <c r="W38" s="12"/>
    </row>
    <row r="39" spans="2:23" ht="15" thickBot="1" x14ac:dyDescent="0.45">
      <c r="B39" s="63"/>
      <c r="C39" s="7" t="s">
        <v>40</v>
      </c>
      <c r="D39" s="14">
        <f t="shared" si="9"/>
        <v>0</v>
      </c>
      <c r="E39" s="14">
        <f t="shared" si="9"/>
        <v>0</v>
      </c>
      <c r="F39" s="14">
        <f t="shared" si="9"/>
        <v>0</v>
      </c>
      <c r="G39" s="14">
        <f t="shared" si="9"/>
        <v>0</v>
      </c>
      <c r="H39" s="23" t="e">
        <f t="shared" si="9"/>
        <v>#DIV/0!</v>
      </c>
      <c r="I39" s="14"/>
      <c r="J39" s="14"/>
      <c r="K39" s="14"/>
      <c r="L39" s="14"/>
      <c r="M39" s="39"/>
      <c r="N39" s="39"/>
      <c r="O39" s="39" t="s">
        <v>54</v>
      </c>
      <c r="P39" s="40" t="s">
        <v>101</v>
      </c>
      <c r="Q39" s="39" t="s">
        <v>53</v>
      </c>
      <c r="R39" s="39" t="s">
        <v>59</v>
      </c>
      <c r="S39" s="14"/>
      <c r="T39" s="14"/>
      <c r="U39" s="15"/>
      <c r="V39" s="15"/>
      <c r="W39" s="16"/>
    </row>
  </sheetData>
  <mergeCells count="1">
    <mergeCell ref="B27:B3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ABB3F8-E02E-43EA-880F-0D19512E80AA}">
  <sheetPr>
    <pageSetUpPr fitToPage="1"/>
  </sheetPr>
  <dimension ref="B2:AQ54"/>
  <sheetViews>
    <sheetView tabSelected="1" topLeftCell="A25" zoomScale="55" zoomScaleNormal="55" workbookViewId="0">
      <selection activeCell="B3" sqref="B3:W54"/>
    </sheetView>
  </sheetViews>
  <sheetFormatPr defaultRowHeight="14.6" x14ac:dyDescent="0.4"/>
  <cols>
    <col min="3" max="3" width="10" bestFit="1" customWidth="1"/>
    <col min="8" max="8" width="11.23046875" bestFit="1" customWidth="1"/>
    <col min="14" max="14" width="9.61328125" bestFit="1" customWidth="1"/>
    <col min="18" max="18" width="11.765625" bestFit="1" customWidth="1"/>
    <col min="20" max="23" width="10.3828125" bestFit="1" customWidth="1"/>
    <col min="25" max="25" width="8.15234375" customWidth="1"/>
    <col min="26" max="43" width="9.23046875" hidden="1" customWidth="1"/>
    <col min="44" max="44" width="7.15234375" customWidth="1"/>
    <col min="45" max="45" width="9.765625" customWidth="1"/>
    <col min="46" max="46" width="1.23046875" customWidth="1"/>
    <col min="47" max="47" width="4.921875" customWidth="1"/>
    <col min="50" max="52" width="5.3046875" bestFit="1" customWidth="1"/>
    <col min="54" max="54" width="10.07421875" bestFit="1" customWidth="1"/>
  </cols>
  <sheetData>
    <row r="2" spans="2:23" ht="15" thickBot="1" x14ac:dyDescent="0.45"/>
    <row r="3" spans="2:23" ht="14.5" customHeight="1" x14ac:dyDescent="0.4">
      <c r="B3" s="52" t="s">
        <v>135</v>
      </c>
      <c r="C3" s="6" t="s">
        <v>33</v>
      </c>
      <c r="D3" s="8" t="s">
        <v>32</v>
      </c>
      <c r="E3" s="8" t="s">
        <v>31</v>
      </c>
      <c r="F3" s="8" t="s">
        <v>30</v>
      </c>
      <c r="G3" s="8" t="s">
        <v>43</v>
      </c>
      <c r="H3" s="8" t="s">
        <v>44</v>
      </c>
      <c r="I3" s="8" t="s">
        <v>27</v>
      </c>
      <c r="J3" s="8" t="s">
        <v>26</v>
      </c>
      <c r="K3" s="8" t="s">
        <v>25</v>
      </c>
      <c r="L3" s="8" t="s">
        <v>24</v>
      </c>
      <c r="M3" s="8" t="s">
        <v>23</v>
      </c>
      <c r="N3" s="8" t="s">
        <v>22</v>
      </c>
      <c r="O3" s="8" t="s">
        <v>21</v>
      </c>
      <c r="P3" s="8" t="s">
        <v>37</v>
      </c>
      <c r="Q3" s="8" t="s">
        <v>38</v>
      </c>
      <c r="R3" s="8" t="s">
        <v>20</v>
      </c>
      <c r="S3" s="8" t="s">
        <v>19</v>
      </c>
      <c r="T3" s="8" t="s">
        <v>18</v>
      </c>
      <c r="U3" s="8" t="s">
        <v>17</v>
      </c>
      <c r="V3" s="8" t="s">
        <v>16</v>
      </c>
      <c r="W3" s="9" t="s">
        <v>15</v>
      </c>
    </row>
    <row r="4" spans="2:23" x14ac:dyDescent="0.4">
      <c r="B4" s="53"/>
      <c r="C4" s="4" t="s">
        <v>104</v>
      </c>
      <c r="D4" s="32">
        <f>'Game 1 13-8'!D4+'Game 2 18-11 '!D4+'Game 3 (14-9) '!D4+'Game 4 (20-20) '!D4+'Game 5 (12-12) '!D4+'Game 6 (2-12)'!D4+'Game 7 (15-7)'!D4+'Game 8 (32-1)'!D4+'Game 9 (14-15) '!D4+'Game 10 (15-13) '!D4+'Game 11 () '!D4+'Game 12 () '!D4+'Game 13 () '!D4+'Game 14 ()'!D4+'Game 15 ()'!D4+'Game 16 () '!D4+'Game 17 () '!D4+'Game 18 () '!D4</f>
        <v>9</v>
      </c>
      <c r="E4" s="32">
        <f>'Game 1 13-8'!E4+'Game 2 18-11 '!E4+'Game 3 (14-9) '!E4+'Game 4 (20-20) '!E4+'Game 5 (12-12) '!E4+'Game 6 (2-12)'!E4+'Game 7 (15-7)'!E4+'Game 8 (32-1)'!E4+'Game 9 (14-15) '!E4+'Game 10 (15-13) '!E4+'Game 11 () '!E4+'Game 12 () '!E4+'Game 13 () '!E4+'Game 14 ()'!E4+'Game 15 ()'!E4+'Game 16 () '!E4+'Game 17 () '!E4+'Game 18 () '!E4</f>
        <v>34</v>
      </c>
      <c r="F4" s="32">
        <f>'Game 1 13-8'!F4+'Game 2 18-11 '!F4+'Game 3 (14-9) '!F4+'Game 4 (20-20) '!F4+'Game 5 (12-12) '!F4+'Game 6 (2-12)'!F4+'Game 7 (15-7)'!F4+'Game 8 (32-1)'!F4+'Game 9 (14-15) '!F4+'Game 10 (15-13) '!F4+'Game 11 () '!F4+'Game 12 () '!F4+'Game 13 () '!F4+'Game 14 ()'!F4+'Game 15 ()'!F4+'Game 16 () '!F4+'Game 17 () '!F4+'Game 18 () '!F4</f>
        <v>30</v>
      </c>
      <c r="G4" s="32">
        <f>'Game 1 13-8'!G4+'Game 2 18-11 '!G4+'Game 3 (14-9) '!G4+'Game 4 (20-20) '!G4+'Game 5 (12-12) '!G4+'Game 6 (2-12)'!G4+'Game 7 (15-7)'!G4+'Game 8 (32-1)'!G4+'Game 9 (14-15) '!G4+'Game 10 (15-13) '!G4+'Game 11 () '!G4+'Game 12 () '!G4+'Game 13 () '!G4+'Game 14 ()'!G4+'Game 15 ()'!G4+'Game 16 () '!G4+'Game 17 () '!G4+'Game 18 () '!G4</f>
        <v>26</v>
      </c>
      <c r="H4" s="32">
        <f>'Game 1 13-8'!H4+'Game 2 18-11 '!H4+'Game 3 (14-9) '!H4+'Game 4 (20-20) '!H4+'Game 5 (12-12) '!H4+'Game 6 (2-12)'!H4+'Game 7 (15-7)'!H4+'Game 8 (32-1)'!H4+'Game 9 (14-15) '!H4+'Game 10 (15-13) '!H4+'Game 11 () '!H4+'Game 12 () '!H4+'Game 13 () '!H4+'Game 14 ()'!H4+'Game 15 ()'!H4+'Game 16 () '!H4+'Game 17 () '!H4+'Game 18 () '!H4</f>
        <v>22</v>
      </c>
      <c r="I4" s="32">
        <f>'Game 1 13-8'!I4+'Game 2 18-11 '!I4+'Game 3 (14-9) '!I4+'Game 4 (20-20) '!I4+'Game 5 (12-12) '!I4+'Game 6 (2-12)'!I4+'Game 7 (15-7)'!I4+'Game 8 (32-1)'!I4+'Game 9 (14-15) '!I4+'Game 10 (15-13) '!I4+'Game 11 () '!I4+'Game 12 () '!I4+'Game 13 () '!I4+'Game 14 ()'!I4+'Game 15 ()'!I4+'Game 16 () '!I4+'Game 17 () '!I4+'Game 18 () '!I4</f>
        <v>33</v>
      </c>
      <c r="J4" s="32">
        <f>'Game 1 13-8'!J4+'Game 2 18-11 '!J4+'Game 3 (14-9) '!J4+'Game 4 (20-20) '!J4+'Game 5 (12-12) '!J4+'Game 6 (2-12)'!J4+'Game 7 (15-7)'!J4+'Game 8 (32-1)'!J4+'Game 9 (14-15) '!J4+'Game 10 (15-13) '!J4+'Game 11 () '!J4+'Game 12 () '!J4+'Game 13 () '!J4+'Game 14 ()'!J4+'Game 15 ()'!J4+'Game 16 () '!J4+'Game 17 () '!J4+'Game 18 () '!J4</f>
        <v>6</v>
      </c>
      <c r="K4" s="32">
        <f>'Game 1 13-8'!K4+'Game 2 18-11 '!K4+'Game 3 (14-9) '!K4+'Game 4 (20-20) '!K4+'Game 5 (12-12) '!K4+'Game 6 (2-12)'!K4+'Game 7 (15-7)'!K4+'Game 8 (32-1)'!K4+'Game 9 (14-15) '!K4+'Game 10 (15-13) '!K4+'Game 11 () '!K4+'Game 12 () '!K4+'Game 13 () '!K4+'Game 14 ()'!K4+'Game 15 ()'!K4+'Game 16 () '!K4+'Game 17 () '!K4+'Game 18 () '!K4</f>
        <v>7</v>
      </c>
      <c r="L4" s="32">
        <f>'Game 1 13-8'!L4+'Game 2 18-11 '!L4+'Game 3 (14-9) '!L4+'Game 4 (20-20) '!L4+'Game 5 (12-12) '!L4+'Game 6 (2-12)'!L4+'Game 7 (15-7)'!L4+'Game 8 (32-1)'!L4+'Game 9 (14-15) '!L4+'Game 10 (15-13) '!L4+'Game 11 () '!L4+'Game 12 () '!L4+'Game 13 () '!L4+'Game 14 ()'!L4+'Game 15 ()'!L4+'Game 16 () '!L4+'Game 17 () '!L4+'Game 18 () '!L4</f>
        <v>3</v>
      </c>
      <c r="M4" s="32">
        <f>'Game 1 13-8'!M4+'Game 2 18-11 '!M4+'Game 3 (14-9) '!M4+'Game 4 (20-20) '!M4+'Game 5 (12-12) '!M4+'Game 6 (2-12)'!M4+'Game 7 (15-7)'!M4+'Game 8 (32-1)'!M4+'Game 9 (14-15) '!M4+'Game 10 (15-13) '!M4+'Game 11 () '!M4+'Game 12 () '!M4+'Game 13 () '!M4+'Game 14 ()'!M4+'Game 15 ()'!M4+'Game 16 () '!M4+'Game 17 () '!M4+'Game 18 () '!M4</f>
        <v>10</v>
      </c>
      <c r="N4" s="32">
        <f>'Game 1 13-8'!N4+'Game 2 18-11 '!N4+'Game 3 (14-9) '!N4+'Game 4 (20-20) '!N4+'Game 5 (12-12) '!N4+'Game 6 (2-12)'!N4+'Game 7 (15-7)'!N4+'Game 8 (32-1)'!N4+'Game 9 (14-15) '!N4+'Game 10 (15-13) '!N4+'Game 11 () '!N4+'Game 12 () '!N4+'Game 13 () '!N4+'Game 14 ()'!N4+'Game 15 ()'!N4+'Game 16 () '!N4+'Game 17 () '!N4+'Game 18 () '!N4</f>
        <v>0</v>
      </c>
      <c r="O4" s="32">
        <f>'Game 1 13-8'!O4+'Game 2 18-11 '!O4+'Game 3 (14-9) '!O4+'Game 4 (20-20) '!O4+'Game 5 (12-12) '!O4+'Game 6 (2-12)'!O4+'Game 7 (15-7)'!O4+'Game 8 (32-1)'!O4+'Game 9 (14-15) '!O4+'Game 10 (15-13) '!O4+'Game 11 () '!O4+'Game 12 () '!O4+'Game 13 () '!O4+'Game 14 ()'!O4+'Game 15 ()'!O4+'Game 16 () '!O4+'Game 17 () '!O4+'Game 18 () '!O4</f>
        <v>0</v>
      </c>
      <c r="P4" s="32">
        <f>'Game 1 13-8'!P4+'Game 2 18-11 '!P4+'Game 3 (14-9) '!P4+'Game 4 (20-20) '!P4+'Game 5 (12-12) '!P4+'Game 6 (2-12)'!P4+'Game 7 (15-7)'!P4+'Game 8 (32-1)'!P4+'Game 9 (14-15) '!P4+'Game 10 (15-13) '!P4+'Game 11 () '!P4+'Game 12 () '!P4+'Game 13 () '!P4+'Game 14 ()'!P4+'Game 15 ()'!P4+'Game 16 () '!P4+'Game 17 () '!P4+'Game 18 () '!P4</f>
        <v>2</v>
      </c>
      <c r="Q4" s="32">
        <f>'Game 1 13-8'!Q4+'Game 2 18-11 '!Q4+'Game 3 (14-9) '!Q4+'Game 4 (20-20) '!Q4+'Game 5 (12-12) '!Q4+'Game 6 (2-12)'!Q4+'Game 7 (15-7)'!Q4+'Game 8 (32-1)'!Q4+'Game 9 (14-15) '!Q4+'Game 10 (15-13) '!Q4+'Game 11 () '!Q4+'Game 12 () '!Q4+'Game 13 () '!Q4+'Game 14 ()'!Q4+'Game 15 ()'!Q4+'Game 16 () '!Q4+'Game 17 () '!Q4+'Game 18 () '!Q4</f>
        <v>0</v>
      </c>
      <c r="R4" s="32">
        <f>'Game 1 13-8'!R4+'Game 2 18-11 '!R4+'Game 3 (14-9) '!R4+'Game 4 (20-20) '!R4+'Game 5 (12-12) '!R4+'Game 6 (2-12)'!R4+'Game 7 (15-7)'!R4+'Game 8 (32-1)'!R4+'Game 9 (14-15) '!R4+'Game 10 (15-13) '!R4+'Game 11 () '!R4+'Game 12 () '!R4+'Game 13 () '!R4+'Game 14 ()'!R4+'Game 15 ()'!R4+'Game 16 () '!R4+'Game 17 () '!R4+'Game 18 () '!R4</f>
        <v>3</v>
      </c>
      <c r="S4" s="32">
        <f>'Game 1 13-8'!S4+'Game 2 18-11 '!S4+'Game 3 (14-9) '!S4+'Game 4 (20-20) '!S4+'Game 5 (12-12) '!S4+'Game 6 (2-12)'!S4+'Game 7 (15-7)'!S4+'Game 8 (32-1)'!S4+'Game 9 (14-15) '!S4+'Game 10 (15-13) '!S4+'Game 11 () '!S4+'Game 12 () '!S4+'Game 13 () '!S4+'Game 14 ()'!S4+'Game 15 ()'!S4+'Game 16 () '!S4+'Game 17 () '!S4+'Game 18 () '!S4</f>
        <v>0</v>
      </c>
      <c r="T4" s="33">
        <f>G4/F4</f>
        <v>0.8666666666666667</v>
      </c>
      <c r="U4" s="33">
        <f>(J4+(2*K4)+(3*L4)+(4*M4))/F4</f>
        <v>2.2999999999999998</v>
      </c>
      <c r="V4" s="33">
        <f t="shared" ref="V4" si="0">(G4+N4+Q4)/E4</f>
        <v>0.76470588235294112</v>
      </c>
      <c r="W4" s="34">
        <f>U4+V4</f>
        <v>3.0647058823529409</v>
      </c>
    </row>
    <row r="5" spans="2:23" x14ac:dyDescent="0.4">
      <c r="B5" s="53"/>
      <c r="C5" s="4" t="s">
        <v>40</v>
      </c>
      <c r="D5" s="32">
        <f>'Game 1 13-8'!D5+'Game 2 18-11 '!D5+'Game 3 (14-9) '!D5+'Game 4 (20-20) '!D5+'Game 5 (12-12) '!D5+'Game 6 (2-12)'!D5+'Game 7 (15-7)'!D5+'Game 8 (32-1)'!D5+'Game 9 (14-15) '!D5+'Game 10 (15-13) '!D5+'Game 11 () '!D5+'Game 12 () '!D5+'Game 13 () '!D5+'Game 14 ()'!D5+'Game 15 ()'!D5+'Game 16 () '!D5+'Game 17 () '!D5+'Game 18 () '!D5</f>
        <v>10</v>
      </c>
      <c r="E5" s="32">
        <f>'Game 1 13-8'!E5+'Game 2 18-11 '!E5+'Game 3 (14-9) '!E5+'Game 4 (20-20) '!E5+'Game 5 (12-12) '!E5+'Game 6 (2-12)'!E5+'Game 7 (15-7)'!E5+'Game 8 (32-1)'!E5+'Game 9 (14-15) '!E5+'Game 10 (15-13) '!E5+'Game 11 () '!E5+'Game 12 () '!E5+'Game 13 () '!E5+'Game 14 ()'!E5+'Game 15 ()'!E5+'Game 16 () '!E5+'Game 17 () '!E5+'Game 18 () '!E5</f>
        <v>37</v>
      </c>
      <c r="F5" s="32">
        <f>'Game 1 13-8'!F5+'Game 2 18-11 '!F5+'Game 3 (14-9) '!F5+'Game 4 (20-20) '!F5+'Game 5 (12-12) '!F5+'Game 6 (2-12)'!F5+'Game 7 (15-7)'!F5+'Game 8 (32-1)'!F5+'Game 9 (14-15) '!F5+'Game 10 (15-13) '!F5+'Game 11 () '!F5+'Game 12 () '!F5+'Game 13 () '!F5+'Game 14 ()'!F5+'Game 15 ()'!F5+'Game 16 () '!F5+'Game 17 () '!F5+'Game 18 () '!F5</f>
        <v>34</v>
      </c>
      <c r="G5" s="32">
        <f>'Game 1 13-8'!G5+'Game 2 18-11 '!G5+'Game 3 (14-9) '!G5+'Game 4 (20-20) '!G5+'Game 5 (12-12) '!G5+'Game 6 (2-12)'!G5+'Game 7 (15-7)'!G5+'Game 8 (32-1)'!G5+'Game 9 (14-15) '!G5+'Game 10 (15-13) '!G5+'Game 11 () '!G5+'Game 12 () '!G5+'Game 13 () '!G5+'Game 14 ()'!G5+'Game 15 ()'!G5+'Game 16 () '!G5+'Game 17 () '!G5+'Game 18 () '!G5</f>
        <v>16</v>
      </c>
      <c r="H5" s="32">
        <f>'Game 1 13-8'!H5+'Game 2 18-11 '!H5+'Game 3 (14-9) '!H5+'Game 4 (20-20) '!H5+'Game 5 (12-12) '!H5+'Game 6 (2-12)'!H5+'Game 7 (15-7)'!H5+'Game 8 (32-1)'!H5+'Game 9 (14-15) '!H5+'Game 10 (15-13) '!H5+'Game 11 () '!H5+'Game 12 () '!H5+'Game 13 () '!H5+'Game 14 ()'!H5+'Game 15 ()'!H5+'Game 16 () '!H5+'Game 17 () '!H5+'Game 18 () '!H5</f>
        <v>14</v>
      </c>
      <c r="I5" s="32">
        <f>'Game 1 13-8'!I5+'Game 2 18-11 '!I5+'Game 3 (14-9) '!I5+'Game 4 (20-20) '!I5+'Game 5 (12-12) '!I5+'Game 6 (2-12)'!I5+'Game 7 (15-7)'!I5+'Game 8 (32-1)'!I5+'Game 9 (14-15) '!I5+'Game 10 (15-13) '!I5+'Game 11 () '!I5+'Game 12 () '!I5+'Game 13 () '!I5+'Game 14 ()'!I5+'Game 15 ()'!I5+'Game 16 () '!I5+'Game 17 () '!I5+'Game 18 () '!I5</f>
        <v>9</v>
      </c>
      <c r="J5" s="32">
        <f>'Game 1 13-8'!J5+'Game 2 18-11 '!J5+'Game 3 (14-9) '!J5+'Game 4 (20-20) '!J5+'Game 5 (12-12) '!J5+'Game 6 (2-12)'!J5+'Game 7 (15-7)'!J5+'Game 8 (32-1)'!J5+'Game 9 (14-15) '!J5+'Game 10 (15-13) '!J5+'Game 11 () '!J5+'Game 12 () '!J5+'Game 13 () '!J5+'Game 14 ()'!J5+'Game 15 ()'!J5+'Game 16 () '!J5+'Game 17 () '!J5+'Game 18 () '!J5</f>
        <v>9</v>
      </c>
      <c r="K5" s="32">
        <f>'Game 1 13-8'!K5+'Game 2 18-11 '!K5+'Game 3 (14-9) '!K5+'Game 4 (20-20) '!K5+'Game 5 (12-12) '!K5+'Game 6 (2-12)'!K5+'Game 7 (15-7)'!K5+'Game 8 (32-1)'!K5+'Game 9 (14-15) '!K5+'Game 10 (15-13) '!K5+'Game 11 () '!K5+'Game 12 () '!K5+'Game 13 () '!K5+'Game 14 ()'!K5+'Game 15 ()'!K5+'Game 16 () '!K5+'Game 17 () '!K5+'Game 18 () '!K5</f>
        <v>6</v>
      </c>
      <c r="L5" s="32">
        <f>'Game 1 13-8'!L5+'Game 2 18-11 '!L5+'Game 3 (14-9) '!L5+'Game 4 (20-20) '!L5+'Game 5 (12-12) '!L5+'Game 6 (2-12)'!L5+'Game 7 (15-7)'!L5+'Game 8 (32-1)'!L5+'Game 9 (14-15) '!L5+'Game 10 (15-13) '!L5+'Game 11 () '!L5+'Game 12 () '!L5+'Game 13 () '!L5+'Game 14 ()'!L5+'Game 15 ()'!L5+'Game 16 () '!L5+'Game 17 () '!L5+'Game 18 () '!L5</f>
        <v>0</v>
      </c>
      <c r="M5" s="32">
        <f>'Game 1 13-8'!M5+'Game 2 18-11 '!M5+'Game 3 (14-9) '!M5+'Game 4 (20-20) '!M5+'Game 5 (12-12) '!M5+'Game 6 (2-12)'!M5+'Game 7 (15-7)'!M5+'Game 8 (32-1)'!M5+'Game 9 (14-15) '!M5+'Game 10 (15-13) '!M5+'Game 11 () '!M5+'Game 12 () '!M5+'Game 13 () '!M5+'Game 14 ()'!M5+'Game 15 ()'!M5+'Game 16 () '!M5+'Game 17 () '!M5+'Game 18 () '!M5</f>
        <v>0</v>
      </c>
      <c r="N5" s="32">
        <f>'Game 1 13-8'!N5+'Game 2 18-11 '!N5+'Game 3 (14-9) '!N5+'Game 4 (20-20) '!N5+'Game 5 (12-12) '!N5+'Game 6 (2-12)'!N5+'Game 7 (15-7)'!N5+'Game 8 (32-1)'!N5+'Game 9 (14-15) '!N5+'Game 10 (15-13) '!N5+'Game 11 () '!N5+'Game 12 () '!N5+'Game 13 () '!N5+'Game 14 ()'!N5+'Game 15 ()'!N5+'Game 16 () '!N5+'Game 17 () '!N5+'Game 18 () '!N5</f>
        <v>0</v>
      </c>
      <c r="O5" s="32">
        <f>'Game 1 13-8'!O5+'Game 2 18-11 '!O5+'Game 3 (14-9) '!O5+'Game 4 (20-20) '!O5+'Game 5 (12-12) '!O5+'Game 6 (2-12)'!O5+'Game 7 (15-7)'!O5+'Game 8 (32-1)'!O5+'Game 9 (14-15) '!O5+'Game 10 (15-13) '!O5+'Game 11 () '!O5+'Game 12 () '!O5+'Game 13 () '!O5+'Game 14 ()'!O5+'Game 15 ()'!O5+'Game 16 () '!O5+'Game 17 () '!O5+'Game 18 () '!O5</f>
        <v>3</v>
      </c>
      <c r="P5" s="32">
        <f>'Game 1 13-8'!P5+'Game 2 18-11 '!P5+'Game 3 (14-9) '!P5+'Game 4 (20-20) '!P5+'Game 5 (12-12) '!P5+'Game 6 (2-12)'!P5+'Game 7 (15-7)'!P5+'Game 8 (32-1)'!P5+'Game 9 (14-15) '!P5+'Game 10 (15-13) '!P5+'Game 11 () '!P5+'Game 12 () '!P5+'Game 13 () '!P5+'Game 14 ()'!P5+'Game 15 ()'!P5+'Game 16 () '!P5+'Game 17 () '!P5+'Game 18 () '!P5</f>
        <v>0</v>
      </c>
      <c r="Q5" s="32">
        <f>'Game 1 13-8'!Q5+'Game 2 18-11 '!Q5+'Game 3 (14-9) '!Q5+'Game 4 (20-20) '!Q5+'Game 5 (12-12) '!Q5+'Game 6 (2-12)'!Q5+'Game 7 (15-7)'!Q5+'Game 8 (32-1)'!Q5+'Game 9 (14-15) '!Q5+'Game 10 (15-13) '!Q5+'Game 11 () '!Q5+'Game 12 () '!Q5+'Game 13 () '!Q5+'Game 14 ()'!Q5+'Game 15 ()'!Q5+'Game 16 () '!Q5+'Game 17 () '!Q5+'Game 18 () '!Q5</f>
        <v>0</v>
      </c>
      <c r="R5" s="32">
        <f>'Game 1 13-8'!R5+'Game 2 18-11 '!R5+'Game 3 (14-9) '!R5+'Game 4 (20-20) '!R5+'Game 5 (12-12) '!R5+'Game 6 (2-12)'!R5+'Game 7 (15-7)'!R5+'Game 8 (32-1)'!R5+'Game 9 (14-15) '!R5+'Game 10 (15-13) '!R5+'Game 11 () '!R5+'Game 12 () '!R5+'Game 13 () '!R5+'Game 14 ()'!R5+'Game 15 ()'!R5+'Game 16 () '!R5+'Game 17 () '!R5+'Game 18 () '!R5</f>
        <v>3</v>
      </c>
      <c r="S5" s="32">
        <f>'Game 1 13-8'!S5+'Game 2 18-11 '!S5+'Game 3 (14-9) '!S5+'Game 4 (20-20) '!S5+'Game 5 (12-12) '!S5+'Game 6 (2-12)'!S5+'Game 7 (15-7)'!S5+'Game 8 (32-1)'!S5+'Game 9 (14-15) '!S5+'Game 10 (15-13) '!S5+'Game 11 () '!S5+'Game 12 () '!S5+'Game 13 () '!S5+'Game 14 ()'!S5+'Game 15 ()'!S5+'Game 16 () '!S5+'Game 17 () '!S5+'Game 18 () '!S5</f>
        <v>0</v>
      </c>
      <c r="T5" s="33">
        <f t="shared" ref="T5:T17" si="1">G5/F5</f>
        <v>0.47058823529411764</v>
      </c>
      <c r="U5" s="33">
        <f t="shared" ref="U5:U17" si="2">(J5+(2*K5)+(3*L5)+(4*M5))/F5</f>
        <v>0.61764705882352944</v>
      </c>
      <c r="V5" s="33">
        <f t="shared" ref="V5:V17" si="3">(G5+N5+Q5)/E5</f>
        <v>0.43243243243243246</v>
      </c>
      <c r="W5" s="34">
        <f t="shared" ref="W5:W17" si="4">U5+V5</f>
        <v>1.0500794912559619</v>
      </c>
    </row>
    <row r="6" spans="2:23" x14ac:dyDescent="0.4">
      <c r="B6" s="53"/>
      <c r="C6" s="4" t="s">
        <v>118</v>
      </c>
      <c r="D6" s="32">
        <f>'Game 1 13-8'!D6+'Game 2 18-11 '!D6+'Game 3 (14-9) '!D6+'Game 4 (20-20) '!D6+'Game 5 (12-12) '!D6+'Game 6 (2-12)'!D6+'Game 7 (15-7)'!D6+'Game 8 (32-1)'!D6+'Game 9 (14-15) '!D6+'Game 10 (15-13) '!D6+'Game 11 () '!D6+'Game 12 () '!D6+'Game 13 () '!D6+'Game 14 ()'!D6+'Game 15 ()'!D6+'Game 16 () '!D6+'Game 17 () '!D6+'Game 18 () '!D6</f>
        <v>9</v>
      </c>
      <c r="E6" s="32">
        <f>'Game 1 13-8'!E6+'Game 2 18-11 '!E6+'Game 3 (14-9) '!E6+'Game 4 (20-20) '!E6+'Game 5 (12-12) '!E6+'Game 6 (2-12)'!E6+'Game 7 (15-7)'!E6+'Game 8 (32-1)'!E6+'Game 9 (14-15) '!E6+'Game 10 (15-13) '!E6+'Game 11 () '!E6+'Game 12 () '!E6+'Game 13 () '!E6+'Game 14 ()'!E6+'Game 15 ()'!E6+'Game 16 () '!E6+'Game 17 () '!E6+'Game 18 () '!E6</f>
        <v>28</v>
      </c>
      <c r="F6" s="32">
        <f>'Game 1 13-8'!F6+'Game 2 18-11 '!F6+'Game 3 (14-9) '!F6+'Game 4 (20-20) '!F6+'Game 5 (12-12) '!F6+'Game 6 (2-12)'!F6+'Game 7 (15-7)'!F6+'Game 8 (32-1)'!F6+'Game 9 (14-15) '!F6+'Game 10 (15-13) '!F6+'Game 11 () '!F6+'Game 12 () '!F6+'Game 13 () '!F6+'Game 14 ()'!F6+'Game 15 ()'!F6+'Game 16 () '!F6+'Game 17 () '!F6+'Game 18 () '!F6</f>
        <v>28</v>
      </c>
      <c r="G6" s="32">
        <f>'Game 1 13-8'!G6+'Game 2 18-11 '!G6+'Game 3 (14-9) '!G6+'Game 4 (20-20) '!G6+'Game 5 (12-12) '!G6+'Game 6 (2-12)'!G6+'Game 7 (15-7)'!G6+'Game 8 (32-1)'!G6+'Game 9 (14-15) '!G6+'Game 10 (15-13) '!G6+'Game 11 () '!G6+'Game 12 () '!G6+'Game 13 () '!G6+'Game 14 ()'!G6+'Game 15 ()'!G6+'Game 16 () '!G6+'Game 17 () '!G6+'Game 18 () '!G6</f>
        <v>15</v>
      </c>
      <c r="H6" s="32">
        <f>'Game 1 13-8'!H6+'Game 2 18-11 '!H6+'Game 3 (14-9) '!H6+'Game 4 (20-20) '!H6+'Game 5 (12-12) '!H6+'Game 6 (2-12)'!H6+'Game 7 (15-7)'!H6+'Game 8 (32-1)'!H6+'Game 9 (14-15) '!H6+'Game 10 (15-13) '!H6+'Game 11 () '!H6+'Game 12 () '!H6+'Game 13 () '!H6+'Game 14 ()'!H6+'Game 15 ()'!H6+'Game 16 () '!H6+'Game 17 () '!H6+'Game 18 () '!H6</f>
        <v>9</v>
      </c>
      <c r="I6" s="32">
        <f>'Game 1 13-8'!I6+'Game 2 18-11 '!I6+'Game 3 (14-9) '!I6+'Game 4 (20-20) '!I6+'Game 5 (12-12) '!I6+'Game 6 (2-12)'!I6+'Game 7 (15-7)'!I6+'Game 8 (32-1)'!I6+'Game 9 (14-15) '!I6+'Game 10 (15-13) '!I6+'Game 11 () '!I6+'Game 12 () '!I6+'Game 13 () '!I6+'Game 14 ()'!I6+'Game 15 ()'!I6+'Game 16 () '!I6+'Game 17 () '!I6+'Game 18 () '!I6</f>
        <v>5</v>
      </c>
      <c r="J6" s="32">
        <f>'Game 1 13-8'!J6+'Game 2 18-11 '!J6+'Game 3 (14-9) '!J6+'Game 4 (20-20) '!J6+'Game 5 (12-12) '!J6+'Game 6 (2-12)'!J6+'Game 7 (15-7)'!J6+'Game 8 (32-1)'!J6+'Game 9 (14-15) '!J6+'Game 10 (15-13) '!J6+'Game 11 () '!J6+'Game 12 () '!J6+'Game 13 () '!J6+'Game 14 ()'!J6+'Game 15 ()'!J6+'Game 16 () '!J6+'Game 17 () '!J6+'Game 18 () '!J6</f>
        <v>13</v>
      </c>
      <c r="K6" s="32">
        <f>'Game 1 13-8'!K6+'Game 2 18-11 '!K6+'Game 3 (14-9) '!K6+'Game 4 (20-20) '!K6+'Game 5 (12-12) '!K6+'Game 6 (2-12)'!K6+'Game 7 (15-7)'!K6+'Game 8 (32-1)'!K6+'Game 9 (14-15) '!K6+'Game 10 (15-13) '!K6+'Game 11 () '!K6+'Game 12 () '!K6+'Game 13 () '!K6+'Game 14 ()'!K6+'Game 15 ()'!K6+'Game 16 () '!K6+'Game 17 () '!K6+'Game 18 () '!K6</f>
        <v>3</v>
      </c>
      <c r="L6" s="32">
        <f>'Game 1 13-8'!L6+'Game 2 18-11 '!L6+'Game 3 (14-9) '!L6+'Game 4 (20-20) '!L6+'Game 5 (12-12) '!L6+'Game 6 (2-12)'!L6+'Game 7 (15-7)'!L6+'Game 8 (32-1)'!L6+'Game 9 (14-15) '!L6+'Game 10 (15-13) '!L6+'Game 11 () '!L6+'Game 12 () '!L6+'Game 13 () '!L6+'Game 14 ()'!L6+'Game 15 ()'!L6+'Game 16 () '!L6+'Game 17 () '!L6+'Game 18 () '!L6</f>
        <v>0</v>
      </c>
      <c r="M6" s="32">
        <f>'Game 1 13-8'!M6+'Game 2 18-11 '!M6+'Game 3 (14-9) '!M6+'Game 4 (20-20) '!M6+'Game 5 (12-12) '!M6+'Game 6 (2-12)'!M6+'Game 7 (15-7)'!M6+'Game 8 (32-1)'!M6+'Game 9 (14-15) '!M6+'Game 10 (15-13) '!M6+'Game 11 () '!M6+'Game 12 () '!M6+'Game 13 () '!M6+'Game 14 ()'!M6+'Game 15 ()'!M6+'Game 16 () '!M6+'Game 17 () '!M6+'Game 18 () '!M6</f>
        <v>0</v>
      </c>
      <c r="N6" s="32">
        <f>'Game 1 13-8'!N6+'Game 2 18-11 '!N6+'Game 3 (14-9) '!N6+'Game 4 (20-20) '!N6+'Game 5 (12-12) '!N6+'Game 6 (2-12)'!N6+'Game 7 (15-7)'!N6+'Game 8 (32-1)'!N6+'Game 9 (14-15) '!N6+'Game 10 (15-13) '!N6+'Game 11 () '!N6+'Game 12 () '!N6+'Game 13 () '!N6+'Game 14 ()'!N6+'Game 15 ()'!N6+'Game 16 () '!N6+'Game 17 () '!N6+'Game 18 () '!N6</f>
        <v>0</v>
      </c>
      <c r="O6" s="32">
        <f>'Game 1 13-8'!O6+'Game 2 18-11 '!O6+'Game 3 (14-9) '!O6+'Game 4 (20-20) '!O6+'Game 5 (12-12) '!O6+'Game 6 (2-12)'!O6+'Game 7 (15-7)'!O6+'Game 8 (32-1)'!O6+'Game 9 (14-15) '!O6+'Game 10 (15-13) '!O6+'Game 11 () '!O6+'Game 12 () '!O6+'Game 13 () '!O6+'Game 14 ()'!O6+'Game 15 ()'!O6+'Game 16 () '!O6+'Game 17 () '!O6+'Game 18 () '!O6</f>
        <v>1</v>
      </c>
      <c r="P6" s="32">
        <f>'Game 1 13-8'!P6+'Game 2 18-11 '!P6+'Game 3 (14-9) '!P6+'Game 4 (20-20) '!P6+'Game 5 (12-12) '!P6+'Game 6 (2-12)'!P6+'Game 7 (15-7)'!P6+'Game 8 (32-1)'!P6+'Game 9 (14-15) '!P6+'Game 10 (15-13) '!P6+'Game 11 () '!P6+'Game 12 () '!P6+'Game 13 () '!P6+'Game 14 ()'!P6+'Game 15 ()'!P6+'Game 16 () '!P6+'Game 17 () '!P6+'Game 18 () '!P6</f>
        <v>0</v>
      </c>
      <c r="Q6" s="32">
        <f>'Game 1 13-8'!Q6+'Game 2 18-11 '!Q6+'Game 3 (14-9) '!Q6+'Game 4 (20-20) '!Q6+'Game 5 (12-12) '!Q6+'Game 6 (2-12)'!Q6+'Game 7 (15-7)'!Q6+'Game 8 (32-1)'!Q6+'Game 9 (14-15) '!Q6+'Game 10 (15-13) '!Q6+'Game 11 () '!Q6+'Game 12 () '!Q6+'Game 13 () '!Q6+'Game 14 ()'!Q6+'Game 15 ()'!Q6+'Game 16 () '!Q6+'Game 17 () '!Q6+'Game 18 () '!Q6</f>
        <v>0</v>
      </c>
      <c r="R6" s="32">
        <f>'Game 1 13-8'!R6+'Game 2 18-11 '!R6+'Game 3 (14-9) '!R6+'Game 4 (20-20) '!R6+'Game 5 (12-12) '!R6+'Game 6 (2-12)'!R6+'Game 7 (15-7)'!R6+'Game 8 (32-1)'!R6+'Game 9 (14-15) '!R6+'Game 10 (15-13) '!R6+'Game 11 () '!R6+'Game 12 () '!R6+'Game 13 () '!R6+'Game 14 ()'!R6+'Game 15 ()'!R6+'Game 16 () '!R6+'Game 17 () '!R6+'Game 18 () '!R6</f>
        <v>0</v>
      </c>
      <c r="S6" s="32">
        <f>'Game 1 13-8'!S6+'Game 2 18-11 '!S6+'Game 3 (14-9) '!S6+'Game 4 (20-20) '!S6+'Game 5 (12-12) '!S6+'Game 6 (2-12)'!S6+'Game 7 (15-7)'!S6+'Game 8 (32-1)'!S6+'Game 9 (14-15) '!S6+'Game 10 (15-13) '!S6+'Game 11 () '!S6+'Game 12 () '!S6+'Game 13 () '!S6+'Game 14 ()'!S6+'Game 15 ()'!S6+'Game 16 () '!S6+'Game 17 () '!S6+'Game 18 () '!S6</f>
        <v>0</v>
      </c>
      <c r="T6" s="33">
        <f t="shared" si="1"/>
        <v>0.5357142857142857</v>
      </c>
      <c r="U6" s="33">
        <f t="shared" si="2"/>
        <v>0.6785714285714286</v>
      </c>
      <c r="V6" s="33">
        <f t="shared" si="3"/>
        <v>0.5357142857142857</v>
      </c>
      <c r="W6" s="34">
        <f t="shared" si="4"/>
        <v>1.2142857142857144</v>
      </c>
    </row>
    <row r="7" spans="2:23" x14ac:dyDescent="0.4">
      <c r="B7" s="53"/>
      <c r="C7" s="4" t="s">
        <v>50</v>
      </c>
      <c r="D7" s="32">
        <f>'Game 1 13-8'!D7+'Game 2 18-11 '!D7+'Game 3 (14-9) '!D7+'Game 4 (20-20) '!D7+'Game 5 (12-12) '!D7+'Game 6 (2-12)'!D7+'Game 7 (15-7)'!D7+'Game 8 (32-1)'!D7+'Game 9 (14-15) '!D7+'Game 10 (15-13) '!D7+'Game 11 () '!D7+'Game 12 () '!D7+'Game 13 () '!D7+'Game 14 ()'!D7+'Game 15 ()'!D7+'Game 16 () '!D7+'Game 17 () '!D7+'Game 18 () '!D7</f>
        <v>6</v>
      </c>
      <c r="E7" s="32">
        <f>'Game 1 13-8'!E7+'Game 2 18-11 '!E7+'Game 3 (14-9) '!E7+'Game 4 (20-20) '!E7+'Game 5 (12-12) '!E7+'Game 6 (2-12)'!E7+'Game 7 (15-7)'!E7+'Game 8 (32-1)'!E7+'Game 9 (14-15) '!E7+'Game 10 (15-13) '!E7+'Game 11 () '!E7+'Game 12 () '!E7+'Game 13 () '!E7+'Game 14 ()'!E7+'Game 15 ()'!E7+'Game 16 () '!E7+'Game 17 () '!E7+'Game 18 () '!E7</f>
        <v>24</v>
      </c>
      <c r="F7" s="32">
        <f>'Game 1 13-8'!F7+'Game 2 18-11 '!F7+'Game 3 (14-9) '!F7+'Game 4 (20-20) '!F7+'Game 5 (12-12) '!F7+'Game 6 (2-12)'!F7+'Game 7 (15-7)'!F7+'Game 8 (32-1)'!F7+'Game 9 (14-15) '!F7+'Game 10 (15-13) '!F7+'Game 11 () '!F7+'Game 12 () '!F7+'Game 13 () '!F7+'Game 14 ()'!F7+'Game 15 ()'!F7+'Game 16 () '!F7+'Game 17 () '!F7+'Game 18 () '!F7</f>
        <v>23</v>
      </c>
      <c r="G7" s="32">
        <f>'Game 1 13-8'!G7+'Game 2 18-11 '!G7+'Game 3 (14-9) '!G7+'Game 4 (20-20) '!G7+'Game 5 (12-12) '!G7+'Game 6 (2-12)'!G7+'Game 7 (15-7)'!G7+'Game 8 (32-1)'!G7+'Game 9 (14-15) '!G7+'Game 10 (15-13) '!G7+'Game 11 () '!G7+'Game 12 () '!G7+'Game 13 () '!G7+'Game 14 ()'!G7+'Game 15 ()'!G7+'Game 16 () '!G7+'Game 17 () '!G7+'Game 18 () '!G7</f>
        <v>17</v>
      </c>
      <c r="H7" s="32">
        <f>'Game 1 13-8'!H7+'Game 2 18-11 '!H7+'Game 3 (14-9) '!H7+'Game 4 (20-20) '!H7+'Game 5 (12-12) '!H7+'Game 6 (2-12)'!H7+'Game 7 (15-7)'!H7+'Game 8 (32-1)'!H7+'Game 9 (14-15) '!H7+'Game 10 (15-13) '!H7+'Game 11 () '!H7+'Game 12 () '!H7+'Game 13 () '!H7+'Game 14 ()'!H7+'Game 15 ()'!H7+'Game 16 () '!H7+'Game 17 () '!H7+'Game 18 () '!H7</f>
        <v>16</v>
      </c>
      <c r="I7" s="32">
        <f>'Game 1 13-8'!I7+'Game 2 18-11 '!I7+'Game 3 (14-9) '!I7+'Game 4 (20-20) '!I7+'Game 5 (12-12) '!I7+'Game 6 (2-12)'!I7+'Game 7 (15-7)'!I7+'Game 8 (32-1)'!I7+'Game 9 (14-15) '!I7+'Game 10 (15-13) '!I7+'Game 11 () '!I7+'Game 12 () '!I7+'Game 13 () '!I7+'Game 14 ()'!I7+'Game 15 ()'!I7+'Game 16 () '!I7+'Game 17 () '!I7+'Game 18 () '!I7</f>
        <v>9</v>
      </c>
      <c r="J7" s="32">
        <f>'Game 1 13-8'!J7+'Game 2 18-11 '!J7+'Game 3 (14-9) '!J7+'Game 4 (20-20) '!J7+'Game 5 (12-12) '!J7+'Game 6 (2-12)'!J7+'Game 7 (15-7)'!J7+'Game 8 (32-1)'!J7+'Game 9 (14-15) '!J7+'Game 10 (15-13) '!J7+'Game 11 () '!J7+'Game 12 () '!J7+'Game 13 () '!J7+'Game 14 ()'!J7+'Game 15 ()'!J7+'Game 16 () '!J7+'Game 17 () '!J7+'Game 18 () '!J7</f>
        <v>12</v>
      </c>
      <c r="K7" s="32">
        <f>'Game 1 13-8'!K7+'Game 2 18-11 '!K7+'Game 3 (14-9) '!K7+'Game 4 (20-20) '!K7+'Game 5 (12-12) '!K7+'Game 6 (2-12)'!K7+'Game 7 (15-7)'!K7+'Game 8 (32-1)'!K7+'Game 9 (14-15) '!K7+'Game 10 (15-13) '!K7+'Game 11 () '!K7+'Game 12 () '!K7+'Game 13 () '!K7+'Game 14 ()'!K7+'Game 15 ()'!K7+'Game 16 () '!K7+'Game 17 () '!K7+'Game 18 () '!K7</f>
        <v>4</v>
      </c>
      <c r="L7" s="32">
        <f>'Game 1 13-8'!L7+'Game 2 18-11 '!L7+'Game 3 (14-9) '!L7+'Game 4 (20-20) '!L7+'Game 5 (12-12) '!L7+'Game 6 (2-12)'!L7+'Game 7 (15-7)'!L7+'Game 8 (32-1)'!L7+'Game 9 (14-15) '!L7+'Game 10 (15-13) '!L7+'Game 11 () '!L7+'Game 12 () '!L7+'Game 13 () '!L7+'Game 14 ()'!L7+'Game 15 ()'!L7+'Game 16 () '!L7+'Game 17 () '!L7+'Game 18 () '!L7</f>
        <v>1</v>
      </c>
      <c r="M7" s="32">
        <f>'Game 1 13-8'!M7+'Game 2 18-11 '!M7+'Game 3 (14-9) '!M7+'Game 4 (20-20) '!M7+'Game 5 (12-12) '!M7+'Game 6 (2-12)'!M7+'Game 7 (15-7)'!M7+'Game 8 (32-1)'!M7+'Game 9 (14-15) '!M7+'Game 10 (15-13) '!M7+'Game 11 () '!M7+'Game 12 () '!M7+'Game 13 () '!M7+'Game 14 ()'!M7+'Game 15 ()'!M7+'Game 16 () '!M7+'Game 17 () '!M7+'Game 18 () '!M7</f>
        <v>0</v>
      </c>
      <c r="N7" s="32">
        <f>'Game 1 13-8'!N7+'Game 2 18-11 '!N7+'Game 3 (14-9) '!N7+'Game 4 (20-20) '!N7+'Game 5 (12-12) '!N7+'Game 6 (2-12)'!N7+'Game 7 (15-7)'!N7+'Game 8 (32-1)'!N7+'Game 9 (14-15) '!N7+'Game 10 (15-13) '!N7+'Game 11 () '!N7+'Game 12 () '!N7+'Game 13 () '!N7+'Game 14 ()'!N7+'Game 15 ()'!N7+'Game 16 () '!N7+'Game 17 () '!N7+'Game 18 () '!N7</f>
        <v>0</v>
      </c>
      <c r="O7" s="32">
        <f>'Game 1 13-8'!O7+'Game 2 18-11 '!O7+'Game 3 (14-9) '!O7+'Game 4 (20-20) '!O7+'Game 5 (12-12) '!O7+'Game 6 (2-12)'!O7+'Game 7 (15-7)'!O7+'Game 8 (32-1)'!O7+'Game 9 (14-15) '!O7+'Game 10 (15-13) '!O7+'Game 11 () '!O7+'Game 12 () '!O7+'Game 13 () '!O7+'Game 14 ()'!O7+'Game 15 ()'!O7+'Game 16 () '!O7+'Game 17 () '!O7+'Game 18 () '!O7</f>
        <v>2</v>
      </c>
      <c r="P7" s="32">
        <f>'Game 1 13-8'!P7+'Game 2 18-11 '!P7+'Game 3 (14-9) '!P7+'Game 4 (20-20) '!P7+'Game 5 (12-12) '!P7+'Game 6 (2-12)'!P7+'Game 7 (15-7)'!P7+'Game 8 (32-1)'!P7+'Game 9 (14-15) '!P7+'Game 10 (15-13) '!P7+'Game 11 () '!P7+'Game 12 () '!P7+'Game 13 () '!P7+'Game 14 ()'!P7+'Game 15 ()'!P7+'Game 16 () '!P7+'Game 17 () '!P7+'Game 18 () '!P7</f>
        <v>0</v>
      </c>
      <c r="Q7" s="32">
        <f>'Game 1 13-8'!Q7+'Game 2 18-11 '!Q7+'Game 3 (14-9) '!Q7+'Game 4 (20-20) '!Q7+'Game 5 (12-12) '!Q7+'Game 6 (2-12)'!Q7+'Game 7 (15-7)'!Q7+'Game 8 (32-1)'!Q7+'Game 9 (14-15) '!Q7+'Game 10 (15-13) '!Q7+'Game 11 () '!Q7+'Game 12 () '!Q7+'Game 13 () '!Q7+'Game 14 ()'!Q7+'Game 15 ()'!Q7+'Game 16 () '!Q7+'Game 17 () '!Q7+'Game 18 () '!Q7</f>
        <v>1</v>
      </c>
      <c r="R7" s="32">
        <f>'Game 1 13-8'!R7+'Game 2 18-11 '!R7+'Game 3 (14-9) '!R7+'Game 4 (20-20) '!R7+'Game 5 (12-12) '!R7+'Game 6 (2-12)'!R7+'Game 7 (15-7)'!R7+'Game 8 (32-1)'!R7+'Game 9 (14-15) '!R7+'Game 10 (15-13) '!R7+'Game 11 () '!R7+'Game 12 () '!R7+'Game 13 () '!R7+'Game 14 ()'!R7+'Game 15 ()'!R7+'Game 16 () '!R7+'Game 17 () '!R7+'Game 18 () '!R7</f>
        <v>0</v>
      </c>
      <c r="S7" s="32">
        <f>'Game 1 13-8'!S7+'Game 2 18-11 '!S7+'Game 3 (14-9) '!S7+'Game 4 (20-20) '!S7+'Game 5 (12-12) '!S7+'Game 6 (2-12)'!S7+'Game 7 (15-7)'!S7+'Game 8 (32-1)'!S7+'Game 9 (14-15) '!S7+'Game 10 (15-13) '!S7+'Game 11 () '!S7+'Game 12 () '!S7+'Game 13 () '!S7+'Game 14 ()'!S7+'Game 15 ()'!S7+'Game 16 () '!S7+'Game 17 () '!S7+'Game 18 () '!S7</f>
        <v>0</v>
      </c>
      <c r="T7" s="33">
        <f t="shared" si="1"/>
        <v>0.73913043478260865</v>
      </c>
      <c r="U7" s="33">
        <f t="shared" si="2"/>
        <v>1</v>
      </c>
      <c r="V7" s="33">
        <f t="shared" si="3"/>
        <v>0.75</v>
      </c>
      <c r="W7" s="34">
        <f t="shared" si="4"/>
        <v>1.75</v>
      </c>
    </row>
    <row r="8" spans="2:23" x14ac:dyDescent="0.4">
      <c r="B8" s="53"/>
      <c r="C8" s="4" t="s">
        <v>48</v>
      </c>
      <c r="D8" s="32">
        <f>'Game 1 13-8'!D8+'Game 2 18-11 '!D8+'Game 3 (14-9) '!D8+'Game 4 (20-20) '!D8+'Game 5 (12-12) '!D8+'Game 6 (2-12)'!D8+'Game 7 (15-7)'!D8+'Game 8 (32-1)'!D8+'Game 9 (14-15) '!D8+'Game 10 (15-13) '!D8+'Game 11 () '!D8+'Game 12 () '!D8+'Game 13 () '!D8+'Game 14 ()'!D8+'Game 15 ()'!D8+'Game 16 () '!D8+'Game 17 () '!D8+'Game 18 () '!D8</f>
        <v>10</v>
      </c>
      <c r="E8" s="32">
        <f>'Game 1 13-8'!E8+'Game 2 18-11 '!E8+'Game 3 (14-9) '!E8+'Game 4 (20-20) '!E8+'Game 5 (12-12) '!E8+'Game 6 (2-12)'!E8+'Game 7 (15-7)'!E8+'Game 8 (32-1)'!E8+'Game 9 (14-15) '!E8+'Game 10 (15-13) '!E8+'Game 11 () '!E8+'Game 12 () '!E8+'Game 13 () '!E8+'Game 14 ()'!E8+'Game 15 ()'!E8+'Game 16 () '!E8+'Game 17 () '!E8+'Game 18 () '!E8</f>
        <v>36</v>
      </c>
      <c r="F8" s="32">
        <f>'Game 1 13-8'!F8+'Game 2 18-11 '!F8+'Game 3 (14-9) '!F8+'Game 4 (20-20) '!F8+'Game 5 (12-12) '!F8+'Game 6 (2-12)'!F8+'Game 7 (15-7)'!F8+'Game 8 (32-1)'!F8+'Game 9 (14-15) '!F8+'Game 10 (15-13) '!F8+'Game 11 () '!F8+'Game 12 () '!F8+'Game 13 () '!F8+'Game 14 ()'!F8+'Game 15 ()'!F8+'Game 16 () '!F8+'Game 17 () '!F8+'Game 18 () '!F8</f>
        <v>33</v>
      </c>
      <c r="G8" s="32">
        <f>'Game 1 13-8'!G8+'Game 2 18-11 '!G8+'Game 3 (14-9) '!G8+'Game 4 (20-20) '!G8+'Game 5 (12-12) '!G8+'Game 6 (2-12)'!G8+'Game 7 (15-7)'!G8+'Game 8 (32-1)'!G8+'Game 9 (14-15) '!G8+'Game 10 (15-13) '!G8+'Game 11 () '!G8+'Game 12 () '!G8+'Game 13 () '!G8+'Game 14 ()'!G8+'Game 15 ()'!G8+'Game 16 () '!G8+'Game 17 () '!G8+'Game 18 () '!G8</f>
        <v>17</v>
      </c>
      <c r="H8" s="32">
        <f>'Game 1 13-8'!H8+'Game 2 18-11 '!H8+'Game 3 (14-9) '!H8+'Game 4 (20-20) '!H8+'Game 5 (12-12) '!H8+'Game 6 (2-12)'!H8+'Game 7 (15-7)'!H8+'Game 8 (32-1)'!H8+'Game 9 (14-15) '!H8+'Game 10 (15-13) '!H8+'Game 11 () '!H8+'Game 12 () '!H8+'Game 13 () '!H8+'Game 14 ()'!H8+'Game 15 ()'!H8+'Game 16 () '!H8+'Game 17 () '!H8+'Game 18 () '!H8</f>
        <v>10</v>
      </c>
      <c r="I8" s="32">
        <f>'Game 1 13-8'!I8+'Game 2 18-11 '!I8+'Game 3 (14-9) '!I8+'Game 4 (20-20) '!I8+'Game 5 (12-12) '!I8+'Game 6 (2-12)'!I8+'Game 7 (15-7)'!I8+'Game 8 (32-1)'!I8+'Game 9 (14-15) '!I8+'Game 10 (15-13) '!I8+'Game 11 () '!I8+'Game 12 () '!I8+'Game 13 () '!I8+'Game 14 ()'!I8+'Game 15 ()'!I8+'Game 16 () '!I8+'Game 17 () '!I8+'Game 18 () '!I8</f>
        <v>17</v>
      </c>
      <c r="J8" s="32">
        <f>'Game 1 13-8'!J8+'Game 2 18-11 '!J8+'Game 3 (14-9) '!J8+'Game 4 (20-20) '!J8+'Game 5 (12-12) '!J8+'Game 6 (2-12)'!J8+'Game 7 (15-7)'!J8+'Game 8 (32-1)'!J8+'Game 9 (14-15) '!J8+'Game 10 (15-13) '!J8+'Game 11 () '!J8+'Game 12 () '!J8+'Game 13 () '!J8+'Game 14 ()'!J8+'Game 15 ()'!J8+'Game 16 () '!J8+'Game 17 () '!J8+'Game 18 () '!J8</f>
        <v>11</v>
      </c>
      <c r="K8" s="32">
        <f>'Game 1 13-8'!K8+'Game 2 18-11 '!K8+'Game 3 (14-9) '!K8+'Game 4 (20-20) '!K8+'Game 5 (12-12) '!K8+'Game 6 (2-12)'!K8+'Game 7 (15-7)'!K8+'Game 8 (32-1)'!K8+'Game 9 (14-15) '!K8+'Game 10 (15-13) '!K8+'Game 11 () '!K8+'Game 12 () '!K8+'Game 13 () '!K8+'Game 14 ()'!K8+'Game 15 ()'!K8+'Game 16 () '!K8+'Game 17 () '!K8+'Game 18 () '!K8</f>
        <v>5</v>
      </c>
      <c r="L8" s="32">
        <f>'Game 1 13-8'!L8+'Game 2 18-11 '!L8+'Game 3 (14-9) '!L8+'Game 4 (20-20) '!L8+'Game 5 (12-12) '!L8+'Game 6 (2-12)'!L8+'Game 7 (15-7)'!L8+'Game 8 (32-1)'!L8+'Game 9 (14-15) '!L8+'Game 10 (15-13) '!L8+'Game 11 () '!L8+'Game 12 () '!L8+'Game 13 () '!L8+'Game 14 ()'!L8+'Game 15 ()'!L8+'Game 16 () '!L8+'Game 17 () '!L8+'Game 18 () '!L8</f>
        <v>0</v>
      </c>
      <c r="M8" s="32">
        <f>'Game 1 13-8'!M8+'Game 2 18-11 '!M8+'Game 3 (14-9) '!M8+'Game 4 (20-20) '!M8+'Game 5 (12-12) '!M8+'Game 6 (2-12)'!M8+'Game 7 (15-7)'!M8+'Game 8 (32-1)'!M8+'Game 9 (14-15) '!M8+'Game 10 (15-13) '!M8+'Game 11 () '!M8+'Game 12 () '!M8+'Game 13 () '!M8+'Game 14 ()'!M8+'Game 15 ()'!M8+'Game 16 () '!M8+'Game 17 () '!M8+'Game 18 () '!M8</f>
        <v>1</v>
      </c>
      <c r="N8" s="32">
        <f>'Game 1 13-8'!N8+'Game 2 18-11 '!N8+'Game 3 (14-9) '!N8+'Game 4 (20-20) '!N8+'Game 5 (12-12) '!N8+'Game 6 (2-12)'!N8+'Game 7 (15-7)'!N8+'Game 8 (32-1)'!N8+'Game 9 (14-15) '!N8+'Game 10 (15-13) '!N8+'Game 11 () '!N8+'Game 12 () '!N8+'Game 13 () '!N8+'Game 14 ()'!N8+'Game 15 ()'!N8+'Game 16 () '!N8+'Game 17 () '!N8+'Game 18 () '!N8</f>
        <v>3</v>
      </c>
      <c r="O8" s="32">
        <f>'Game 1 13-8'!O8+'Game 2 18-11 '!O8+'Game 3 (14-9) '!O8+'Game 4 (20-20) '!O8+'Game 5 (12-12) '!O8+'Game 6 (2-12)'!O8+'Game 7 (15-7)'!O8+'Game 8 (32-1)'!O8+'Game 9 (14-15) '!O8+'Game 10 (15-13) '!O8+'Game 11 () '!O8+'Game 12 () '!O8+'Game 13 () '!O8+'Game 14 ()'!O8+'Game 15 ()'!O8+'Game 16 () '!O8+'Game 17 () '!O8+'Game 18 () '!O8</f>
        <v>2</v>
      </c>
      <c r="P8" s="32">
        <f>'Game 1 13-8'!P8+'Game 2 18-11 '!P8+'Game 3 (14-9) '!P8+'Game 4 (20-20) '!P8+'Game 5 (12-12) '!P8+'Game 6 (2-12)'!P8+'Game 7 (15-7)'!P8+'Game 8 (32-1)'!P8+'Game 9 (14-15) '!P8+'Game 10 (15-13) '!P8+'Game 11 () '!P8+'Game 12 () '!P8+'Game 13 () '!P8+'Game 14 ()'!P8+'Game 15 ()'!P8+'Game 16 () '!P8+'Game 17 () '!P8+'Game 18 () '!P8</f>
        <v>0</v>
      </c>
      <c r="Q8" s="32">
        <f>'Game 1 13-8'!Q8+'Game 2 18-11 '!Q8+'Game 3 (14-9) '!Q8+'Game 4 (20-20) '!Q8+'Game 5 (12-12) '!Q8+'Game 6 (2-12)'!Q8+'Game 7 (15-7)'!Q8+'Game 8 (32-1)'!Q8+'Game 9 (14-15) '!Q8+'Game 10 (15-13) '!Q8+'Game 11 () '!Q8+'Game 12 () '!Q8+'Game 13 () '!Q8+'Game 14 ()'!Q8+'Game 15 ()'!Q8+'Game 16 () '!Q8+'Game 17 () '!Q8+'Game 18 () '!Q8</f>
        <v>0</v>
      </c>
      <c r="R8" s="32">
        <f>'Game 1 13-8'!R8+'Game 2 18-11 '!R8+'Game 3 (14-9) '!R8+'Game 4 (20-20) '!R8+'Game 5 (12-12) '!R8+'Game 6 (2-12)'!R8+'Game 7 (15-7)'!R8+'Game 8 (32-1)'!R8+'Game 9 (14-15) '!R8+'Game 10 (15-13) '!R8+'Game 11 () '!R8+'Game 12 () '!R8+'Game 13 () '!R8+'Game 14 ()'!R8+'Game 15 ()'!R8+'Game 16 () '!R8+'Game 17 () '!R8+'Game 18 () '!R8</f>
        <v>0</v>
      </c>
      <c r="S8" s="32">
        <f>'Game 1 13-8'!S8+'Game 2 18-11 '!S8+'Game 3 (14-9) '!S8+'Game 4 (20-20) '!S8+'Game 5 (12-12) '!S8+'Game 6 (2-12)'!S8+'Game 7 (15-7)'!S8+'Game 8 (32-1)'!S8+'Game 9 (14-15) '!S8+'Game 10 (15-13) '!S8+'Game 11 () '!S8+'Game 12 () '!S8+'Game 13 () '!S8+'Game 14 ()'!S8+'Game 15 ()'!S8+'Game 16 () '!S8+'Game 17 () '!S8+'Game 18 () '!S8</f>
        <v>0</v>
      </c>
      <c r="T8" s="33">
        <f t="shared" si="1"/>
        <v>0.51515151515151514</v>
      </c>
      <c r="U8" s="33">
        <f t="shared" si="2"/>
        <v>0.75757575757575757</v>
      </c>
      <c r="V8" s="33">
        <f t="shared" si="3"/>
        <v>0.55555555555555558</v>
      </c>
      <c r="W8" s="34">
        <f t="shared" si="4"/>
        <v>1.3131313131313131</v>
      </c>
    </row>
    <row r="9" spans="2:23" x14ac:dyDescent="0.4">
      <c r="B9" s="53"/>
      <c r="C9" s="4" t="s">
        <v>11</v>
      </c>
      <c r="D9" s="32">
        <f>'Game 1 13-8'!D9+'Game 2 18-11 '!D9+'Game 3 (14-9) '!D9+'Game 4 (20-20) '!D9+'Game 5 (12-12) '!D9+'Game 6 (2-12)'!D9+'Game 7 (15-7)'!D9+'Game 8 (32-1)'!D9+'Game 9 (14-15) '!D9+'Game 10 (15-13) '!D9+'Game 11 () '!D9+'Game 12 () '!D9+'Game 13 () '!D9+'Game 14 ()'!D9+'Game 15 ()'!D9+'Game 16 () '!D9+'Game 17 () '!D9+'Game 18 () '!D9</f>
        <v>10</v>
      </c>
      <c r="E9" s="32">
        <f>'Game 1 13-8'!E9+'Game 2 18-11 '!E9+'Game 3 (14-9) '!E9+'Game 4 (20-20) '!E9+'Game 5 (12-12) '!E9+'Game 6 (2-12)'!E9+'Game 7 (15-7)'!E9+'Game 8 (32-1)'!E9+'Game 9 (14-15) '!E9+'Game 10 (15-13) '!E9+'Game 11 () '!E9+'Game 12 () '!E9+'Game 13 () '!E9+'Game 14 ()'!E9+'Game 15 ()'!E9+'Game 16 () '!E9+'Game 17 () '!E9+'Game 18 () '!E9</f>
        <v>38</v>
      </c>
      <c r="F9" s="32">
        <f>'Game 1 13-8'!F9+'Game 2 18-11 '!F9+'Game 3 (14-9) '!F9+'Game 4 (20-20) '!F9+'Game 5 (12-12) '!F9+'Game 6 (2-12)'!F9+'Game 7 (15-7)'!F9+'Game 8 (32-1)'!F9+'Game 9 (14-15) '!F9+'Game 10 (15-13) '!F9+'Game 11 () '!F9+'Game 12 () '!F9+'Game 13 () '!F9+'Game 14 ()'!F9+'Game 15 ()'!F9+'Game 16 () '!F9+'Game 17 () '!F9+'Game 18 () '!F9</f>
        <v>38</v>
      </c>
      <c r="G9" s="32">
        <f>'Game 1 13-8'!G9+'Game 2 18-11 '!G9+'Game 3 (14-9) '!G9+'Game 4 (20-20) '!G9+'Game 5 (12-12) '!G9+'Game 6 (2-12)'!G9+'Game 7 (15-7)'!G9+'Game 8 (32-1)'!G9+'Game 9 (14-15) '!G9+'Game 10 (15-13) '!G9+'Game 11 () '!G9+'Game 12 () '!G9+'Game 13 () '!G9+'Game 14 ()'!G9+'Game 15 ()'!G9+'Game 16 () '!G9+'Game 17 () '!G9+'Game 18 () '!G9</f>
        <v>26</v>
      </c>
      <c r="H9" s="32">
        <f>'Game 1 13-8'!H9+'Game 2 18-11 '!H9+'Game 3 (14-9) '!H9+'Game 4 (20-20) '!H9+'Game 5 (12-12) '!H9+'Game 6 (2-12)'!H9+'Game 7 (15-7)'!H9+'Game 8 (32-1)'!H9+'Game 9 (14-15) '!H9+'Game 10 (15-13) '!H9+'Game 11 () '!H9+'Game 12 () '!H9+'Game 13 () '!H9+'Game 14 ()'!H9+'Game 15 ()'!H9+'Game 16 () '!H9+'Game 17 () '!H9+'Game 18 () '!H9</f>
        <v>18</v>
      </c>
      <c r="I9" s="32">
        <f>'Game 1 13-8'!I9+'Game 2 18-11 '!I9+'Game 3 (14-9) '!I9+'Game 4 (20-20) '!I9+'Game 5 (12-12) '!I9+'Game 6 (2-12)'!I9+'Game 7 (15-7)'!I9+'Game 8 (32-1)'!I9+'Game 9 (14-15) '!I9+'Game 10 (15-13) '!I9+'Game 11 () '!I9+'Game 12 () '!I9+'Game 13 () '!I9+'Game 14 ()'!I9+'Game 15 ()'!I9+'Game 16 () '!I9+'Game 17 () '!I9+'Game 18 () '!I9</f>
        <v>18</v>
      </c>
      <c r="J9" s="32">
        <f>'Game 1 13-8'!J9+'Game 2 18-11 '!J9+'Game 3 (14-9) '!J9+'Game 4 (20-20) '!J9+'Game 5 (12-12) '!J9+'Game 6 (2-12)'!J9+'Game 7 (15-7)'!J9+'Game 8 (32-1)'!J9+'Game 9 (14-15) '!J9+'Game 10 (15-13) '!J9+'Game 11 () '!J9+'Game 12 () '!J9+'Game 13 () '!J9+'Game 14 ()'!J9+'Game 15 ()'!J9+'Game 16 () '!J9+'Game 17 () '!J9+'Game 18 () '!J9</f>
        <v>18</v>
      </c>
      <c r="K9" s="32">
        <f>'Game 1 13-8'!K9+'Game 2 18-11 '!K9+'Game 3 (14-9) '!K9+'Game 4 (20-20) '!K9+'Game 5 (12-12) '!K9+'Game 6 (2-12)'!K9+'Game 7 (15-7)'!K9+'Game 8 (32-1)'!K9+'Game 9 (14-15) '!K9+'Game 10 (15-13) '!K9+'Game 11 () '!K9+'Game 12 () '!K9+'Game 13 () '!K9+'Game 14 ()'!K9+'Game 15 ()'!K9+'Game 16 () '!K9+'Game 17 () '!K9+'Game 18 () '!K9</f>
        <v>3</v>
      </c>
      <c r="L9" s="32">
        <f>'Game 1 13-8'!L9+'Game 2 18-11 '!L9+'Game 3 (14-9) '!L9+'Game 4 (20-20) '!L9+'Game 5 (12-12) '!L9+'Game 6 (2-12)'!L9+'Game 7 (15-7)'!L9+'Game 8 (32-1)'!L9+'Game 9 (14-15) '!L9+'Game 10 (15-13) '!L9+'Game 11 () '!L9+'Game 12 () '!L9+'Game 13 () '!L9+'Game 14 ()'!L9+'Game 15 ()'!L9+'Game 16 () '!L9+'Game 17 () '!L9+'Game 18 () '!L9</f>
        <v>2</v>
      </c>
      <c r="M9" s="32">
        <f>'Game 1 13-8'!M9+'Game 2 18-11 '!M9+'Game 3 (14-9) '!M9+'Game 4 (20-20) '!M9+'Game 5 (12-12) '!M9+'Game 6 (2-12)'!M9+'Game 7 (15-7)'!M9+'Game 8 (32-1)'!M9+'Game 9 (14-15) '!M9+'Game 10 (15-13) '!M9+'Game 11 () '!M9+'Game 12 () '!M9+'Game 13 () '!M9+'Game 14 ()'!M9+'Game 15 ()'!M9+'Game 16 () '!M9+'Game 17 () '!M9+'Game 18 () '!M9</f>
        <v>3</v>
      </c>
      <c r="N9" s="32">
        <f>'Game 1 13-8'!N9+'Game 2 18-11 '!N9+'Game 3 (14-9) '!N9+'Game 4 (20-20) '!N9+'Game 5 (12-12) '!N9+'Game 6 (2-12)'!N9+'Game 7 (15-7)'!N9+'Game 8 (32-1)'!N9+'Game 9 (14-15) '!N9+'Game 10 (15-13) '!N9+'Game 11 () '!N9+'Game 12 () '!N9+'Game 13 () '!N9+'Game 14 ()'!N9+'Game 15 ()'!N9+'Game 16 () '!N9+'Game 17 () '!N9+'Game 18 () '!N9</f>
        <v>0</v>
      </c>
      <c r="O9" s="32">
        <f>'Game 1 13-8'!O9+'Game 2 18-11 '!O9+'Game 3 (14-9) '!O9+'Game 4 (20-20) '!O9+'Game 5 (12-12) '!O9+'Game 6 (2-12)'!O9+'Game 7 (15-7)'!O9+'Game 8 (32-1)'!O9+'Game 9 (14-15) '!O9+'Game 10 (15-13) '!O9+'Game 11 () '!O9+'Game 12 () '!O9+'Game 13 () '!O9+'Game 14 ()'!O9+'Game 15 ()'!O9+'Game 16 () '!O9+'Game 17 () '!O9+'Game 18 () '!O9</f>
        <v>0</v>
      </c>
      <c r="P9" s="32">
        <f>'Game 1 13-8'!P9+'Game 2 18-11 '!P9+'Game 3 (14-9) '!P9+'Game 4 (20-20) '!P9+'Game 5 (12-12) '!P9+'Game 6 (2-12)'!P9+'Game 7 (15-7)'!P9+'Game 8 (32-1)'!P9+'Game 9 (14-15) '!P9+'Game 10 (15-13) '!P9+'Game 11 () '!P9+'Game 12 () '!P9+'Game 13 () '!P9+'Game 14 ()'!P9+'Game 15 ()'!P9+'Game 16 () '!P9+'Game 17 () '!P9+'Game 18 () '!P9</f>
        <v>0</v>
      </c>
      <c r="Q9" s="32">
        <f>'Game 1 13-8'!Q9+'Game 2 18-11 '!Q9+'Game 3 (14-9) '!Q9+'Game 4 (20-20) '!Q9+'Game 5 (12-12) '!Q9+'Game 6 (2-12)'!Q9+'Game 7 (15-7)'!Q9+'Game 8 (32-1)'!Q9+'Game 9 (14-15) '!Q9+'Game 10 (15-13) '!Q9+'Game 11 () '!Q9+'Game 12 () '!Q9+'Game 13 () '!Q9+'Game 14 ()'!Q9+'Game 15 ()'!Q9+'Game 16 () '!Q9+'Game 17 () '!Q9+'Game 18 () '!Q9</f>
        <v>0</v>
      </c>
      <c r="R9" s="32">
        <f>'Game 1 13-8'!R9+'Game 2 18-11 '!R9+'Game 3 (14-9) '!R9+'Game 4 (20-20) '!R9+'Game 5 (12-12) '!R9+'Game 6 (2-12)'!R9+'Game 7 (15-7)'!R9+'Game 8 (32-1)'!R9+'Game 9 (14-15) '!R9+'Game 10 (15-13) '!R9+'Game 11 () '!R9+'Game 12 () '!R9+'Game 13 () '!R9+'Game 14 ()'!R9+'Game 15 ()'!R9+'Game 16 () '!R9+'Game 17 () '!R9+'Game 18 () '!R9</f>
        <v>0</v>
      </c>
      <c r="S9" s="32">
        <f>'Game 1 13-8'!S9+'Game 2 18-11 '!S9+'Game 3 (14-9) '!S9+'Game 4 (20-20) '!S9+'Game 5 (12-12) '!S9+'Game 6 (2-12)'!S9+'Game 7 (15-7)'!S9+'Game 8 (32-1)'!S9+'Game 9 (14-15) '!S9+'Game 10 (15-13) '!S9+'Game 11 () '!S9+'Game 12 () '!S9+'Game 13 () '!S9+'Game 14 ()'!S9+'Game 15 ()'!S9+'Game 16 () '!S9+'Game 17 () '!S9+'Game 18 () '!S9</f>
        <v>0</v>
      </c>
      <c r="T9" s="33">
        <f t="shared" si="1"/>
        <v>0.68421052631578949</v>
      </c>
      <c r="U9" s="33">
        <f t="shared" si="2"/>
        <v>1.1052631578947369</v>
      </c>
      <c r="V9" s="33">
        <f t="shared" si="3"/>
        <v>0.68421052631578949</v>
      </c>
      <c r="W9" s="34">
        <f t="shared" si="4"/>
        <v>1.7894736842105265</v>
      </c>
    </row>
    <row r="10" spans="2:23" x14ac:dyDescent="0.4">
      <c r="B10" s="53"/>
      <c r="C10" s="4" t="s">
        <v>49</v>
      </c>
      <c r="D10" s="32">
        <f>'Game 1 13-8'!D10+'Game 2 18-11 '!D10+'Game 3 (14-9) '!D10+'Game 4 (20-20) '!D10+'Game 5 (12-12) '!D10+'Game 6 (2-12)'!D10+'Game 7 (15-7)'!D10+'Game 8 (32-1)'!D10+'Game 9 (14-15) '!D10+'Game 10 (15-13) '!D10+'Game 11 () '!D10+'Game 12 () '!D10+'Game 13 () '!D10+'Game 14 ()'!D10+'Game 15 ()'!D10+'Game 16 () '!D10+'Game 17 () '!D10+'Game 18 () '!D10</f>
        <v>10</v>
      </c>
      <c r="E10" s="32">
        <f>'Game 1 13-8'!E10+'Game 2 18-11 '!E10+'Game 3 (14-9) '!E10+'Game 4 (20-20) '!E10+'Game 5 (12-12) '!E10+'Game 6 (2-12)'!E10+'Game 7 (15-7)'!E10+'Game 8 (32-1)'!E10+'Game 9 (14-15) '!E10+'Game 10 (15-13) '!E10+'Game 11 () '!E10+'Game 12 () '!E10+'Game 13 () '!E10+'Game 14 ()'!E10+'Game 15 ()'!E10+'Game 16 () '!E10+'Game 17 () '!E10+'Game 18 () '!E10</f>
        <v>34</v>
      </c>
      <c r="F10" s="32">
        <f>'Game 1 13-8'!F10+'Game 2 18-11 '!F10+'Game 3 (14-9) '!F10+'Game 4 (20-20) '!F10+'Game 5 (12-12) '!F10+'Game 6 (2-12)'!F10+'Game 7 (15-7)'!F10+'Game 8 (32-1)'!F10+'Game 9 (14-15) '!F10+'Game 10 (15-13) '!F10+'Game 11 () '!F10+'Game 12 () '!F10+'Game 13 () '!F10+'Game 14 ()'!F10+'Game 15 ()'!F10+'Game 16 () '!F10+'Game 17 () '!F10+'Game 18 () '!F10</f>
        <v>31</v>
      </c>
      <c r="G10" s="32">
        <f>'Game 1 13-8'!G10+'Game 2 18-11 '!G10+'Game 3 (14-9) '!G10+'Game 4 (20-20) '!G10+'Game 5 (12-12) '!G10+'Game 6 (2-12)'!G10+'Game 7 (15-7)'!G10+'Game 8 (32-1)'!G10+'Game 9 (14-15) '!G10+'Game 10 (15-13) '!G10+'Game 11 () '!G10+'Game 12 () '!G10+'Game 13 () '!G10+'Game 14 ()'!G10+'Game 15 ()'!G10+'Game 16 () '!G10+'Game 17 () '!G10+'Game 18 () '!G10</f>
        <v>19</v>
      </c>
      <c r="H10" s="32">
        <f>'Game 1 13-8'!H10+'Game 2 18-11 '!H10+'Game 3 (14-9) '!H10+'Game 4 (20-20) '!H10+'Game 5 (12-12) '!H10+'Game 6 (2-12)'!H10+'Game 7 (15-7)'!H10+'Game 8 (32-1)'!H10+'Game 9 (14-15) '!H10+'Game 10 (15-13) '!H10+'Game 11 () '!H10+'Game 12 () '!H10+'Game 13 () '!H10+'Game 14 ()'!H10+'Game 15 ()'!H10+'Game 16 () '!H10+'Game 17 () '!H10+'Game 18 () '!H10</f>
        <v>15</v>
      </c>
      <c r="I10" s="32">
        <f>'Game 1 13-8'!I10+'Game 2 18-11 '!I10+'Game 3 (14-9) '!I10+'Game 4 (20-20) '!I10+'Game 5 (12-12) '!I10+'Game 6 (2-12)'!I10+'Game 7 (15-7)'!I10+'Game 8 (32-1)'!I10+'Game 9 (14-15) '!I10+'Game 10 (15-13) '!I10+'Game 11 () '!I10+'Game 12 () '!I10+'Game 13 () '!I10+'Game 14 ()'!I10+'Game 15 ()'!I10+'Game 16 () '!I10+'Game 17 () '!I10+'Game 18 () '!I10</f>
        <v>9</v>
      </c>
      <c r="J10" s="32">
        <f>'Game 1 13-8'!J10+'Game 2 18-11 '!J10+'Game 3 (14-9) '!J10+'Game 4 (20-20) '!J10+'Game 5 (12-12) '!J10+'Game 6 (2-12)'!J10+'Game 7 (15-7)'!J10+'Game 8 (32-1)'!J10+'Game 9 (14-15) '!J10+'Game 10 (15-13) '!J10+'Game 11 () '!J10+'Game 12 () '!J10+'Game 13 () '!J10+'Game 14 ()'!J10+'Game 15 ()'!J10+'Game 16 () '!J10+'Game 17 () '!J10+'Game 18 () '!J10</f>
        <v>15</v>
      </c>
      <c r="K10" s="32">
        <f>'Game 1 13-8'!K10+'Game 2 18-11 '!K10+'Game 3 (14-9) '!K10+'Game 4 (20-20) '!K10+'Game 5 (12-12) '!K10+'Game 6 (2-12)'!K10+'Game 7 (15-7)'!K10+'Game 8 (32-1)'!K10+'Game 9 (14-15) '!K10+'Game 10 (15-13) '!K10+'Game 11 () '!K10+'Game 12 () '!K10+'Game 13 () '!K10+'Game 14 ()'!K10+'Game 15 ()'!K10+'Game 16 () '!K10+'Game 17 () '!K10+'Game 18 () '!K10</f>
        <v>1</v>
      </c>
      <c r="L10" s="32">
        <f>'Game 1 13-8'!L10+'Game 2 18-11 '!L10+'Game 3 (14-9) '!L10+'Game 4 (20-20) '!L10+'Game 5 (12-12) '!L10+'Game 6 (2-12)'!L10+'Game 7 (15-7)'!L10+'Game 8 (32-1)'!L10+'Game 9 (14-15) '!L10+'Game 10 (15-13) '!L10+'Game 11 () '!L10+'Game 12 () '!L10+'Game 13 () '!L10+'Game 14 ()'!L10+'Game 15 ()'!L10+'Game 16 () '!L10+'Game 17 () '!L10+'Game 18 () '!L10</f>
        <v>0</v>
      </c>
      <c r="M10" s="32">
        <f>'Game 1 13-8'!M10+'Game 2 18-11 '!M10+'Game 3 (14-9) '!M10+'Game 4 (20-20) '!M10+'Game 5 (12-12) '!M10+'Game 6 (2-12)'!M10+'Game 7 (15-7)'!M10+'Game 8 (32-1)'!M10+'Game 9 (14-15) '!M10+'Game 10 (15-13) '!M10+'Game 11 () '!M10+'Game 12 () '!M10+'Game 13 () '!M10+'Game 14 ()'!M10+'Game 15 ()'!M10+'Game 16 () '!M10+'Game 17 () '!M10+'Game 18 () '!M10</f>
        <v>1</v>
      </c>
      <c r="N10" s="32">
        <f>'Game 1 13-8'!N10+'Game 2 18-11 '!N10+'Game 3 (14-9) '!N10+'Game 4 (20-20) '!N10+'Game 5 (12-12) '!N10+'Game 6 (2-12)'!N10+'Game 7 (15-7)'!N10+'Game 8 (32-1)'!N10+'Game 9 (14-15) '!N10+'Game 10 (15-13) '!N10+'Game 11 () '!N10+'Game 12 () '!N10+'Game 13 () '!N10+'Game 14 ()'!N10+'Game 15 ()'!N10+'Game 16 () '!N10+'Game 17 () '!N10+'Game 18 () '!N10</f>
        <v>3</v>
      </c>
      <c r="O10" s="32">
        <f>'Game 1 13-8'!O10+'Game 2 18-11 '!O10+'Game 3 (14-9) '!O10+'Game 4 (20-20) '!O10+'Game 5 (12-12) '!O10+'Game 6 (2-12)'!O10+'Game 7 (15-7)'!O10+'Game 8 (32-1)'!O10+'Game 9 (14-15) '!O10+'Game 10 (15-13) '!O10+'Game 11 () '!O10+'Game 12 () '!O10+'Game 13 () '!O10+'Game 14 ()'!O10+'Game 15 ()'!O10+'Game 16 () '!O10+'Game 17 () '!O10+'Game 18 () '!O10</f>
        <v>2</v>
      </c>
      <c r="P10" s="32">
        <f>'Game 1 13-8'!P10+'Game 2 18-11 '!P10+'Game 3 (14-9) '!P10+'Game 4 (20-20) '!P10+'Game 5 (12-12) '!P10+'Game 6 (2-12)'!P10+'Game 7 (15-7)'!P10+'Game 8 (32-1)'!P10+'Game 9 (14-15) '!P10+'Game 10 (15-13) '!P10+'Game 11 () '!P10+'Game 12 () '!P10+'Game 13 () '!P10+'Game 14 ()'!P10+'Game 15 ()'!P10+'Game 16 () '!P10+'Game 17 () '!P10+'Game 18 () '!P10</f>
        <v>0</v>
      </c>
      <c r="Q10" s="32">
        <f>'Game 1 13-8'!Q10+'Game 2 18-11 '!Q10+'Game 3 (14-9) '!Q10+'Game 4 (20-20) '!Q10+'Game 5 (12-12) '!Q10+'Game 6 (2-12)'!Q10+'Game 7 (15-7)'!Q10+'Game 8 (32-1)'!Q10+'Game 9 (14-15) '!Q10+'Game 10 (15-13) '!Q10+'Game 11 () '!Q10+'Game 12 () '!Q10+'Game 13 () '!Q10+'Game 14 ()'!Q10+'Game 15 ()'!Q10+'Game 16 () '!Q10+'Game 17 () '!Q10+'Game 18 () '!Q10</f>
        <v>0</v>
      </c>
      <c r="R10" s="32">
        <f>'Game 1 13-8'!R10+'Game 2 18-11 '!R10+'Game 3 (14-9) '!R10+'Game 4 (20-20) '!R10+'Game 5 (12-12) '!R10+'Game 6 (2-12)'!R10+'Game 7 (15-7)'!R10+'Game 8 (32-1)'!R10+'Game 9 (14-15) '!R10+'Game 10 (15-13) '!R10+'Game 11 () '!R10+'Game 12 () '!R10+'Game 13 () '!R10+'Game 14 ()'!R10+'Game 15 ()'!R10+'Game 16 () '!R10+'Game 17 () '!R10+'Game 18 () '!R10</f>
        <v>0</v>
      </c>
      <c r="S10" s="32">
        <f>'Game 1 13-8'!S10+'Game 2 18-11 '!S10+'Game 3 (14-9) '!S10+'Game 4 (20-20) '!S10+'Game 5 (12-12) '!S10+'Game 6 (2-12)'!S10+'Game 7 (15-7)'!S10+'Game 8 (32-1)'!S10+'Game 9 (14-15) '!S10+'Game 10 (15-13) '!S10+'Game 11 () '!S10+'Game 12 () '!S10+'Game 13 () '!S10+'Game 14 ()'!S10+'Game 15 ()'!S10+'Game 16 () '!S10+'Game 17 () '!S10+'Game 18 () '!S10</f>
        <v>0</v>
      </c>
      <c r="T10" s="33">
        <f t="shared" si="1"/>
        <v>0.61290322580645162</v>
      </c>
      <c r="U10" s="33">
        <f t="shared" si="2"/>
        <v>0.67741935483870963</v>
      </c>
      <c r="V10" s="33">
        <f t="shared" si="3"/>
        <v>0.6470588235294118</v>
      </c>
      <c r="W10" s="34">
        <f t="shared" si="4"/>
        <v>1.3244781783681214</v>
      </c>
    </row>
    <row r="11" spans="2:23" x14ac:dyDescent="0.4">
      <c r="B11" s="53"/>
      <c r="C11" s="4" t="s">
        <v>9</v>
      </c>
      <c r="D11" s="32">
        <f>'Game 1 13-8'!D11+'Game 2 18-11 '!D11+'Game 3 (14-9) '!D11+'Game 4 (20-20) '!D11+'Game 5 (12-12) '!D11+'Game 6 (2-12)'!D11+'Game 7 (15-7)'!D11+'Game 8 (32-1)'!D11+'Game 9 (14-15) '!D11+'Game 10 (15-13) '!D11+'Game 11 () '!D11+'Game 12 () '!D11+'Game 13 () '!D11+'Game 14 ()'!D11+'Game 15 ()'!D11+'Game 16 () '!D11+'Game 17 () '!D11+'Game 18 () '!D11</f>
        <v>4</v>
      </c>
      <c r="E11" s="32">
        <f>'Game 1 13-8'!E11+'Game 2 18-11 '!E11+'Game 3 (14-9) '!E11+'Game 4 (20-20) '!E11+'Game 5 (12-12) '!E11+'Game 6 (2-12)'!E11+'Game 7 (15-7)'!E11+'Game 8 (32-1)'!E11+'Game 9 (14-15) '!E11+'Game 10 (15-13) '!E11+'Game 11 () '!E11+'Game 12 () '!E11+'Game 13 () '!E11+'Game 14 ()'!E11+'Game 15 ()'!E11+'Game 16 () '!E11+'Game 17 () '!E11+'Game 18 () '!E11</f>
        <v>17</v>
      </c>
      <c r="F11" s="32">
        <f>'Game 1 13-8'!F11+'Game 2 18-11 '!F11+'Game 3 (14-9) '!F11+'Game 4 (20-20) '!F11+'Game 5 (12-12) '!F11+'Game 6 (2-12)'!F11+'Game 7 (15-7)'!F11+'Game 8 (32-1)'!F11+'Game 9 (14-15) '!F11+'Game 10 (15-13) '!F11+'Game 11 () '!F11+'Game 12 () '!F11+'Game 13 () '!F11+'Game 14 ()'!F11+'Game 15 ()'!F11+'Game 16 () '!F11+'Game 17 () '!F11+'Game 18 () '!F11</f>
        <v>16</v>
      </c>
      <c r="G11" s="32">
        <f>'Game 1 13-8'!G11+'Game 2 18-11 '!G11+'Game 3 (14-9) '!G11+'Game 4 (20-20) '!G11+'Game 5 (12-12) '!G11+'Game 6 (2-12)'!G11+'Game 7 (15-7)'!G11+'Game 8 (32-1)'!G11+'Game 9 (14-15) '!G11+'Game 10 (15-13) '!G11+'Game 11 () '!G11+'Game 12 () '!G11+'Game 13 () '!G11+'Game 14 ()'!G11+'Game 15 ()'!G11+'Game 16 () '!G11+'Game 17 () '!G11+'Game 18 () '!G11</f>
        <v>10</v>
      </c>
      <c r="H11" s="32">
        <f>'Game 1 13-8'!H11+'Game 2 18-11 '!H11+'Game 3 (14-9) '!H11+'Game 4 (20-20) '!H11+'Game 5 (12-12) '!H11+'Game 6 (2-12)'!H11+'Game 7 (15-7)'!H11+'Game 8 (32-1)'!H11+'Game 9 (14-15) '!H11+'Game 10 (15-13) '!H11+'Game 11 () '!H11+'Game 12 () '!H11+'Game 13 () '!H11+'Game 14 ()'!H11+'Game 15 ()'!H11+'Game 16 () '!H11+'Game 17 () '!H11+'Game 18 () '!H11</f>
        <v>5</v>
      </c>
      <c r="I11" s="32">
        <f>'Game 1 13-8'!I11+'Game 2 18-11 '!I11+'Game 3 (14-9) '!I11+'Game 4 (20-20) '!I11+'Game 5 (12-12) '!I11+'Game 6 (2-12)'!I11+'Game 7 (15-7)'!I11+'Game 8 (32-1)'!I11+'Game 9 (14-15) '!I11+'Game 10 (15-13) '!I11+'Game 11 () '!I11+'Game 12 () '!I11+'Game 13 () '!I11+'Game 14 ()'!I11+'Game 15 ()'!I11+'Game 16 () '!I11+'Game 17 () '!I11+'Game 18 () '!I11</f>
        <v>5</v>
      </c>
      <c r="J11" s="32">
        <f>'Game 1 13-8'!J11+'Game 2 18-11 '!J11+'Game 3 (14-9) '!J11+'Game 4 (20-20) '!J11+'Game 5 (12-12) '!J11+'Game 6 (2-12)'!J11+'Game 7 (15-7)'!J11+'Game 8 (32-1)'!J11+'Game 9 (14-15) '!J11+'Game 10 (15-13) '!J11+'Game 11 () '!J11+'Game 12 () '!J11+'Game 13 () '!J11+'Game 14 ()'!J11+'Game 15 ()'!J11+'Game 16 () '!J11+'Game 17 () '!J11+'Game 18 () '!J11</f>
        <v>7</v>
      </c>
      <c r="K11" s="32">
        <f>'Game 1 13-8'!K11+'Game 2 18-11 '!K11+'Game 3 (14-9) '!K11+'Game 4 (20-20) '!K11+'Game 5 (12-12) '!K11+'Game 6 (2-12)'!K11+'Game 7 (15-7)'!K11+'Game 8 (32-1)'!K11+'Game 9 (14-15) '!K11+'Game 10 (15-13) '!K11+'Game 11 () '!K11+'Game 12 () '!K11+'Game 13 () '!K11+'Game 14 ()'!K11+'Game 15 ()'!K11+'Game 16 () '!K11+'Game 17 () '!K11+'Game 18 () '!K11</f>
        <v>3</v>
      </c>
      <c r="L11" s="32">
        <f>'Game 1 13-8'!L11+'Game 2 18-11 '!L11+'Game 3 (14-9) '!L11+'Game 4 (20-20) '!L11+'Game 5 (12-12) '!L11+'Game 6 (2-12)'!L11+'Game 7 (15-7)'!L11+'Game 8 (32-1)'!L11+'Game 9 (14-15) '!L11+'Game 10 (15-13) '!L11+'Game 11 () '!L11+'Game 12 () '!L11+'Game 13 () '!L11+'Game 14 ()'!L11+'Game 15 ()'!L11+'Game 16 () '!L11+'Game 17 () '!L11+'Game 18 () '!L11</f>
        <v>0</v>
      </c>
      <c r="M11" s="32">
        <f>'Game 1 13-8'!M11+'Game 2 18-11 '!M11+'Game 3 (14-9) '!M11+'Game 4 (20-20) '!M11+'Game 5 (12-12) '!M11+'Game 6 (2-12)'!M11+'Game 7 (15-7)'!M11+'Game 8 (32-1)'!M11+'Game 9 (14-15) '!M11+'Game 10 (15-13) '!M11+'Game 11 () '!M11+'Game 12 () '!M11+'Game 13 () '!M11+'Game 14 ()'!M11+'Game 15 ()'!M11+'Game 16 () '!M11+'Game 17 () '!M11+'Game 18 () '!M11</f>
        <v>0</v>
      </c>
      <c r="N11" s="32">
        <f>'Game 1 13-8'!N11+'Game 2 18-11 '!N11+'Game 3 (14-9) '!N11+'Game 4 (20-20) '!N11+'Game 5 (12-12) '!N11+'Game 6 (2-12)'!N11+'Game 7 (15-7)'!N11+'Game 8 (32-1)'!N11+'Game 9 (14-15) '!N11+'Game 10 (15-13) '!N11+'Game 11 () '!N11+'Game 12 () '!N11+'Game 13 () '!N11+'Game 14 ()'!N11+'Game 15 ()'!N11+'Game 16 () '!N11+'Game 17 () '!N11+'Game 18 () '!N11</f>
        <v>1</v>
      </c>
      <c r="O11" s="32">
        <f>'Game 1 13-8'!O11+'Game 2 18-11 '!O11+'Game 3 (14-9) '!O11+'Game 4 (20-20) '!O11+'Game 5 (12-12) '!O11+'Game 6 (2-12)'!O11+'Game 7 (15-7)'!O11+'Game 8 (32-1)'!O11+'Game 9 (14-15) '!O11+'Game 10 (15-13) '!O11+'Game 11 () '!O11+'Game 12 () '!O11+'Game 13 () '!O11+'Game 14 ()'!O11+'Game 15 ()'!O11+'Game 16 () '!O11+'Game 17 () '!O11+'Game 18 () '!O11</f>
        <v>1</v>
      </c>
      <c r="P11" s="32">
        <f>'Game 1 13-8'!P11+'Game 2 18-11 '!P11+'Game 3 (14-9) '!P11+'Game 4 (20-20) '!P11+'Game 5 (12-12) '!P11+'Game 6 (2-12)'!P11+'Game 7 (15-7)'!P11+'Game 8 (32-1)'!P11+'Game 9 (14-15) '!P11+'Game 10 (15-13) '!P11+'Game 11 () '!P11+'Game 12 () '!P11+'Game 13 () '!P11+'Game 14 ()'!P11+'Game 15 ()'!P11+'Game 16 () '!P11+'Game 17 () '!P11+'Game 18 () '!P11</f>
        <v>0</v>
      </c>
      <c r="Q11" s="32">
        <f>'Game 1 13-8'!Q11+'Game 2 18-11 '!Q11+'Game 3 (14-9) '!Q11+'Game 4 (20-20) '!Q11+'Game 5 (12-12) '!Q11+'Game 6 (2-12)'!Q11+'Game 7 (15-7)'!Q11+'Game 8 (32-1)'!Q11+'Game 9 (14-15) '!Q11+'Game 10 (15-13) '!Q11+'Game 11 () '!Q11+'Game 12 () '!Q11+'Game 13 () '!Q11+'Game 14 ()'!Q11+'Game 15 ()'!Q11+'Game 16 () '!Q11+'Game 17 () '!Q11+'Game 18 () '!Q11</f>
        <v>0</v>
      </c>
      <c r="R11" s="32">
        <f>'Game 1 13-8'!R11+'Game 2 18-11 '!R11+'Game 3 (14-9) '!R11+'Game 4 (20-20) '!R11+'Game 5 (12-12) '!R11+'Game 6 (2-12)'!R11+'Game 7 (15-7)'!R11+'Game 8 (32-1)'!R11+'Game 9 (14-15) '!R11+'Game 10 (15-13) '!R11+'Game 11 () '!R11+'Game 12 () '!R11+'Game 13 () '!R11+'Game 14 ()'!R11+'Game 15 ()'!R11+'Game 16 () '!R11+'Game 17 () '!R11+'Game 18 () '!R11</f>
        <v>0</v>
      </c>
      <c r="S11" s="32">
        <f>'Game 1 13-8'!S11+'Game 2 18-11 '!S11+'Game 3 (14-9) '!S11+'Game 4 (20-20) '!S11+'Game 5 (12-12) '!S11+'Game 6 (2-12)'!S11+'Game 7 (15-7)'!S11+'Game 8 (32-1)'!S11+'Game 9 (14-15) '!S11+'Game 10 (15-13) '!S11+'Game 11 () '!S11+'Game 12 () '!S11+'Game 13 () '!S11+'Game 14 ()'!S11+'Game 15 ()'!S11+'Game 16 () '!S11+'Game 17 () '!S11+'Game 18 () '!S11</f>
        <v>0</v>
      </c>
      <c r="T11" s="33">
        <f t="shared" si="1"/>
        <v>0.625</v>
      </c>
      <c r="U11" s="33">
        <f t="shared" si="2"/>
        <v>0.8125</v>
      </c>
      <c r="V11" s="33">
        <f t="shared" si="3"/>
        <v>0.6470588235294118</v>
      </c>
      <c r="W11" s="34">
        <f t="shared" si="4"/>
        <v>1.4595588235294117</v>
      </c>
    </row>
    <row r="12" spans="2:23" x14ac:dyDescent="0.4">
      <c r="B12" s="53"/>
      <c r="C12" s="4" t="s">
        <v>6</v>
      </c>
      <c r="D12" s="32">
        <f>'Game 1 13-8'!D12+'Game 2 18-11 '!D12+'Game 3 (14-9) '!D12+'Game 4 (20-20) '!D12+'Game 5 (12-12) '!D12+'Game 6 (2-12)'!D12+'Game 7 (15-7)'!D12+'Game 8 (32-1)'!D12+'Game 9 (14-15) '!D12+'Game 10 (15-13) '!D12+'Game 11 () '!D12+'Game 12 () '!D12+'Game 13 () '!D12+'Game 14 ()'!D12+'Game 15 ()'!D12+'Game 16 () '!D12+'Game 17 () '!D12+'Game 18 () '!D12</f>
        <v>10</v>
      </c>
      <c r="E12" s="32">
        <f>'Game 1 13-8'!E12+'Game 2 18-11 '!E12+'Game 3 (14-9) '!E12+'Game 4 (20-20) '!E12+'Game 5 (12-12) '!E12+'Game 6 (2-12)'!E12+'Game 7 (15-7)'!E12+'Game 8 (32-1)'!E12+'Game 9 (14-15) '!E12+'Game 10 (15-13) '!E12+'Game 11 () '!E12+'Game 12 () '!E12+'Game 13 () '!E12+'Game 14 ()'!E12+'Game 15 ()'!E12+'Game 16 () '!E12+'Game 17 () '!E12+'Game 18 () '!E12</f>
        <v>37</v>
      </c>
      <c r="F12" s="32">
        <f>'Game 1 13-8'!F12+'Game 2 18-11 '!F12+'Game 3 (14-9) '!F12+'Game 4 (20-20) '!F12+'Game 5 (12-12) '!F12+'Game 6 (2-12)'!F12+'Game 7 (15-7)'!F12+'Game 8 (32-1)'!F12+'Game 9 (14-15) '!F12+'Game 10 (15-13) '!F12+'Game 11 () '!F12+'Game 12 () '!F12+'Game 13 () '!F12+'Game 14 ()'!F12+'Game 15 ()'!F12+'Game 16 () '!F12+'Game 17 () '!F12+'Game 18 () '!F12</f>
        <v>34</v>
      </c>
      <c r="G12" s="32">
        <f>'Game 1 13-8'!G12+'Game 2 18-11 '!G12+'Game 3 (14-9) '!G12+'Game 4 (20-20) '!G12+'Game 5 (12-12) '!G12+'Game 6 (2-12)'!G12+'Game 7 (15-7)'!G12+'Game 8 (32-1)'!G12+'Game 9 (14-15) '!G12+'Game 10 (15-13) '!G12+'Game 11 () '!G12+'Game 12 () '!G12+'Game 13 () '!G12+'Game 14 ()'!G12+'Game 15 ()'!G12+'Game 16 () '!G12+'Game 17 () '!G12+'Game 18 () '!G12</f>
        <v>20</v>
      </c>
      <c r="H12" s="32">
        <f>'Game 1 13-8'!H12+'Game 2 18-11 '!H12+'Game 3 (14-9) '!H12+'Game 4 (20-20) '!H12+'Game 5 (12-12) '!H12+'Game 6 (2-12)'!H12+'Game 7 (15-7)'!H12+'Game 8 (32-1)'!H12+'Game 9 (14-15) '!H12+'Game 10 (15-13) '!H12+'Game 11 () '!H12+'Game 12 () '!H12+'Game 13 () '!H12+'Game 14 ()'!H12+'Game 15 ()'!H12+'Game 16 () '!H12+'Game 17 () '!H12+'Game 18 () '!H12</f>
        <v>15</v>
      </c>
      <c r="I12" s="32">
        <f>'Game 1 13-8'!I12+'Game 2 18-11 '!I12+'Game 3 (14-9) '!I12+'Game 4 (20-20) '!I12+'Game 5 (12-12) '!I12+'Game 6 (2-12)'!I12+'Game 7 (15-7)'!I12+'Game 8 (32-1)'!I12+'Game 9 (14-15) '!I12+'Game 10 (15-13) '!I12+'Game 11 () '!I12+'Game 12 () '!I12+'Game 13 () '!I12+'Game 14 ()'!I12+'Game 15 ()'!I12+'Game 16 () '!I12+'Game 17 () '!I12+'Game 18 () '!I12</f>
        <v>11</v>
      </c>
      <c r="J12" s="32">
        <f>'Game 1 13-8'!J12+'Game 2 18-11 '!J12+'Game 3 (14-9) '!J12+'Game 4 (20-20) '!J12+'Game 5 (12-12) '!J12+'Game 6 (2-12)'!J12+'Game 7 (15-7)'!J12+'Game 8 (32-1)'!J12+'Game 9 (14-15) '!J12+'Game 10 (15-13) '!J12+'Game 11 () '!J12+'Game 12 () '!J12+'Game 13 () '!J12+'Game 14 ()'!J12+'Game 15 ()'!J12+'Game 16 () '!J12+'Game 17 () '!J12+'Game 18 () '!J12</f>
        <v>15</v>
      </c>
      <c r="K12" s="32">
        <f>'Game 1 13-8'!K12+'Game 2 18-11 '!K12+'Game 3 (14-9) '!K12+'Game 4 (20-20) '!K12+'Game 5 (12-12) '!K12+'Game 6 (2-12)'!K12+'Game 7 (15-7)'!K12+'Game 8 (32-1)'!K12+'Game 9 (14-15) '!K12+'Game 10 (15-13) '!K12+'Game 11 () '!K12+'Game 12 () '!K12+'Game 13 () '!K12+'Game 14 ()'!K12+'Game 15 ()'!K12+'Game 16 () '!K12+'Game 17 () '!K12+'Game 18 () '!K12</f>
        <v>4</v>
      </c>
      <c r="L12" s="32">
        <f>'Game 1 13-8'!L12+'Game 2 18-11 '!L12+'Game 3 (14-9) '!L12+'Game 4 (20-20) '!L12+'Game 5 (12-12) '!L12+'Game 6 (2-12)'!L12+'Game 7 (15-7)'!L12+'Game 8 (32-1)'!L12+'Game 9 (14-15) '!L12+'Game 10 (15-13) '!L12+'Game 11 () '!L12+'Game 12 () '!L12+'Game 13 () '!L12+'Game 14 ()'!L12+'Game 15 ()'!L12+'Game 16 () '!L12+'Game 17 () '!L12+'Game 18 () '!L12</f>
        <v>1</v>
      </c>
      <c r="M12" s="32">
        <f>'Game 1 13-8'!M12+'Game 2 18-11 '!M12+'Game 3 (14-9) '!M12+'Game 4 (20-20) '!M12+'Game 5 (12-12) '!M12+'Game 6 (2-12)'!M12+'Game 7 (15-7)'!M12+'Game 8 (32-1)'!M12+'Game 9 (14-15) '!M12+'Game 10 (15-13) '!M12+'Game 11 () '!M12+'Game 12 () '!M12+'Game 13 () '!M12+'Game 14 ()'!M12+'Game 15 ()'!M12+'Game 16 () '!M12+'Game 17 () '!M12+'Game 18 () '!M12</f>
        <v>0</v>
      </c>
      <c r="N12" s="32">
        <f>'Game 1 13-8'!N12+'Game 2 18-11 '!N12+'Game 3 (14-9) '!N12+'Game 4 (20-20) '!N12+'Game 5 (12-12) '!N12+'Game 6 (2-12)'!N12+'Game 7 (15-7)'!N12+'Game 8 (32-1)'!N12+'Game 9 (14-15) '!N12+'Game 10 (15-13) '!N12+'Game 11 () '!N12+'Game 12 () '!N12+'Game 13 () '!N12+'Game 14 ()'!N12+'Game 15 ()'!N12+'Game 16 () '!N12+'Game 17 () '!N12+'Game 18 () '!N12</f>
        <v>0</v>
      </c>
      <c r="O12" s="32">
        <f>'Game 1 13-8'!O12+'Game 2 18-11 '!O12+'Game 3 (14-9) '!O12+'Game 4 (20-20) '!O12+'Game 5 (12-12) '!O12+'Game 6 (2-12)'!O12+'Game 7 (15-7)'!O12+'Game 8 (32-1)'!O12+'Game 9 (14-15) '!O12+'Game 10 (15-13) '!O12+'Game 11 () '!O12+'Game 12 () '!O12+'Game 13 () '!O12+'Game 14 ()'!O12+'Game 15 ()'!O12+'Game 16 () '!O12+'Game 17 () '!O12+'Game 18 () '!O12</f>
        <v>2</v>
      </c>
      <c r="P12" s="32">
        <f>'Game 1 13-8'!P12+'Game 2 18-11 '!P12+'Game 3 (14-9) '!P12+'Game 4 (20-20) '!P12+'Game 5 (12-12) '!P12+'Game 6 (2-12)'!P12+'Game 7 (15-7)'!P12+'Game 8 (32-1)'!P12+'Game 9 (14-15) '!P12+'Game 10 (15-13) '!P12+'Game 11 () '!P12+'Game 12 () '!P12+'Game 13 () '!P12+'Game 14 ()'!P12+'Game 15 ()'!P12+'Game 16 () '!P12+'Game 17 () '!P12+'Game 18 () '!P12</f>
        <v>0</v>
      </c>
      <c r="Q12" s="32">
        <f>'Game 1 13-8'!Q12+'Game 2 18-11 '!Q12+'Game 3 (14-9) '!Q12+'Game 4 (20-20) '!Q12+'Game 5 (12-12) '!Q12+'Game 6 (2-12)'!Q12+'Game 7 (15-7)'!Q12+'Game 8 (32-1)'!Q12+'Game 9 (14-15) '!Q12+'Game 10 (15-13) '!Q12+'Game 11 () '!Q12+'Game 12 () '!Q12+'Game 13 () '!Q12+'Game 14 ()'!Q12+'Game 15 ()'!Q12+'Game 16 () '!Q12+'Game 17 () '!Q12+'Game 18 () '!Q12</f>
        <v>1</v>
      </c>
      <c r="R12" s="32">
        <f>'Game 1 13-8'!R12+'Game 2 18-11 '!R12+'Game 3 (14-9) '!R12+'Game 4 (20-20) '!R12+'Game 5 (12-12) '!R12+'Game 6 (2-12)'!R12+'Game 7 (15-7)'!R12+'Game 8 (32-1)'!R12+'Game 9 (14-15) '!R12+'Game 10 (15-13) '!R12+'Game 11 () '!R12+'Game 12 () '!R12+'Game 13 () '!R12+'Game 14 ()'!R12+'Game 15 ()'!R12+'Game 16 () '!R12+'Game 17 () '!R12+'Game 18 () '!R12</f>
        <v>4</v>
      </c>
      <c r="S12" s="32">
        <f>'Game 1 13-8'!S12+'Game 2 18-11 '!S12+'Game 3 (14-9) '!S12+'Game 4 (20-20) '!S12+'Game 5 (12-12) '!S12+'Game 6 (2-12)'!S12+'Game 7 (15-7)'!S12+'Game 8 (32-1)'!S12+'Game 9 (14-15) '!S12+'Game 10 (15-13) '!S12+'Game 11 () '!S12+'Game 12 () '!S12+'Game 13 () '!S12+'Game 14 ()'!S12+'Game 15 ()'!S12+'Game 16 () '!S12+'Game 17 () '!S12+'Game 18 () '!S12</f>
        <v>0</v>
      </c>
      <c r="T12" s="33">
        <f t="shared" si="1"/>
        <v>0.58823529411764708</v>
      </c>
      <c r="U12" s="33">
        <f t="shared" si="2"/>
        <v>0.76470588235294112</v>
      </c>
      <c r="V12" s="33">
        <f t="shared" si="3"/>
        <v>0.56756756756756754</v>
      </c>
      <c r="W12" s="34">
        <f t="shared" si="4"/>
        <v>1.3322734499205087</v>
      </c>
    </row>
    <row r="13" spans="2:23" x14ac:dyDescent="0.4">
      <c r="B13" s="53"/>
      <c r="C13" s="4" t="s">
        <v>1</v>
      </c>
      <c r="D13" s="32">
        <f>'Game 1 13-8'!D13+'Game 2 18-11 '!D13+'Game 3 (14-9) '!D13+'Game 4 (20-20) '!D13+'Game 5 (12-12) '!D13+'Game 6 (2-12)'!D13+'Game 7 (15-7)'!D13+'Game 8 (32-1)'!D13+'Game 9 (14-15) '!D13+'Game 10 (15-13) '!D13+'Game 11 () '!D13+'Game 12 () '!D13+'Game 13 () '!D13+'Game 14 ()'!D13+'Game 15 ()'!D13+'Game 16 () '!D13+'Game 17 () '!D13+'Game 18 () '!D13</f>
        <v>8</v>
      </c>
      <c r="E13" s="32">
        <f>'Game 1 13-8'!E13+'Game 2 18-11 '!E13+'Game 3 (14-9) '!E13+'Game 4 (20-20) '!E13+'Game 5 (12-12) '!E13+'Game 6 (2-12)'!E13+'Game 7 (15-7)'!E13+'Game 8 (32-1)'!E13+'Game 9 (14-15) '!E13+'Game 10 (15-13) '!E13+'Game 11 () '!E13+'Game 12 () '!E13+'Game 13 () '!E13+'Game 14 ()'!E13+'Game 15 ()'!E13+'Game 16 () '!E13+'Game 17 () '!E13+'Game 18 () '!E13</f>
        <v>26</v>
      </c>
      <c r="F13" s="32">
        <f>'Game 1 13-8'!F13+'Game 2 18-11 '!F13+'Game 3 (14-9) '!F13+'Game 4 (20-20) '!F13+'Game 5 (12-12) '!F13+'Game 6 (2-12)'!F13+'Game 7 (15-7)'!F13+'Game 8 (32-1)'!F13+'Game 9 (14-15) '!F13+'Game 10 (15-13) '!F13+'Game 11 () '!F13+'Game 12 () '!F13+'Game 13 () '!F13+'Game 14 ()'!F13+'Game 15 ()'!F13+'Game 16 () '!F13+'Game 17 () '!F13+'Game 18 () '!F13</f>
        <v>25</v>
      </c>
      <c r="G13" s="32">
        <f>'Game 1 13-8'!G13+'Game 2 18-11 '!G13+'Game 3 (14-9) '!G13+'Game 4 (20-20) '!G13+'Game 5 (12-12) '!G13+'Game 6 (2-12)'!G13+'Game 7 (15-7)'!G13+'Game 8 (32-1)'!G13+'Game 9 (14-15) '!G13+'Game 10 (15-13) '!G13+'Game 11 () '!G13+'Game 12 () '!G13+'Game 13 () '!G13+'Game 14 ()'!G13+'Game 15 ()'!G13+'Game 16 () '!G13+'Game 17 () '!G13+'Game 18 () '!G13</f>
        <v>12</v>
      </c>
      <c r="H13" s="32">
        <f>'Game 1 13-8'!H13+'Game 2 18-11 '!H13+'Game 3 (14-9) '!H13+'Game 4 (20-20) '!H13+'Game 5 (12-12) '!H13+'Game 6 (2-12)'!H13+'Game 7 (15-7)'!H13+'Game 8 (32-1)'!H13+'Game 9 (14-15) '!H13+'Game 10 (15-13) '!H13+'Game 11 () '!H13+'Game 12 () '!H13+'Game 13 () '!H13+'Game 14 ()'!H13+'Game 15 ()'!H13+'Game 16 () '!H13+'Game 17 () '!H13+'Game 18 () '!H13</f>
        <v>3</v>
      </c>
      <c r="I13" s="32">
        <f>'Game 1 13-8'!I13+'Game 2 18-11 '!I13+'Game 3 (14-9) '!I13+'Game 4 (20-20) '!I13+'Game 5 (12-12) '!I13+'Game 6 (2-12)'!I13+'Game 7 (15-7)'!I13+'Game 8 (32-1)'!I13+'Game 9 (14-15) '!I13+'Game 10 (15-13) '!I13+'Game 11 () '!I13+'Game 12 () '!I13+'Game 13 () '!I13+'Game 14 ()'!I13+'Game 15 ()'!I13+'Game 16 () '!I13+'Game 17 () '!I13+'Game 18 () '!I13</f>
        <v>4</v>
      </c>
      <c r="J13" s="32">
        <f>'Game 1 13-8'!J13+'Game 2 18-11 '!J13+'Game 3 (14-9) '!J13+'Game 4 (20-20) '!J13+'Game 5 (12-12) '!J13+'Game 6 (2-12)'!J13+'Game 7 (15-7)'!J13+'Game 8 (32-1)'!J13+'Game 9 (14-15) '!J13+'Game 10 (15-13) '!J13+'Game 11 () '!J13+'Game 12 () '!J13+'Game 13 () '!J13+'Game 14 ()'!J13+'Game 15 ()'!J13+'Game 16 () '!J13+'Game 17 () '!J13+'Game 18 () '!J13</f>
        <v>11</v>
      </c>
      <c r="K13" s="32">
        <f>'Game 1 13-8'!K13+'Game 2 18-11 '!K13+'Game 3 (14-9) '!K13+'Game 4 (20-20) '!K13+'Game 5 (12-12) '!K13+'Game 6 (2-12)'!K13+'Game 7 (15-7)'!K13+'Game 8 (32-1)'!K13+'Game 9 (14-15) '!K13+'Game 10 (15-13) '!K13+'Game 11 () '!K13+'Game 12 () '!K13+'Game 13 () '!K13+'Game 14 ()'!K13+'Game 15 ()'!K13+'Game 16 () '!K13+'Game 17 () '!K13+'Game 18 () '!K13</f>
        <v>0</v>
      </c>
      <c r="L13" s="32">
        <f>'Game 1 13-8'!L13+'Game 2 18-11 '!L13+'Game 3 (14-9) '!L13+'Game 4 (20-20) '!L13+'Game 5 (12-12) '!L13+'Game 6 (2-12)'!L13+'Game 7 (15-7)'!L13+'Game 8 (32-1)'!L13+'Game 9 (14-15) '!L13+'Game 10 (15-13) '!L13+'Game 11 () '!L13+'Game 12 () '!L13+'Game 13 () '!L13+'Game 14 ()'!L13+'Game 15 ()'!L13+'Game 16 () '!L13+'Game 17 () '!L13+'Game 18 () '!L13</f>
        <v>0</v>
      </c>
      <c r="M13" s="32">
        <f>'Game 1 13-8'!M13+'Game 2 18-11 '!M13+'Game 3 (14-9) '!M13+'Game 4 (20-20) '!M13+'Game 5 (12-12) '!M13+'Game 6 (2-12)'!M13+'Game 7 (15-7)'!M13+'Game 8 (32-1)'!M13+'Game 9 (14-15) '!M13+'Game 10 (15-13) '!M13+'Game 11 () '!M13+'Game 12 () '!M13+'Game 13 () '!M13+'Game 14 ()'!M13+'Game 15 ()'!M13+'Game 16 () '!M13+'Game 17 () '!M13+'Game 18 () '!M13</f>
        <v>0</v>
      </c>
      <c r="N13" s="32">
        <f>'Game 1 13-8'!N13+'Game 2 18-11 '!N13+'Game 3 (14-9) '!N13+'Game 4 (20-20) '!N13+'Game 5 (12-12) '!N13+'Game 6 (2-12)'!N13+'Game 7 (15-7)'!N13+'Game 8 (32-1)'!N13+'Game 9 (14-15) '!N13+'Game 10 (15-13) '!N13+'Game 11 () '!N13+'Game 12 () '!N13+'Game 13 () '!N13+'Game 14 ()'!N13+'Game 15 ()'!N13+'Game 16 () '!N13+'Game 17 () '!N13+'Game 18 () '!N13</f>
        <v>0</v>
      </c>
      <c r="O13" s="32">
        <f>'Game 1 13-8'!O13+'Game 2 18-11 '!O13+'Game 3 (14-9) '!O13+'Game 4 (20-20) '!O13+'Game 5 (12-12) '!O13+'Game 6 (2-12)'!O13+'Game 7 (15-7)'!O13+'Game 8 (32-1)'!O13+'Game 9 (14-15) '!O13+'Game 10 (15-13) '!O13+'Game 11 () '!O13+'Game 12 () '!O13+'Game 13 () '!O13+'Game 14 ()'!O13+'Game 15 ()'!O13+'Game 16 () '!O13+'Game 17 () '!O13+'Game 18 () '!O13</f>
        <v>0</v>
      </c>
      <c r="P13" s="32">
        <f>'Game 1 13-8'!P13+'Game 2 18-11 '!P13+'Game 3 (14-9) '!P13+'Game 4 (20-20) '!P13+'Game 5 (12-12) '!P13+'Game 6 (2-12)'!P13+'Game 7 (15-7)'!P13+'Game 8 (32-1)'!P13+'Game 9 (14-15) '!P13+'Game 10 (15-13) '!P13+'Game 11 () '!P13+'Game 12 () '!P13+'Game 13 () '!P13+'Game 14 ()'!P13+'Game 15 ()'!P13+'Game 16 () '!P13+'Game 17 () '!P13+'Game 18 () '!P13</f>
        <v>0</v>
      </c>
      <c r="Q13" s="32">
        <f>'Game 1 13-8'!Q13+'Game 2 18-11 '!Q13+'Game 3 (14-9) '!Q13+'Game 4 (20-20) '!Q13+'Game 5 (12-12) '!Q13+'Game 6 (2-12)'!Q13+'Game 7 (15-7)'!Q13+'Game 8 (32-1)'!Q13+'Game 9 (14-15) '!Q13+'Game 10 (15-13) '!Q13+'Game 11 () '!Q13+'Game 12 () '!Q13+'Game 13 () '!Q13+'Game 14 ()'!Q13+'Game 15 ()'!Q13+'Game 16 () '!Q13+'Game 17 () '!Q13+'Game 18 () '!Q13</f>
        <v>0</v>
      </c>
      <c r="R13" s="32">
        <f>'Game 1 13-8'!R13+'Game 2 18-11 '!R13+'Game 3 (14-9) '!R13+'Game 4 (20-20) '!R13+'Game 5 (12-12) '!R13+'Game 6 (2-12)'!R13+'Game 7 (15-7)'!R13+'Game 8 (32-1)'!R13+'Game 9 (14-15) '!R13+'Game 10 (15-13) '!R13+'Game 11 () '!R13+'Game 12 () '!R13+'Game 13 () '!R13+'Game 14 ()'!R13+'Game 15 ()'!R13+'Game 16 () '!R13+'Game 17 () '!R13+'Game 18 () '!R13</f>
        <v>1</v>
      </c>
      <c r="S13" s="32">
        <f>'Game 1 13-8'!S13+'Game 2 18-11 '!S13+'Game 3 (14-9) '!S13+'Game 4 (20-20) '!S13+'Game 5 (12-12) '!S13+'Game 6 (2-12)'!S13+'Game 7 (15-7)'!S13+'Game 8 (32-1)'!S13+'Game 9 (14-15) '!S13+'Game 10 (15-13) '!S13+'Game 11 () '!S13+'Game 12 () '!S13+'Game 13 () '!S13+'Game 14 ()'!S13+'Game 15 ()'!S13+'Game 16 () '!S13+'Game 17 () '!S13+'Game 18 () '!S13</f>
        <v>0</v>
      </c>
      <c r="T13" s="33">
        <f t="shared" si="1"/>
        <v>0.48</v>
      </c>
      <c r="U13" s="33">
        <f t="shared" si="2"/>
        <v>0.44</v>
      </c>
      <c r="V13" s="33">
        <f t="shared" si="3"/>
        <v>0.46153846153846156</v>
      </c>
      <c r="W13" s="34">
        <f t="shared" si="4"/>
        <v>0.90153846153846162</v>
      </c>
    </row>
    <row r="14" spans="2:23" x14ac:dyDescent="0.4">
      <c r="B14" s="53"/>
      <c r="C14" s="4" t="s">
        <v>13</v>
      </c>
      <c r="D14" s="32">
        <f>'Game 7 (15-7)'!D16+'Game 8 (32-1)'!D16+'Game 9 (14-15) '!D16+'Game 10 (15-13) '!D16</f>
        <v>4</v>
      </c>
      <c r="E14" s="32">
        <f>'Game 7 (15-7)'!E16+'Game 8 (32-1)'!E16+'Game 9 (14-15) '!E16+'Game 10 (15-13) '!E16</f>
        <v>17</v>
      </c>
      <c r="F14" s="32">
        <f>'Game 7 (15-7)'!F16+'Game 8 (32-1)'!F16+'Game 9 (14-15) '!F16+'Game 10 (15-13) '!F16</f>
        <v>16</v>
      </c>
      <c r="G14" s="32">
        <f>'Game 7 (15-7)'!G16+'Game 8 (32-1)'!G16+'Game 9 (14-15) '!G16+'Game 10 (15-13) '!G16</f>
        <v>14</v>
      </c>
      <c r="H14" s="32">
        <f>'Game 7 (15-7)'!H16+'Game 8 (32-1)'!H16+'Game 9 (14-15) '!H16+'Game 10 (15-13) '!H16</f>
        <v>10</v>
      </c>
      <c r="I14" s="32">
        <f>'Game 7 (15-7)'!I16+'Game 8 (32-1)'!I16+'Game 9 (14-15) '!I16+'Game 10 (15-13) '!I16</f>
        <v>8</v>
      </c>
      <c r="J14" s="32">
        <f>'Game 7 (15-7)'!J16+'Game 8 (32-1)'!J16+'Game 9 (14-15) '!J16+'Game 10 (15-13) '!J16</f>
        <v>8</v>
      </c>
      <c r="K14" s="32">
        <f>'Game 7 (15-7)'!K16+'Game 8 (32-1)'!K16+'Game 9 (14-15) '!K16+'Game 10 (15-13) '!K16</f>
        <v>4</v>
      </c>
      <c r="L14" s="32">
        <f>'Game 7 (15-7)'!L16+'Game 8 (32-1)'!L16+'Game 9 (14-15) '!L16+'Game 10 (15-13) '!L16</f>
        <v>0</v>
      </c>
      <c r="M14" s="32">
        <f>'Game 7 (15-7)'!M16+'Game 8 (32-1)'!M16+'Game 9 (14-15) '!M16+'Game 10 (15-13) '!M16</f>
        <v>2</v>
      </c>
      <c r="N14" s="32">
        <f>'Game 7 (15-7)'!N16+'Game 8 (32-1)'!N16+'Game 9 (14-15) '!N16+'Game 10 (15-13) '!N16</f>
        <v>0</v>
      </c>
      <c r="O14" s="32">
        <f>'Game 7 (15-7)'!O16+'Game 8 (32-1)'!O16+'Game 9 (14-15) '!O16+'Game 10 (15-13) '!O16</f>
        <v>1</v>
      </c>
      <c r="P14" s="32">
        <f>'Game 7 (15-7)'!P16+'Game 8 (32-1)'!P16+'Game 9 (14-15) '!P16+'Game 10 (15-13) '!P16</f>
        <v>0</v>
      </c>
      <c r="Q14" s="32">
        <f>'Game 7 (15-7)'!Q16+'Game 8 (32-1)'!Q16+'Game 9 (14-15) '!Q16+'Game 10 (15-13) '!Q16</f>
        <v>0</v>
      </c>
      <c r="R14" s="32">
        <f>'Game 7 (15-7)'!R16+'Game 8 (32-1)'!R16+'Game 9 (14-15) '!R16+'Game 10 (15-13) '!R16</f>
        <v>1</v>
      </c>
      <c r="S14" s="32">
        <f>'Game 7 (15-7)'!S16+'Game 8 (32-1)'!S16+'Game 9 (14-15) '!S16+'Game 10 (15-13) '!S16</f>
        <v>0</v>
      </c>
      <c r="T14" s="33">
        <f t="shared" ref="T14" si="5">G14/F14</f>
        <v>0.875</v>
      </c>
      <c r="U14" s="33">
        <f t="shared" ref="U14" si="6">(J14+(2*K14)+(3*L14)+(4*M14))/F14</f>
        <v>1.5</v>
      </c>
      <c r="V14" s="33">
        <f t="shared" ref="V14" si="7">(G14+N14+Q14)/E14</f>
        <v>0.82352941176470584</v>
      </c>
      <c r="W14" s="34">
        <f t="shared" ref="W14" si="8">U14+V14</f>
        <v>2.3235294117647056</v>
      </c>
    </row>
    <row r="15" spans="2:23" x14ac:dyDescent="0.4">
      <c r="B15" s="53"/>
      <c r="C15" s="4" t="s">
        <v>34</v>
      </c>
      <c r="D15" s="32">
        <f>'Game 5 (12-12) '!D15+'Game 6 (2-12)'!D29+'Game 9 (14-15) '!D15+'Game 10 (15-13) '!D15</f>
        <v>4</v>
      </c>
      <c r="E15" s="32">
        <f>'Game 5 (12-12) '!E15+'Game 6 (2-12)'!E29+'Game 9 (14-15) '!E15+'Game 10 (15-13) '!E15</f>
        <v>13</v>
      </c>
      <c r="F15" s="32">
        <f>'Game 5 (12-12) '!F15+'Game 6 (2-12)'!F29+'Game 9 (14-15) '!F15+'Game 10 (15-13) '!F15</f>
        <v>13</v>
      </c>
      <c r="G15" s="32">
        <f>'Game 5 (12-12) '!G15+'Game 6 (2-12)'!G29+'Game 9 (14-15) '!G15+'Game 10 (15-13) '!G15</f>
        <v>2</v>
      </c>
      <c r="H15" s="32">
        <f>'Game 5 (12-12) '!H15+'Game 6 (2-12)'!H29+'Game 9 (14-15) '!H15+'Game 10 (15-13) '!H15</f>
        <v>1</v>
      </c>
      <c r="I15" s="32">
        <f>'Game 5 (12-12) '!I15+'Game 6 (2-12)'!I29+'Game 9 (14-15) '!I15+'Game 10 (15-13) '!I15</f>
        <v>2</v>
      </c>
      <c r="J15" s="32">
        <f>'Game 5 (12-12) '!J15+'Game 6 (2-12)'!J29+'Game 9 (14-15) '!J15+'Game 10 (15-13) '!J15</f>
        <v>2</v>
      </c>
      <c r="K15" s="32">
        <f>'Game 5 (12-12) '!K15+'Game 6 (2-12)'!K29+'Game 9 (14-15) '!K15+'Game 10 (15-13) '!K15</f>
        <v>0</v>
      </c>
      <c r="L15" s="32">
        <f>'Game 5 (12-12) '!L15+'Game 6 (2-12)'!L29+'Game 9 (14-15) '!L15+'Game 10 (15-13) '!L15</f>
        <v>0</v>
      </c>
      <c r="M15" s="32">
        <f>'Game 5 (12-12) '!M15+'Game 6 (2-12)'!M29+'Game 9 (14-15) '!M15+'Game 10 (15-13) '!M15</f>
        <v>1</v>
      </c>
      <c r="N15" s="32">
        <f>'Game 5 (12-12) '!N15+'Game 6 (2-12)'!N29+'Game 9 (14-15) '!N15+'Game 10 (15-13) '!N15</f>
        <v>0</v>
      </c>
      <c r="O15" s="32">
        <f>'Game 5 (12-12) '!O15+'Game 6 (2-12)'!O29+'Game 9 (14-15) '!O15+'Game 10 (15-13) '!O15</f>
        <v>1</v>
      </c>
      <c r="P15" s="32">
        <f>'Game 5 (12-12) '!P15+'Game 6 (2-12)'!P29+'Game 9 (14-15) '!P15+'Game 10 (15-13) '!P15</f>
        <v>0</v>
      </c>
      <c r="Q15" s="32">
        <f>'Game 5 (12-12) '!Q15+'Game 6 (2-12)'!Q29+'Game 9 (14-15) '!Q15+'Game 10 (15-13) '!Q15</f>
        <v>0</v>
      </c>
      <c r="R15" s="32">
        <f>'Game 5 (12-12) '!R15+'Game 6 (2-12)'!R29+'Game 9 (14-15) '!R15+'Game 10 (15-13) '!R15</f>
        <v>0</v>
      </c>
      <c r="S15" s="32">
        <f>'Game 5 (12-12) '!S15+'Game 6 (2-12)'!S29+'Game 9 (14-15) '!S15+'Game 10 (15-13) '!S15</f>
        <v>0</v>
      </c>
      <c r="T15" s="33">
        <f t="shared" ref="T15" si="9">G15/F15</f>
        <v>0.15384615384615385</v>
      </c>
      <c r="U15" s="33">
        <f t="shared" ref="U15" si="10">(J15+(2*K15)+(3*L15)+(4*M15))/F15</f>
        <v>0.46153846153846156</v>
      </c>
      <c r="V15" s="33">
        <f t="shared" ref="V15" si="11">(G15+N15+Q15)/E15</f>
        <v>0.15384615384615385</v>
      </c>
      <c r="W15" s="34">
        <f t="shared" ref="W15" si="12">U15+V15</f>
        <v>0.61538461538461542</v>
      </c>
    </row>
    <row r="16" spans="2:23" x14ac:dyDescent="0.4">
      <c r="B16" s="53"/>
      <c r="C16" s="44" t="s">
        <v>46</v>
      </c>
      <c r="D16" s="46">
        <f>'Game 1 13-8'!D14+'Game 2 18-11 '!D14+'Game 7 (15-7)'!D17+'Game 8 (32-1)'!D17</f>
        <v>4</v>
      </c>
      <c r="E16" s="46">
        <f>'Game 1 13-8'!E14+'Game 2 18-11 '!E14+'Game 7 (15-7)'!E17+'Game 8 (32-1)'!E17</f>
        <v>15</v>
      </c>
      <c r="F16" s="46">
        <f>'Game 1 13-8'!F14+'Game 2 18-11 '!F14+'Game 7 (15-7)'!F17+'Game 8 (32-1)'!F17</f>
        <v>14</v>
      </c>
      <c r="G16" s="46">
        <f>'Game 1 13-8'!G14+'Game 2 18-11 '!G14+'Game 7 (15-7)'!G17+'Game 8 (32-1)'!G17</f>
        <v>9</v>
      </c>
      <c r="H16" s="46">
        <f>'Game 1 13-8'!H14+'Game 2 18-11 '!H14+'Game 7 (15-7)'!H17+'Game 8 (32-1)'!H17</f>
        <v>8</v>
      </c>
      <c r="I16" s="46">
        <f>'Game 1 13-8'!I14+'Game 2 18-11 '!I14+'Game 7 (15-7)'!I17+'Game 8 (32-1)'!I17</f>
        <v>15</v>
      </c>
      <c r="J16" s="46">
        <f>'Game 1 13-8'!J14+'Game 2 18-11 '!J14+'Game 7 (15-7)'!J17+'Game 8 (32-1)'!J17</f>
        <v>3</v>
      </c>
      <c r="K16" s="46">
        <f>'Game 1 13-8'!K14+'Game 2 18-11 '!K14+'Game 7 (15-7)'!K17+'Game 8 (32-1)'!K17</f>
        <v>2</v>
      </c>
      <c r="L16" s="46">
        <f>'Game 1 13-8'!L14+'Game 2 18-11 '!L14+'Game 7 (15-7)'!L17+'Game 8 (32-1)'!L17</f>
        <v>1</v>
      </c>
      <c r="M16" s="46">
        <f>'Game 1 13-8'!M14+'Game 2 18-11 '!M14+'Game 7 (15-7)'!M17+'Game 8 (32-1)'!M17</f>
        <v>3</v>
      </c>
      <c r="N16" s="46">
        <f>'Game 1 13-8'!N14+'Game 2 18-11 '!N14+'Game 7 (15-7)'!N17+'Game 8 (32-1)'!N17</f>
        <v>0</v>
      </c>
      <c r="O16" s="46">
        <f>'Game 1 13-8'!O14+'Game 2 18-11 '!O14+'Game 7 (15-7)'!O17+'Game 8 (32-1)'!O17</f>
        <v>0</v>
      </c>
      <c r="P16" s="46">
        <f>'Game 1 13-8'!P14+'Game 2 18-11 '!P14+'Game 7 (15-7)'!P17+'Game 8 (32-1)'!P17</f>
        <v>1</v>
      </c>
      <c r="Q16" s="46">
        <f>'Game 1 13-8'!Q14+'Game 2 18-11 '!Q14+'Game 7 (15-7)'!Q17+'Game 8 (32-1)'!Q17</f>
        <v>0</v>
      </c>
      <c r="R16" s="46">
        <f>'Game 1 13-8'!R14+'Game 2 18-11 '!R14+'Game 7 (15-7)'!R17+'Game 8 (32-1)'!R17</f>
        <v>1</v>
      </c>
      <c r="S16" s="46">
        <f>'Game 1 13-8'!S14+'Game 2 18-11 '!S14+'Game 7 (15-7)'!S17+'Game 8 (32-1)'!S17</f>
        <v>0</v>
      </c>
      <c r="T16" s="33">
        <f t="shared" si="1"/>
        <v>0.6428571428571429</v>
      </c>
      <c r="U16" s="33">
        <f t="shared" si="2"/>
        <v>1.5714285714285714</v>
      </c>
      <c r="V16" s="33">
        <f t="shared" si="3"/>
        <v>0.6</v>
      </c>
      <c r="W16" s="34">
        <f t="shared" si="4"/>
        <v>2.1714285714285713</v>
      </c>
    </row>
    <row r="17" spans="2:23" x14ac:dyDescent="0.4">
      <c r="B17" s="53"/>
      <c r="C17" s="4" t="s">
        <v>119</v>
      </c>
      <c r="D17" s="32">
        <f>'Game 1 13-8'!D15+'Game 2 18-11 '!D15+'Game 3 (14-9) '!D15+'Game 4 (20-20) '!D15</f>
        <v>4</v>
      </c>
      <c r="E17" s="32">
        <f>'Game 1 13-8'!E15+'Game 2 18-11 '!E15+'Game 3 (14-9) '!E15+'Game 4 (20-20) '!E15</f>
        <v>14</v>
      </c>
      <c r="F17" s="32">
        <f>'Game 1 13-8'!F15+'Game 2 18-11 '!F15+'Game 3 (14-9) '!F15+'Game 4 (20-20) '!F15</f>
        <v>14</v>
      </c>
      <c r="G17" s="32">
        <f>'Game 1 13-8'!G15+'Game 2 18-11 '!G15+'Game 3 (14-9) '!G15+'Game 4 (20-20) '!G15</f>
        <v>9</v>
      </c>
      <c r="H17" s="32">
        <f>'Game 1 13-8'!H15+'Game 2 18-11 '!H15+'Game 3 (14-9) '!H15+'Game 4 (20-20) '!H15</f>
        <v>7</v>
      </c>
      <c r="I17" s="32">
        <f>'Game 1 13-8'!I15+'Game 2 18-11 '!I15+'Game 3 (14-9) '!I15+'Game 4 (20-20) '!I15</f>
        <v>7</v>
      </c>
      <c r="J17" s="32">
        <f>'Game 1 13-8'!J15+'Game 2 18-11 '!J15+'Game 3 (14-9) '!J15+'Game 4 (20-20) '!J15</f>
        <v>4</v>
      </c>
      <c r="K17" s="32">
        <f>'Game 1 13-8'!K15+'Game 2 18-11 '!K15+'Game 3 (14-9) '!K15+'Game 4 (20-20) '!K15</f>
        <v>3</v>
      </c>
      <c r="L17" s="32">
        <f>'Game 1 13-8'!L15+'Game 2 18-11 '!L15+'Game 3 (14-9) '!L15+'Game 4 (20-20) '!L15</f>
        <v>0</v>
      </c>
      <c r="M17" s="32">
        <f>'Game 1 13-8'!M15+'Game 2 18-11 '!M15+'Game 3 (14-9) '!M15+'Game 4 (20-20) '!M15</f>
        <v>2</v>
      </c>
      <c r="N17" s="32">
        <f>'Game 1 13-8'!N15+'Game 2 18-11 '!N15+'Game 3 (14-9) '!N15+'Game 4 (20-20) '!N15</f>
        <v>0</v>
      </c>
      <c r="O17" s="32">
        <f>'Game 1 13-8'!O15+'Game 2 18-11 '!O15+'Game 3 (14-9) '!O15+'Game 4 (20-20) '!O15</f>
        <v>0</v>
      </c>
      <c r="P17" s="32">
        <f>'Game 1 13-8'!P15+'Game 2 18-11 '!P15+'Game 3 (14-9) '!P15+'Game 4 (20-20) '!P15</f>
        <v>0</v>
      </c>
      <c r="Q17" s="32">
        <f>'Game 1 13-8'!Q15+'Game 2 18-11 '!Q15+'Game 3 (14-9) '!Q15+'Game 4 (20-20) '!Q15</f>
        <v>0</v>
      </c>
      <c r="R17" s="32">
        <f>'Game 1 13-8'!R15+'Game 2 18-11 '!R15+'Game 3 (14-9) '!R15+'Game 4 (20-20) '!R15</f>
        <v>0</v>
      </c>
      <c r="S17" s="32">
        <f>'Game 1 13-8'!S15+'Game 2 18-11 '!S15+'Game 3 (14-9) '!S15+'Game 4 (20-20) '!S15</f>
        <v>0</v>
      </c>
      <c r="T17" s="33">
        <f t="shared" si="1"/>
        <v>0.6428571428571429</v>
      </c>
      <c r="U17" s="33">
        <f t="shared" si="2"/>
        <v>1.2857142857142858</v>
      </c>
      <c r="V17" s="33">
        <f t="shared" si="3"/>
        <v>0.6428571428571429</v>
      </c>
      <c r="W17" s="34">
        <f t="shared" si="4"/>
        <v>1.9285714285714288</v>
      </c>
    </row>
    <row r="18" spans="2:23" x14ac:dyDescent="0.4">
      <c r="B18" s="53"/>
      <c r="C18" s="4" t="s">
        <v>125</v>
      </c>
      <c r="D18" s="32">
        <f>'Game 5 (12-12) '!D14+'Game 6 (2-12)'!D32</f>
        <v>2</v>
      </c>
      <c r="E18" s="32">
        <f>'Game 5 (12-12) '!E14+'Game 6 (2-12)'!E32</f>
        <v>5</v>
      </c>
      <c r="F18" s="32">
        <f>'Game 5 (12-12) '!F14+'Game 6 (2-12)'!F32</f>
        <v>5</v>
      </c>
      <c r="G18" s="32">
        <f>'Game 5 (12-12) '!G14+'Game 6 (2-12)'!G32</f>
        <v>1</v>
      </c>
      <c r="H18" s="32">
        <f>'Game 5 (12-12) '!H14+'Game 6 (2-12)'!H32</f>
        <v>1</v>
      </c>
      <c r="I18" s="32">
        <f>'Game 5 (12-12) '!I14+'Game 6 (2-12)'!I32</f>
        <v>1</v>
      </c>
      <c r="J18" s="32">
        <f>'Game 5 (12-12) '!J14+'Game 6 (2-12)'!J32</f>
        <v>1</v>
      </c>
      <c r="K18" s="32">
        <f>'Game 5 (12-12) '!K14+'Game 6 (2-12)'!K32</f>
        <v>0</v>
      </c>
      <c r="L18" s="32">
        <f>'Game 5 (12-12) '!L14+'Game 6 (2-12)'!L32</f>
        <v>0</v>
      </c>
      <c r="M18" s="32">
        <f>'Game 5 (12-12) '!M14+'Game 6 (2-12)'!M32</f>
        <v>0</v>
      </c>
      <c r="N18" s="32">
        <f>'Game 5 (12-12) '!N14+'Game 6 (2-12)'!N32</f>
        <v>0</v>
      </c>
      <c r="O18" s="32">
        <f>'Game 5 (12-12) '!O14+'Game 6 (2-12)'!O32</f>
        <v>1</v>
      </c>
      <c r="P18" s="32">
        <f>'Game 5 (12-12) '!P14+'Game 6 (2-12)'!P32</f>
        <v>0</v>
      </c>
      <c r="Q18" s="32">
        <f>'Game 5 (12-12) '!Q14+'Game 6 (2-12)'!Q32</f>
        <v>0</v>
      </c>
      <c r="R18" s="32">
        <f>'Game 5 (12-12) '!R14+'Game 6 (2-12)'!R32</f>
        <v>0</v>
      </c>
      <c r="S18" s="32">
        <f>'Game 5 (12-12) '!S14+'Game 6 (2-12)'!S32</f>
        <v>0</v>
      </c>
      <c r="T18" s="33">
        <f t="shared" ref="T18" si="13">G18/F18</f>
        <v>0.2</v>
      </c>
      <c r="U18" s="33">
        <f t="shared" ref="U18" si="14">(J18+(2*K18)+(3*L18)+(4*M18))/F18</f>
        <v>0.2</v>
      </c>
      <c r="V18" s="33">
        <f t="shared" ref="V18" si="15">(G18+N18+Q18)/E18</f>
        <v>0.2</v>
      </c>
      <c r="W18" s="34">
        <f t="shared" ref="W18" si="16">U18+V18</f>
        <v>0.4</v>
      </c>
    </row>
    <row r="19" spans="2:23" x14ac:dyDescent="0.4">
      <c r="B19" s="53"/>
      <c r="C19" s="3" t="s">
        <v>5</v>
      </c>
      <c r="D19" s="13" t="s">
        <v>45</v>
      </c>
      <c r="E19" s="13" t="s">
        <v>4</v>
      </c>
      <c r="F19" s="13" t="s">
        <v>3</v>
      </c>
      <c r="G19" s="13" t="s">
        <v>2</v>
      </c>
      <c r="H19" s="13" t="s">
        <v>41</v>
      </c>
      <c r="I19" s="20" t="s">
        <v>42</v>
      </c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1"/>
      <c r="V19" s="11"/>
      <c r="W19" s="12"/>
    </row>
    <row r="20" spans="2:23" ht="15" thickBot="1" x14ac:dyDescent="0.45">
      <c r="B20" s="53"/>
      <c r="C20" s="4" t="s">
        <v>1</v>
      </c>
      <c r="D20" s="32">
        <f>'Game 1 13-8'!D17+'Game 2 18-11 '!D17+'Game 3 (14-9) '!D17+'Game 4 (20-20) '!D17+'Game 5 (12-12) '!D19+'Game 6 (2-12)'!D19+'Game 7 (15-7)'!D19+'Game 8 (32-1)'!D19+'Game 9 (14-15) '!D19+'Game 10 (15-13) '!D19+'Game 11 () '!D20+'Game 12 () '!D20+'Game 13 () '!D20+'Game 14 ()'!D20+'Game 15 ()'!D20</f>
        <v>6</v>
      </c>
      <c r="E20" s="32">
        <f>'Game 1 13-8'!E17+'Game 2 18-11 '!E17+'Game 3 (14-9) '!E17+'Game 4 (20-20) '!E17+'Game 5 (12-12) '!E19+'Game 6 (2-12)'!E19+'Game 7 (15-7)'!E19+'Game 8 (32-1)'!E19+'Game 9 (14-15) '!E19+'Game 10 (15-13) '!E19+'Game 11 () '!E20+'Game 12 () '!E20+'Game 13 () '!E20+'Game 14 ()'!E20+'Game 15 ()'!E20</f>
        <v>26</v>
      </c>
      <c r="F20" s="32">
        <f>'Game 1 13-8'!F17+'Game 2 18-11 '!F17+'Game 3 (14-9) '!F17+'Game 4 (20-20) '!F17+'Game 5 (12-12) '!F19+'Game 6 (2-12)'!F19+'Game 7 (15-7)'!F19+'Game 8 (32-1)'!F19+'Game 9 (14-15) '!F19+'Game 10 (15-13) '!F19+'Game 11 () '!F20+'Game 12 () '!F20+'Game 13 () '!F20+'Game 14 ()'!F20+'Game 15 ()'!F20</f>
        <v>3</v>
      </c>
      <c r="G20" s="32">
        <f>'Game 1 13-8'!G17+'Game 2 18-11 '!G17+'Game 3 (14-9) '!G17+'Game 4 (20-20) '!G17+'Game 5 (12-12) '!G19+'Game 6 (2-12)'!G19+'Game 7 (15-7)'!G19+'Game 8 (32-1)'!G19+'Game 9 (14-15) '!G19+'Game 10 (15-13) '!G19+'Game 11 () '!G20+'Game 12 () '!G20+'Game 13 () '!G20+'Game 14 ()'!G20+'Game 15 ()'!G20</f>
        <v>52</v>
      </c>
      <c r="H20" s="32">
        <f>'Game 1 13-8'!H17+'Game 2 18-11 '!H17+'Game 3 (14-9) '!H17+'Game 4 (20-20) '!H17+'Game 5 (12-12) '!H19+'Game 6 (2-12)'!H19+'Game 7 (15-7)'!H19+'Game 8 (32-1)'!H19+'Game 9 (14-15) '!H19+'Game 10 (15-13) '!H19+'Game 11 () '!H20+'Game 12 () '!H20+'Game 13 () '!H20+'Game 14 ()'!H20+'Game 15 ()'!H20</f>
        <v>43</v>
      </c>
      <c r="I20" s="45">
        <f>9*H20/E20</f>
        <v>14.884615384615385</v>
      </c>
      <c r="J20" s="10"/>
      <c r="K20" s="10"/>
      <c r="L20" s="10"/>
      <c r="M20" s="42"/>
      <c r="N20" s="42"/>
      <c r="O20" s="10"/>
      <c r="P20" s="10"/>
      <c r="Q20" s="10"/>
      <c r="R20" s="10"/>
      <c r="S20" s="10"/>
      <c r="T20" s="10"/>
      <c r="U20" s="11"/>
      <c r="V20" s="11"/>
      <c r="W20" s="12"/>
    </row>
    <row r="21" spans="2:23" ht="15" thickBot="1" x14ac:dyDescent="0.45">
      <c r="B21" s="54"/>
      <c r="C21" s="19" t="s">
        <v>40</v>
      </c>
      <c r="D21" s="35">
        <f>'Game 1 13-8'!D19+'Game 2 18-11 '!D19+'Game 3 (14-9) '!D19+'Game 4 (20-20) '!D19+'Game 5 (12-12) '!D21+'Game 6 (2-12)'!D20+'Game 7 (15-7)'!D21+'Game 8 (32-1)'!D21+'Game 9 (14-15) '!D21+'Game 10 (15-13) '!D21+'Game 11 () '!D22+'Game 13 () '!D22+'Game 14 ()'!D22+'Game 15 ()'!D22+'Game 16 () '!D22+'Game 17 () '!D22+'Game 18 () '!D22</f>
        <v>5</v>
      </c>
      <c r="E21" s="35">
        <f>'Game 1 13-8'!E19+'Game 2 18-11 '!E19+'Game 3 (14-9) '!E19+'Game 4 (20-20) '!E19+'Game 5 (12-12) '!E21+'Game 6 (2-12)'!E20+'Game 7 (15-7)'!E21+'Game 8 (32-1)'!E21+'Game 9 (14-15) '!E21+'Game 10 (15-13) '!E21+'Game 11 () '!E22+'Game 13 () '!E22+'Game 14 ()'!E22+'Game 15 ()'!E22+'Game 16 () '!E22+'Game 17 () '!E22+'Game 18 () '!E22</f>
        <v>22</v>
      </c>
      <c r="F21" s="35">
        <f>'Game 1 13-8'!F19+'Game 2 18-11 '!F19+'Game 3 (14-9) '!F19+'Game 4 (20-20) '!F19+'Game 5 (12-12) '!F21+'Game 6 (2-12)'!F20+'Game 7 (15-7)'!F21+'Game 8 (32-1)'!F21+'Game 9 (14-15) '!F21+'Game 10 (15-13) '!F21+'Game 11 () '!F22+'Game 13 () '!F22+'Game 14 ()'!F22+'Game 15 ()'!F22+'Game 16 () '!F22+'Game 17 () '!F22+'Game 18 () '!F22</f>
        <v>8</v>
      </c>
      <c r="G21" s="35">
        <f>'Game 1 13-8'!G19+'Game 2 18-11 '!G19+'Game 3 (14-9) '!G19+'Game 4 (20-20) '!G19+'Game 5 (12-12) '!G21+'Game 6 (2-12)'!G20+'Game 7 (15-7)'!G21+'Game 8 (32-1)'!G21+'Game 9 (14-15) '!G21+'Game 10 (15-13) '!G21+'Game 11 () '!G22+'Game 13 () '!G22+'Game 14 ()'!G22+'Game 15 ()'!G22+'Game 16 () '!G22+'Game 17 () '!G22+'Game 18 () '!G22</f>
        <v>42</v>
      </c>
      <c r="H21" s="35">
        <f>'Game 1 13-8'!H19+'Game 2 18-11 '!H19+'Game 3 (14-9) '!H19+'Game 4 (20-20) '!H19+'Game 5 (12-12) '!H21+'Game 6 (2-12)'!H20+'Game 7 (15-7)'!H21+'Game 8 (32-1)'!H21+'Game 9 (14-15) '!H21+'Game 10 (15-13) '!H21+'Game 11 () '!H22+'Game 13 () '!H22+'Game 14 ()'!H22+'Game 15 ()'!H22+'Game 16 () '!H22+'Game 17 () '!H22+'Game 18 () '!H22</f>
        <v>32</v>
      </c>
      <c r="I21" s="45">
        <f>9*H21/E21</f>
        <v>13.090909090909092</v>
      </c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5"/>
      <c r="V21" s="15"/>
      <c r="W21" s="16"/>
    </row>
    <row r="22" spans="2:23" ht="15" thickBot="1" x14ac:dyDescent="0.45"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8"/>
      <c r="V22" s="18"/>
      <c r="W22" s="18"/>
    </row>
    <row r="23" spans="2:23" ht="14.6" customHeight="1" x14ac:dyDescent="0.4">
      <c r="B23" s="49" t="s">
        <v>133</v>
      </c>
      <c r="C23" s="6" t="s">
        <v>33</v>
      </c>
      <c r="D23" s="8" t="s">
        <v>32</v>
      </c>
      <c r="E23" s="8" t="s">
        <v>31</v>
      </c>
      <c r="F23" s="8" t="s">
        <v>30</v>
      </c>
      <c r="G23" s="8" t="s">
        <v>28</v>
      </c>
      <c r="H23" s="8" t="s">
        <v>29</v>
      </c>
      <c r="I23" s="8" t="s">
        <v>27</v>
      </c>
      <c r="J23" s="8" t="s">
        <v>26</v>
      </c>
      <c r="K23" s="8" t="s">
        <v>25</v>
      </c>
      <c r="L23" s="8" t="s">
        <v>24</v>
      </c>
      <c r="M23" s="8" t="s">
        <v>23</v>
      </c>
      <c r="N23" s="8" t="s">
        <v>22</v>
      </c>
      <c r="O23" s="8" t="s">
        <v>21</v>
      </c>
      <c r="P23" s="8" t="s">
        <v>37</v>
      </c>
      <c r="Q23" s="8" t="s">
        <v>38</v>
      </c>
      <c r="R23" s="8" t="s">
        <v>20</v>
      </c>
      <c r="S23" s="8" t="s">
        <v>19</v>
      </c>
      <c r="T23" s="8" t="s">
        <v>18</v>
      </c>
      <c r="U23" s="8" t="s">
        <v>17</v>
      </c>
      <c r="V23" s="8" t="s">
        <v>16</v>
      </c>
      <c r="W23" s="9" t="s">
        <v>15</v>
      </c>
    </row>
    <row r="24" spans="2:23" x14ac:dyDescent="0.4">
      <c r="B24" s="50"/>
      <c r="C24" s="4" t="s">
        <v>50</v>
      </c>
      <c r="D24" s="10">
        <v>1</v>
      </c>
      <c r="E24" s="10">
        <v>4</v>
      </c>
      <c r="F24" s="10">
        <v>4</v>
      </c>
      <c r="G24" s="10">
        <v>1</v>
      </c>
      <c r="H24" s="10">
        <v>1</v>
      </c>
      <c r="I24" s="10">
        <v>0</v>
      </c>
      <c r="J24" s="10">
        <v>1</v>
      </c>
      <c r="K24" s="10">
        <v>0</v>
      </c>
      <c r="L24" s="10">
        <v>0</v>
      </c>
      <c r="M24" s="10">
        <v>0</v>
      </c>
      <c r="N24" s="10">
        <v>0</v>
      </c>
      <c r="O24" s="10">
        <v>1</v>
      </c>
      <c r="P24" s="10">
        <v>0</v>
      </c>
      <c r="Q24" s="10">
        <v>0</v>
      </c>
      <c r="R24" s="10">
        <v>0</v>
      </c>
      <c r="S24" s="10">
        <v>0</v>
      </c>
      <c r="T24" s="11">
        <v>0.25</v>
      </c>
      <c r="U24" s="11">
        <v>0.25</v>
      </c>
      <c r="V24" s="11">
        <v>0.5</v>
      </c>
      <c r="W24" s="12">
        <v>0.75</v>
      </c>
    </row>
    <row r="25" spans="2:23" x14ac:dyDescent="0.4">
      <c r="B25" s="50"/>
      <c r="C25" s="4" t="s">
        <v>13</v>
      </c>
      <c r="D25" s="10">
        <v>1</v>
      </c>
      <c r="E25" s="10">
        <v>4</v>
      </c>
      <c r="F25" s="10">
        <v>3</v>
      </c>
      <c r="G25" s="10">
        <v>3</v>
      </c>
      <c r="H25" s="10">
        <v>2</v>
      </c>
      <c r="I25" s="10">
        <v>2</v>
      </c>
      <c r="J25" s="10">
        <v>2</v>
      </c>
      <c r="K25" s="10">
        <v>0</v>
      </c>
      <c r="L25" s="10">
        <v>0</v>
      </c>
      <c r="M25" s="10">
        <v>1</v>
      </c>
      <c r="N25" s="10">
        <v>0</v>
      </c>
      <c r="O25" s="10">
        <v>0</v>
      </c>
      <c r="P25" s="10">
        <v>0</v>
      </c>
      <c r="Q25" s="10">
        <v>0</v>
      </c>
      <c r="R25" s="10">
        <v>1</v>
      </c>
      <c r="S25" s="10">
        <v>0</v>
      </c>
      <c r="T25" s="11">
        <v>1</v>
      </c>
      <c r="U25" s="11">
        <v>2</v>
      </c>
      <c r="V25" s="11">
        <v>0.75</v>
      </c>
      <c r="W25" s="12">
        <v>2.75</v>
      </c>
    </row>
    <row r="26" spans="2:23" x14ac:dyDescent="0.4">
      <c r="B26" s="50"/>
      <c r="C26" s="4" t="s">
        <v>104</v>
      </c>
      <c r="D26" s="10">
        <v>1</v>
      </c>
      <c r="E26" s="10">
        <v>4</v>
      </c>
      <c r="F26" s="10">
        <v>4</v>
      </c>
      <c r="G26" s="10">
        <v>3</v>
      </c>
      <c r="H26" s="10">
        <v>3</v>
      </c>
      <c r="I26" s="10">
        <v>4</v>
      </c>
      <c r="J26" s="10">
        <v>0</v>
      </c>
      <c r="K26" s="10">
        <v>1</v>
      </c>
      <c r="L26" s="10">
        <v>0</v>
      </c>
      <c r="M26" s="10">
        <v>2</v>
      </c>
      <c r="N26" s="10">
        <v>0</v>
      </c>
      <c r="O26" s="10">
        <v>0</v>
      </c>
      <c r="P26" s="10">
        <v>1</v>
      </c>
      <c r="Q26" s="10">
        <v>0</v>
      </c>
      <c r="R26" s="10">
        <v>0</v>
      </c>
      <c r="S26" s="10">
        <v>0</v>
      </c>
      <c r="T26" s="11">
        <v>0.75</v>
      </c>
      <c r="U26" s="11">
        <v>2.5</v>
      </c>
      <c r="V26" s="11">
        <v>0.75</v>
      </c>
      <c r="W26" s="12">
        <v>3.25</v>
      </c>
    </row>
    <row r="27" spans="2:23" x14ac:dyDescent="0.4">
      <c r="B27" s="50"/>
      <c r="C27" s="4" t="s">
        <v>11</v>
      </c>
      <c r="D27" s="10">
        <v>1</v>
      </c>
      <c r="E27" s="10">
        <v>4</v>
      </c>
      <c r="F27" s="10">
        <v>4</v>
      </c>
      <c r="G27" s="10">
        <v>3</v>
      </c>
      <c r="H27" s="10">
        <v>3</v>
      </c>
      <c r="I27" s="10">
        <v>1</v>
      </c>
      <c r="J27" s="10">
        <v>3</v>
      </c>
      <c r="K27" s="10">
        <v>0</v>
      </c>
      <c r="L27" s="10">
        <v>0</v>
      </c>
      <c r="M27" s="10">
        <v>0</v>
      </c>
      <c r="N27" s="10">
        <v>0</v>
      </c>
      <c r="O27" s="10">
        <v>0</v>
      </c>
      <c r="P27" s="10">
        <v>0</v>
      </c>
      <c r="Q27" s="10">
        <v>0</v>
      </c>
      <c r="R27" s="10">
        <v>0</v>
      </c>
      <c r="S27" s="10">
        <v>0</v>
      </c>
      <c r="T27" s="11">
        <v>0.75</v>
      </c>
      <c r="U27" s="11">
        <v>0.75</v>
      </c>
      <c r="V27" s="11">
        <v>0.75</v>
      </c>
      <c r="W27" s="12">
        <v>1.5</v>
      </c>
    </row>
    <row r="28" spans="2:23" x14ac:dyDescent="0.4">
      <c r="B28" s="50"/>
      <c r="C28" s="4" t="s">
        <v>40</v>
      </c>
      <c r="D28" s="10">
        <v>1</v>
      </c>
      <c r="E28" s="10">
        <v>4</v>
      </c>
      <c r="F28" s="10">
        <v>4</v>
      </c>
      <c r="G28" s="10">
        <v>2</v>
      </c>
      <c r="H28" s="10">
        <v>1</v>
      </c>
      <c r="I28" s="10">
        <v>0</v>
      </c>
      <c r="J28" s="10">
        <v>1</v>
      </c>
      <c r="K28" s="10">
        <v>1</v>
      </c>
      <c r="L28" s="10">
        <v>0</v>
      </c>
      <c r="M28" s="10">
        <v>0</v>
      </c>
      <c r="N28" s="10">
        <v>0</v>
      </c>
      <c r="O28" s="10">
        <v>0</v>
      </c>
      <c r="P28" s="10">
        <v>0</v>
      </c>
      <c r="Q28" s="10">
        <v>0</v>
      </c>
      <c r="R28" s="10">
        <v>0</v>
      </c>
      <c r="S28" s="10">
        <v>0</v>
      </c>
      <c r="T28" s="11">
        <v>0.5</v>
      </c>
      <c r="U28" s="11">
        <v>0.75</v>
      </c>
      <c r="V28" s="11">
        <v>0.5</v>
      </c>
      <c r="W28" s="12">
        <v>1.25</v>
      </c>
    </row>
    <row r="29" spans="2:23" x14ac:dyDescent="0.4">
      <c r="B29" s="50"/>
      <c r="C29" s="4" t="s">
        <v>6</v>
      </c>
      <c r="D29" s="10">
        <v>1</v>
      </c>
      <c r="E29" s="10">
        <v>4</v>
      </c>
      <c r="F29" s="10">
        <v>3</v>
      </c>
      <c r="G29" s="10">
        <v>2</v>
      </c>
      <c r="H29" s="10">
        <v>0</v>
      </c>
      <c r="I29" s="10">
        <v>1</v>
      </c>
      <c r="J29" s="10">
        <v>2</v>
      </c>
      <c r="K29" s="10">
        <v>0</v>
      </c>
      <c r="L29" s="10">
        <v>0</v>
      </c>
      <c r="M29" s="10">
        <v>0</v>
      </c>
      <c r="N29" s="10">
        <v>0</v>
      </c>
      <c r="O29" s="10">
        <v>0</v>
      </c>
      <c r="P29" s="10">
        <v>0</v>
      </c>
      <c r="Q29" s="10">
        <v>0</v>
      </c>
      <c r="R29" s="10">
        <v>1</v>
      </c>
      <c r="S29" s="10">
        <v>0</v>
      </c>
      <c r="T29" s="11">
        <v>0.66666666666666663</v>
      </c>
      <c r="U29" s="11">
        <v>0.66666666666666663</v>
      </c>
      <c r="V29" s="11">
        <v>0.5</v>
      </c>
      <c r="W29" s="12">
        <v>1.1666666666666665</v>
      </c>
    </row>
    <row r="30" spans="2:23" x14ac:dyDescent="0.4">
      <c r="B30" s="50"/>
      <c r="C30" s="4" t="s">
        <v>34</v>
      </c>
      <c r="D30" s="10">
        <v>1</v>
      </c>
      <c r="E30" s="10">
        <v>4</v>
      </c>
      <c r="F30" s="10">
        <v>4</v>
      </c>
      <c r="G30" s="10">
        <v>1</v>
      </c>
      <c r="H30" s="10">
        <v>0</v>
      </c>
      <c r="I30" s="10">
        <v>1</v>
      </c>
      <c r="J30" s="10">
        <v>1</v>
      </c>
      <c r="K30" s="10">
        <v>0</v>
      </c>
      <c r="L30" s="10">
        <v>0</v>
      </c>
      <c r="M30" s="10">
        <v>1</v>
      </c>
      <c r="N30" s="10">
        <v>0</v>
      </c>
      <c r="O30" s="10">
        <v>0</v>
      </c>
      <c r="P30" s="10">
        <v>0</v>
      </c>
      <c r="Q30" s="10">
        <v>0</v>
      </c>
      <c r="R30" s="10">
        <v>0</v>
      </c>
      <c r="S30" s="10">
        <v>0</v>
      </c>
      <c r="T30" s="11">
        <v>0.25</v>
      </c>
      <c r="U30" s="11">
        <v>1.25</v>
      </c>
      <c r="V30" s="11">
        <v>0.25</v>
      </c>
      <c r="W30" s="12">
        <v>1.5</v>
      </c>
    </row>
    <row r="31" spans="2:23" x14ac:dyDescent="0.4">
      <c r="B31" s="50"/>
      <c r="C31" s="4" t="s">
        <v>48</v>
      </c>
      <c r="D31" s="10">
        <v>1</v>
      </c>
      <c r="E31" s="10">
        <v>4</v>
      </c>
      <c r="F31" s="10">
        <v>4</v>
      </c>
      <c r="G31" s="10">
        <v>2</v>
      </c>
      <c r="H31" s="10">
        <v>2</v>
      </c>
      <c r="I31" s="10">
        <v>3</v>
      </c>
      <c r="J31" s="10">
        <v>0</v>
      </c>
      <c r="K31" s="10">
        <v>1</v>
      </c>
      <c r="L31" s="10">
        <v>0</v>
      </c>
      <c r="M31" s="10">
        <v>1</v>
      </c>
      <c r="N31" s="10">
        <v>0</v>
      </c>
      <c r="O31" s="10">
        <v>0</v>
      </c>
      <c r="P31" s="10">
        <v>0</v>
      </c>
      <c r="Q31" s="10">
        <v>0</v>
      </c>
      <c r="R31" s="10">
        <v>0</v>
      </c>
      <c r="S31" s="10">
        <v>0</v>
      </c>
      <c r="T31" s="11">
        <v>0.5</v>
      </c>
      <c r="U31" s="11">
        <v>1.5</v>
      </c>
      <c r="V31" s="11">
        <v>0.5</v>
      </c>
      <c r="W31" s="12">
        <v>2</v>
      </c>
    </row>
    <row r="32" spans="2:23" x14ac:dyDescent="0.4">
      <c r="B32" s="50"/>
      <c r="C32" s="4" t="s">
        <v>49</v>
      </c>
      <c r="D32" s="10">
        <v>1</v>
      </c>
      <c r="E32" s="10">
        <v>3</v>
      </c>
      <c r="F32" s="10">
        <v>3</v>
      </c>
      <c r="G32" s="10">
        <v>3</v>
      </c>
      <c r="H32" s="10">
        <v>1</v>
      </c>
      <c r="I32" s="10">
        <v>1</v>
      </c>
      <c r="J32" s="10">
        <v>2</v>
      </c>
      <c r="K32" s="10">
        <v>1</v>
      </c>
      <c r="L32" s="10">
        <v>0</v>
      </c>
      <c r="M32" s="10">
        <v>0</v>
      </c>
      <c r="N32" s="10">
        <v>0</v>
      </c>
      <c r="O32" s="10">
        <v>0</v>
      </c>
      <c r="P32" s="10">
        <v>0</v>
      </c>
      <c r="Q32" s="10">
        <v>0</v>
      </c>
      <c r="R32" s="10">
        <v>0</v>
      </c>
      <c r="S32" s="10">
        <v>0</v>
      </c>
      <c r="T32" s="11">
        <v>1</v>
      </c>
      <c r="U32" s="11">
        <v>1.3333333333333333</v>
      </c>
      <c r="V32" s="11">
        <v>1</v>
      </c>
      <c r="W32" s="12">
        <v>2.333333333333333</v>
      </c>
    </row>
    <row r="33" spans="2:23" x14ac:dyDescent="0.4">
      <c r="B33" s="50"/>
      <c r="C33" s="4" t="s">
        <v>118</v>
      </c>
      <c r="D33" s="10">
        <v>3</v>
      </c>
      <c r="E33" s="10">
        <v>3</v>
      </c>
      <c r="F33" s="10">
        <v>3</v>
      </c>
      <c r="G33" s="10">
        <v>2</v>
      </c>
      <c r="H33" s="10">
        <v>1</v>
      </c>
      <c r="I33" s="10">
        <v>0</v>
      </c>
      <c r="J33" s="10">
        <v>2</v>
      </c>
      <c r="K33" s="10">
        <v>0</v>
      </c>
      <c r="L33" s="10">
        <v>0</v>
      </c>
      <c r="M33" s="10">
        <v>0</v>
      </c>
      <c r="N33" s="10">
        <v>0</v>
      </c>
      <c r="O33" s="10">
        <v>0</v>
      </c>
      <c r="P33" s="10">
        <v>0</v>
      </c>
      <c r="Q33" s="10">
        <v>0</v>
      </c>
      <c r="R33" s="10">
        <v>0</v>
      </c>
      <c r="S33" s="10">
        <v>0</v>
      </c>
      <c r="T33" s="11">
        <v>0.66666666666666663</v>
      </c>
      <c r="U33" s="11">
        <v>0.66666666666666663</v>
      </c>
      <c r="V33" s="11">
        <v>0.66666666666666663</v>
      </c>
      <c r="W33" s="12">
        <v>1.3333333333333333</v>
      </c>
    </row>
    <row r="34" spans="2:23" x14ac:dyDescent="0.4">
      <c r="B34" s="50"/>
      <c r="C34" s="47" t="s">
        <v>1</v>
      </c>
      <c r="D34" s="74">
        <v>1</v>
      </c>
      <c r="E34" s="74">
        <v>3</v>
      </c>
      <c r="F34" s="74">
        <v>3</v>
      </c>
      <c r="G34" s="74">
        <v>2</v>
      </c>
      <c r="H34" s="74">
        <v>0</v>
      </c>
      <c r="I34" s="10">
        <v>1</v>
      </c>
      <c r="J34" s="10">
        <v>2</v>
      </c>
      <c r="K34" s="10">
        <v>0</v>
      </c>
      <c r="L34" s="10">
        <v>0</v>
      </c>
      <c r="M34" s="10">
        <v>0</v>
      </c>
      <c r="N34" s="10">
        <v>0</v>
      </c>
      <c r="O34" s="10">
        <v>0</v>
      </c>
      <c r="P34" s="10">
        <v>0</v>
      </c>
      <c r="Q34" s="10">
        <v>0</v>
      </c>
      <c r="R34" s="10">
        <v>0</v>
      </c>
      <c r="S34" s="10">
        <v>0</v>
      </c>
      <c r="T34" s="11">
        <v>0.66666666666666663</v>
      </c>
      <c r="U34" s="11">
        <v>0.66666666666666663</v>
      </c>
      <c r="V34" s="11">
        <v>0.66666666666666663</v>
      </c>
      <c r="W34" s="12">
        <v>1.3333333333333333</v>
      </c>
    </row>
    <row r="35" spans="2:23" x14ac:dyDescent="0.4">
      <c r="B35" s="50"/>
      <c r="C35" s="3" t="s">
        <v>5</v>
      </c>
      <c r="D35" s="13" t="s">
        <v>51</v>
      </c>
      <c r="E35" s="13" t="s">
        <v>4</v>
      </c>
      <c r="F35" s="13" t="s">
        <v>3</v>
      </c>
      <c r="G35" s="13" t="s">
        <v>2</v>
      </c>
      <c r="H35" s="3" t="s">
        <v>42</v>
      </c>
      <c r="I35" s="10"/>
      <c r="J35" s="10"/>
      <c r="K35" s="10"/>
      <c r="L35" s="10"/>
      <c r="M35" s="37" t="s">
        <v>55</v>
      </c>
      <c r="N35" s="38">
        <v>44832</v>
      </c>
      <c r="O35" s="37" t="s">
        <v>70</v>
      </c>
      <c r="P35" s="37" t="s">
        <v>113</v>
      </c>
      <c r="Q35" s="37" t="s">
        <v>52</v>
      </c>
      <c r="R35" s="37" t="s">
        <v>132</v>
      </c>
      <c r="S35" s="10"/>
      <c r="T35" s="10"/>
      <c r="U35" s="11"/>
      <c r="V35" s="11"/>
      <c r="W35" s="12"/>
    </row>
    <row r="36" spans="2:23" x14ac:dyDescent="0.4">
      <c r="B36" s="50"/>
      <c r="C36" s="4" t="s">
        <v>1</v>
      </c>
      <c r="D36" s="10">
        <v>1</v>
      </c>
      <c r="E36" s="10">
        <v>5</v>
      </c>
      <c r="F36" s="10">
        <v>1</v>
      </c>
      <c r="G36" s="10">
        <v>7</v>
      </c>
      <c r="H36" s="21">
        <v>7.2</v>
      </c>
      <c r="I36" s="10"/>
      <c r="J36" s="10"/>
      <c r="K36" s="10"/>
      <c r="L36" s="10"/>
      <c r="M36" s="37"/>
      <c r="N36" s="37"/>
      <c r="O36" s="37" t="s">
        <v>54</v>
      </c>
      <c r="P36" s="72">
        <v>0.77083333333333337</v>
      </c>
      <c r="Q36" s="37" t="s">
        <v>53</v>
      </c>
      <c r="R36" s="37" t="s">
        <v>56</v>
      </c>
      <c r="S36" s="10"/>
      <c r="T36" s="10"/>
      <c r="U36" s="11"/>
      <c r="V36" s="11"/>
      <c r="W36" s="12"/>
    </row>
    <row r="37" spans="2:23" x14ac:dyDescent="0.4">
      <c r="B37" s="50"/>
      <c r="C37" s="47" t="s">
        <v>40</v>
      </c>
      <c r="D37" s="10">
        <v>1</v>
      </c>
      <c r="E37" s="10">
        <v>1</v>
      </c>
      <c r="F37" s="10">
        <v>0</v>
      </c>
      <c r="G37" s="10">
        <v>8</v>
      </c>
      <c r="H37" s="21">
        <v>72</v>
      </c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28"/>
    </row>
    <row r="38" spans="2:23" ht="15" thickBot="1" x14ac:dyDescent="0.45">
      <c r="B38" s="51"/>
      <c r="C38" s="7"/>
      <c r="D38" s="14"/>
      <c r="E38" s="14"/>
      <c r="F38" s="14"/>
      <c r="G38" s="14"/>
      <c r="H38" s="14"/>
      <c r="I38" s="14"/>
      <c r="J38" s="14"/>
      <c r="K38" s="14"/>
      <c r="L38" s="14"/>
      <c r="M38" s="7"/>
      <c r="N38" s="7"/>
      <c r="O38" s="7"/>
      <c r="P38" s="7"/>
      <c r="Q38" s="7"/>
      <c r="R38" s="7"/>
      <c r="S38" s="14"/>
      <c r="T38" s="14"/>
      <c r="U38" s="15"/>
      <c r="V38" s="15"/>
      <c r="W38" s="16"/>
    </row>
    <row r="39" spans="2:23" ht="15" thickBot="1" x14ac:dyDescent="0.45"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8"/>
      <c r="V39" s="18"/>
      <c r="W39" s="18"/>
    </row>
    <row r="40" spans="2:23" ht="14.6" customHeight="1" x14ac:dyDescent="0.4">
      <c r="B40" s="75" t="s">
        <v>134</v>
      </c>
      <c r="C40" s="6" t="s">
        <v>33</v>
      </c>
      <c r="D40" s="8" t="s">
        <v>32</v>
      </c>
      <c r="E40" s="8" t="s">
        <v>31</v>
      </c>
      <c r="F40" s="8" t="s">
        <v>30</v>
      </c>
      <c r="G40" s="8" t="s">
        <v>28</v>
      </c>
      <c r="H40" s="8" t="s">
        <v>29</v>
      </c>
      <c r="I40" s="8" t="s">
        <v>27</v>
      </c>
      <c r="J40" s="8" t="s">
        <v>26</v>
      </c>
      <c r="K40" s="8" t="s">
        <v>25</v>
      </c>
      <c r="L40" s="8" t="s">
        <v>24</v>
      </c>
      <c r="M40" s="8" t="s">
        <v>23</v>
      </c>
      <c r="N40" s="8" t="s">
        <v>22</v>
      </c>
      <c r="O40" s="8" t="s">
        <v>21</v>
      </c>
      <c r="P40" s="8" t="s">
        <v>37</v>
      </c>
      <c r="Q40" s="8" t="s">
        <v>38</v>
      </c>
      <c r="R40" s="8" t="s">
        <v>20</v>
      </c>
      <c r="S40" s="8" t="s">
        <v>19</v>
      </c>
      <c r="T40" s="8" t="s">
        <v>18</v>
      </c>
      <c r="U40" s="8" t="s">
        <v>17</v>
      </c>
      <c r="V40" s="8" t="s">
        <v>16</v>
      </c>
      <c r="W40" s="9" t="s">
        <v>15</v>
      </c>
    </row>
    <row r="41" spans="2:23" ht="14.5" customHeight="1" x14ac:dyDescent="0.4">
      <c r="B41" s="76"/>
      <c r="C41" s="4" t="s">
        <v>50</v>
      </c>
      <c r="D41" s="10">
        <v>1</v>
      </c>
      <c r="E41" s="10">
        <v>4</v>
      </c>
      <c r="F41" s="10">
        <v>4</v>
      </c>
      <c r="G41" s="10">
        <v>4</v>
      </c>
      <c r="H41" s="10">
        <v>4</v>
      </c>
      <c r="I41" s="10">
        <v>1</v>
      </c>
      <c r="J41" s="10">
        <v>4</v>
      </c>
      <c r="K41" s="10">
        <v>0</v>
      </c>
      <c r="L41" s="10">
        <v>0</v>
      </c>
      <c r="M41" s="10">
        <v>0</v>
      </c>
      <c r="N41" s="10">
        <v>0</v>
      </c>
      <c r="O41" s="10">
        <v>0</v>
      </c>
      <c r="P41" s="10">
        <v>0</v>
      </c>
      <c r="Q41" s="10">
        <v>0</v>
      </c>
      <c r="R41" s="10">
        <v>0</v>
      </c>
      <c r="S41" s="10">
        <v>0</v>
      </c>
      <c r="T41" s="11">
        <v>1</v>
      </c>
      <c r="U41" s="11">
        <v>1</v>
      </c>
      <c r="V41" s="11">
        <v>1</v>
      </c>
      <c r="W41" s="12">
        <v>2</v>
      </c>
    </row>
    <row r="42" spans="2:23" x14ac:dyDescent="0.4">
      <c r="B42" s="76"/>
      <c r="C42" s="4" t="s">
        <v>13</v>
      </c>
      <c r="D42" s="10">
        <v>1</v>
      </c>
      <c r="E42" s="10">
        <v>4</v>
      </c>
      <c r="F42" s="10">
        <v>4</v>
      </c>
      <c r="G42" s="10">
        <v>4</v>
      </c>
      <c r="H42" s="10">
        <v>3</v>
      </c>
      <c r="I42" s="10">
        <v>2</v>
      </c>
      <c r="J42" s="10">
        <v>4</v>
      </c>
      <c r="K42" s="10">
        <v>0</v>
      </c>
      <c r="L42" s="10">
        <v>0</v>
      </c>
      <c r="M42" s="10">
        <v>0</v>
      </c>
      <c r="N42" s="10">
        <v>0</v>
      </c>
      <c r="O42" s="10">
        <v>0</v>
      </c>
      <c r="P42" s="10">
        <v>0</v>
      </c>
      <c r="Q42" s="10">
        <v>0</v>
      </c>
      <c r="R42" s="10">
        <v>0</v>
      </c>
      <c r="S42" s="10">
        <v>0</v>
      </c>
      <c r="T42" s="11">
        <v>1</v>
      </c>
      <c r="U42" s="11">
        <v>1</v>
      </c>
      <c r="V42" s="11">
        <v>1</v>
      </c>
      <c r="W42" s="12">
        <v>2</v>
      </c>
    </row>
    <row r="43" spans="2:23" x14ac:dyDescent="0.4">
      <c r="B43" s="76"/>
      <c r="C43" s="4" t="s">
        <v>11</v>
      </c>
      <c r="D43" s="10">
        <v>1</v>
      </c>
      <c r="E43" s="10">
        <v>4</v>
      </c>
      <c r="F43" s="10">
        <v>4</v>
      </c>
      <c r="G43" s="10">
        <v>3</v>
      </c>
      <c r="H43" s="10">
        <v>3</v>
      </c>
      <c r="I43" s="10">
        <v>7</v>
      </c>
      <c r="J43" s="10">
        <v>1</v>
      </c>
      <c r="K43" s="10">
        <v>0</v>
      </c>
      <c r="L43" s="10">
        <v>0</v>
      </c>
      <c r="M43" s="10">
        <v>2</v>
      </c>
      <c r="N43" s="10">
        <v>0</v>
      </c>
      <c r="O43" s="10">
        <v>0</v>
      </c>
      <c r="P43" s="10">
        <v>0</v>
      </c>
      <c r="Q43" s="10">
        <v>0</v>
      </c>
      <c r="R43" s="10">
        <v>0</v>
      </c>
      <c r="S43" s="10">
        <v>0</v>
      </c>
      <c r="T43" s="11">
        <v>0.75</v>
      </c>
      <c r="U43" s="11">
        <v>2.25</v>
      </c>
      <c r="V43" s="11">
        <v>0.75</v>
      </c>
      <c r="W43" s="12">
        <v>3</v>
      </c>
    </row>
    <row r="44" spans="2:23" x14ac:dyDescent="0.4">
      <c r="B44" s="76"/>
      <c r="C44" s="4" t="s">
        <v>49</v>
      </c>
      <c r="D44" s="10">
        <v>1</v>
      </c>
      <c r="E44" s="10">
        <v>3</v>
      </c>
      <c r="F44" s="10">
        <v>2</v>
      </c>
      <c r="G44" s="10">
        <v>2</v>
      </c>
      <c r="H44" s="10">
        <v>1</v>
      </c>
      <c r="I44" s="10">
        <v>0</v>
      </c>
      <c r="J44" s="10">
        <v>1</v>
      </c>
      <c r="K44" s="10">
        <v>0</v>
      </c>
      <c r="L44" s="10">
        <v>0</v>
      </c>
      <c r="M44" s="10">
        <v>0</v>
      </c>
      <c r="N44" s="10">
        <v>1</v>
      </c>
      <c r="O44" s="10">
        <v>0</v>
      </c>
      <c r="P44" s="10">
        <v>0</v>
      </c>
      <c r="Q44" s="10">
        <v>0</v>
      </c>
      <c r="R44" s="10">
        <v>0</v>
      </c>
      <c r="S44" s="10">
        <v>0</v>
      </c>
      <c r="T44" s="11">
        <v>1</v>
      </c>
      <c r="U44" s="11">
        <v>0.5</v>
      </c>
      <c r="V44" s="11">
        <v>1</v>
      </c>
      <c r="W44" s="12">
        <v>1.5</v>
      </c>
    </row>
    <row r="45" spans="2:23" x14ac:dyDescent="0.4">
      <c r="B45" s="76"/>
      <c r="C45" s="4" t="s">
        <v>40</v>
      </c>
      <c r="D45" s="10">
        <v>1</v>
      </c>
      <c r="E45" s="10">
        <v>3</v>
      </c>
      <c r="F45" s="10">
        <v>2</v>
      </c>
      <c r="G45" s="10">
        <v>0</v>
      </c>
      <c r="H45" s="10">
        <v>0</v>
      </c>
      <c r="I45" s="10">
        <v>1</v>
      </c>
      <c r="J45" s="10">
        <v>0</v>
      </c>
      <c r="K45" s="10">
        <v>0</v>
      </c>
      <c r="L45" s="10">
        <v>0</v>
      </c>
      <c r="M45" s="10">
        <v>0</v>
      </c>
      <c r="N45" s="10">
        <v>0</v>
      </c>
      <c r="O45" s="10">
        <v>0</v>
      </c>
      <c r="P45" s="10">
        <v>0</v>
      </c>
      <c r="Q45" s="10">
        <v>0</v>
      </c>
      <c r="R45" s="10">
        <v>1</v>
      </c>
      <c r="S45" s="10">
        <v>0</v>
      </c>
      <c r="T45" s="11">
        <v>0</v>
      </c>
      <c r="U45" s="11">
        <v>0</v>
      </c>
      <c r="V45" s="11">
        <v>0</v>
      </c>
      <c r="W45" s="12">
        <v>0</v>
      </c>
    </row>
    <row r="46" spans="2:23" x14ac:dyDescent="0.4">
      <c r="B46" s="76"/>
      <c r="C46" s="4" t="s">
        <v>6</v>
      </c>
      <c r="D46" s="10">
        <v>1</v>
      </c>
      <c r="E46" s="10">
        <v>3</v>
      </c>
      <c r="F46" s="10">
        <v>3</v>
      </c>
      <c r="G46" s="10">
        <v>2</v>
      </c>
      <c r="H46" s="10">
        <v>1</v>
      </c>
      <c r="I46" s="10">
        <v>1</v>
      </c>
      <c r="J46" s="10">
        <v>2</v>
      </c>
      <c r="K46" s="10">
        <v>0</v>
      </c>
      <c r="L46" s="10">
        <v>0</v>
      </c>
      <c r="M46" s="10">
        <v>0</v>
      </c>
      <c r="N46" s="10">
        <v>0</v>
      </c>
      <c r="O46" s="10">
        <v>0</v>
      </c>
      <c r="P46" s="10">
        <v>0</v>
      </c>
      <c r="Q46" s="10">
        <v>0</v>
      </c>
      <c r="R46" s="10">
        <v>0</v>
      </c>
      <c r="S46" s="10">
        <v>0</v>
      </c>
      <c r="T46" s="11">
        <v>0.66666666666666663</v>
      </c>
      <c r="U46" s="11">
        <v>0.66666666666666663</v>
      </c>
      <c r="V46" s="11">
        <v>0.66666666666666663</v>
      </c>
      <c r="W46" s="12">
        <v>1.3333333333333333</v>
      </c>
    </row>
    <row r="47" spans="2:23" x14ac:dyDescent="0.4">
      <c r="B47" s="76"/>
      <c r="C47" s="4" t="s">
        <v>34</v>
      </c>
      <c r="D47" s="10">
        <v>1</v>
      </c>
      <c r="E47" s="10">
        <v>3</v>
      </c>
      <c r="F47" s="10">
        <v>3</v>
      </c>
      <c r="G47" s="10">
        <v>0</v>
      </c>
      <c r="H47" s="10">
        <v>0</v>
      </c>
      <c r="I47" s="10">
        <v>0</v>
      </c>
      <c r="J47" s="10">
        <v>0</v>
      </c>
      <c r="K47" s="10">
        <v>0</v>
      </c>
      <c r="L47" s="10">
        <v>0</v>
      </c>
      <c r="M47" s="10">
        <v>0</v>
      </c>
      <c r="N47" s="10">
        <v>0</v>
      </c>
      <c r="O47" s="10">
        <v>0</v>
      </c>
      <c r="P47" s="10">
        <v>0</v>
      </c>
      <c r="Q47" s="10">
        <v>0</v>
      </c>
      <c r="R47" s="10">
        <v>0</v>
      </c>
      <c r="S47" s="10">
        <v>0</v>
      </c>
      <c r="T47" s="11">
        <v>0</v>
      </c>
      <c r="U47" s="11">
        <v>0</v>
      </c>
      <c r="V47" s="11">
        <v>0</v>
      </c>
      <c r="W47" s="12">
        <v>0</v>
      </c>
    </row>
    <row r="48" spans="2:23" x14ac:dyDescent="0.4">
      <c r="B48" s="76"/>
      <c r="C48" s="4" t="s">
        <v>48</v>
      </c>
      <c r="D48" s="10">
        <v>1</v>
      </c>
      <c r="E48" s="10">
        <v>3</v>
      </c>
      <c r="F48" s="10">
        <v>3</v>
      </c>
      <c r="G48" s="10">
        <v>2</v>
      </c>
      <c r="H48" s="10">
        <v>1</v>
      </c>
      <c r="I48" s="10">
        <v>1</v>
      </c>
      <c r="J48" s="10">
        <v>1</v>
      </c>
      <c r="K48" s="10">
        <v>1</v>
      </c>
      <c r="L48" s="10">
        <v>0</v>
      </c>
      <c r="M48" s="10">
        <v>0</v>
      </c>
      <c r="N48" s="10">
        <v>0</v>
      </c>
      <c r="O48" s="10">
        <v>0</v>
      </c>
      <c r="P48" s="10">
        <v>0</v>
      </c>
      <c r="Q48" s="10">
        <v>0</v>
      </c>
      <c r="R48" s="10">
        <v>0</v>
      </c>
      <c r="S48" s="10">
        <v>0</v>
      </c>
      <c r="T48" s="11">
        <v>0.66666666666666663</v>
      </c>
      <c r="U48" s="11">
        <v>1</v>
      </c>
      <c r="V48" s="11">
        <v>0.66666666666666663</v>
      </c>
      <c r="W48" s="12">
        <v>1.6666666666666665</v>
      </c>
    </row>
    <row r="49" spans="2:23" x14ac:dyDescent="0.4">
      <c r="B49" s="76"/>
      <c r="C49" s="4" t="s">
        <v>118</v>
      </c>
      <c r="D49" s="10">
        <v>1</v>
      </c>
      <c r="E49" s="10">
        <v>3</v>
      </c>
      <c r="F49" s="10">
        <v>3</v>
      </c>
      <c r="G49" s="10">
        <v>2</v>
      </c>
      <c r="H49" s="10">
        <v>1</v>
      </c>
      <c r="I49" s="10">
        <v>2</v>
      </c>
      <c r="J49" s="10">
        <v>1</v>
      </c>
      <c r="K49" s="10">
        <v>1</v>
      </c>
      <c r="L49" s="10">
        <v>0</v>
      </c>
      <c r="M49" s="10">
        <v>0</v>
      </c>
      <c r="N49" s="10">
        <v>0</v>
      </c>
      <c r="O49" s="10">
        <v>0</v>
      </c>
      <c r="P49" s="10">
        <v>0</v>
      </c>
      <c r="Q49" s="10">
        <v>0</v>
      </c>
      <c r="R49" s="10">
        <v>0</v>
      </c>
      <c r="S49" s="10">
        <v>0</v>
      </c>
      <c r="T49" s="11">
        <v>0.66666666666666663</v>
      </c>
      <c r="U49" s="11">
        <v>1</v>
      </c>
      <c r="V49" s="11">
        <v>0.66666666666666663</v>
      </c>
      <c r="W49" s="12">
        <v>1.6666666666666665</v>
      </c>
    </row>
    <row r="50" spans="2:23" x14ac:dyDescent="0.4">
      <c r="B50" s="76"/>
      <c r="C50" s="47" t="s">
        <v>1</v>
      </c>
      <c r="D50" s="10">
        <v>1</v>
      </c>
      <c r="E50" s="10">
        <v>3</v>
      </c>
      <c r="F50" s="10">
        <v>3</v>
      </c>
      <c r="G50" s="10">
        <v>2</v>
      </c>
      <c r="H50" s="10">
        <v>1</v>
      </c>
      <c r="I50" s="10">
        <v>2</v>
      </c>
      <c r="J50" s="10">
        <v>1</v>
      </c>
      <c r="K50" s="10">
        <v>1</v>
      </c>
      <c r="L50" s="10">
        <v>0</v>
      </c>
      <c r="M50" s="10">
        <v>0</v>
      </c>
      <c r="N50" s="10">
        <v>0</v>
      </c>
      <c r="O50" s="10">
        <v>0</v>
      </c>
      <c r="P50" s="10">
        <v>0</v>
      </c>
      <c r="Q50" s="10">
        <v>0</v>
      </c>
      <c r="R50" s="10">
        <v>0</v>
      </c>
      <c r="S50" s="10">
        <v>0</v>
      </c>
      <c r="T50" s="11">
        <v>0.66666666666666663</v>
      </c>
      <c r="U50" s="11">
        <v>1</v>
      </c>
      <c r="V50" s="11">
        <v>0.66666666666666663</v>
      </c>
      <c r="W50" s="12">
        <v>1.6666666666666665</v>
      </c>
    </row>
    <row r="51" spans="2:23" x14ac:dyDescent="0.4">
      <c r="B51" s="76"/>
      <c r="C51" s="4"/>
      <c r="D51" s="74"/>
      <c r="E51" s="74"/>
      <c r="F51" s="74"/>
      <c r="G51" s="74"/>
      <c r="H51" s="74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1"/>
      <c r="V51" s="11"/>
      <c r="W51" s="12"/>
    </row>
    <row r="52" spans="2:23" x14ac:dyDescent="0.4">
      <c r="B52" s="76"/>
      <c r="C52" s="3" t="s">
        <v>5</v>
      </c>
      <c r="D52" s="13" t="s">
        <v>51</v>
      </c>
      <c r="E52" s="13" t="s">
        <v>4</v>
      </c>
      <c r="F52" s="13" t="s">
        <v>3</v>
      </c>
      <c r="G52" s="13" t="s">
        <v>2</v>
      </c>
      <c r="H52" s="3" t="s">
        <v>42</v>
      </c>
      <c r="I52" s="10"/>
      <c r="J52" s="10"/>
      <c r="K52" s="10"/>
      <c r="L52" s="10"/>
      <c r="M52" s="37" t="s">
        <v>55</v>
      </c>
      <c r="N52" s="38">
        <v>44832</v>
      </c>
      <c r="O52" s="37" t="s">
        <v>70</v>
      </c>
      <c r="P52" s="37" t="s">
        <v>113</v>
      </c>
      <c r="Q52" s="37" t="s">
        <v>52</v>
      </c>
      <c r="R52" s="37" t="s">
        <v>56</v>
      </c>
      <c r="S52" s="10"/>
      <c r="T52" s="10"/>
      <c r="U52" s="11"/>
      <c r="V52" s="11"/>
      <c r="W52" s="12"/>
    </row>
    <row r="53" spans="2:23" x14ac:dyDescent="0.4">
      <c r="B53" s="76"/>
      <c r="C53" s="4" t="s">
        <v>1</v>
      </c>
      <c r="D53" s="10">
        <v>1</v>
      </c>
      <c r="E53" s="10">
        <v>6</v>
      </c>
      <c r="F53" s="10">
        <v>1</v>
      </c>
      <c r="G53" s="10">
        <v>15</v>
      </c>
      <c r="H53" s="21">
        <v>15</v>
      </c>
      <c r="I53" s="10"/>
      <c r="J53" s="10"/>
      <c r="K53" s="10"/>
      <c r="L53" s="10"/>
      <c r="M53" s="37"/>
      <c r="N53" s="37"/>
      <c r="O53" s="37" t="s">
        <v>54</v>
      </c>
      <c r="P53" s="72">
        <v>0.8125</v>
      </c>
      <c r="Q53" s="37" t="s">
        <v>53</v>
      </c>
      <c r="R53" s="37" t="s">
        <v>132</v>
      </c>
      <c r="S53" s="10"/>
      <c r="T53" s="10"/>
      <c r="U53" s="11"/>
      <c r="V53" s="11"/>
      <c r="W53" s="12"/>
    </row>
    <row r="54" spans="2:23" ht="15" thickBot="1" x14ac:dyDescent="0.45">
      <c r="B54" s="7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3"/>
    </row>
  </sheetData>
  <mergeCells count="3">
    <mergeCell ref="B40:B54"/>
    <mergeCell ref="B23:B38"/>
    <mergeCell ref="B3:B21"/>
  </mergeCells>
  <phoneticPr fontId="4" type="noConversion"/>
  <pageMargins left="0.7" right="0.7" top="0.75" bottom="0.75" header="0.3" footer="0.3"/>
  <pageSetup scale="5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120EF1-4B2F-4D72-9181-2050F8CE2484}">
  <dimension ref="B2:W38"/>
  <sheetViews>
    <sheetView zoomScale="70" zoomScaleNormal="70" workbookViewId="0">
      <selection activeCell="B23" sqref="B23:B38"/>
    </sheetView>
  </sheetViews>
  <sheetFormatPr defaultRowHeight="14.6" x14ac:dyDescent="0.4"/>
  <cols>
    <col min="13" max="13" width="4.69140625" bestFit="1" customWidth="1"/>
    <col min="14" max="14" width="9.765625" bestFit="1" customWidth="1"/>
    <col min="15" max="15" width="5.15234375" bestFit="1" customWidth="1"/>
    <col min="16" max="16" width="7.3828125" bestFit="1" customWidth="1"/>
    <col min="17" max="17" width="5.765625" bestFit="1" customWidth="1"/>
    <col min="18" max="18" width="8.921875" bestFit="1" customWidth="1"/>
    <col min="19" max="19" width="4.61328125" bestFit="1" customWidth="1"/>
  </cols>
  <sheetData>
    <row r="2" spans="3:23" x14ac:dyDescent="0.4">
      <c r="U2" s="2" t="s">
        <v>35</v>
      </c>
    </row>
    <row r="3" spans="3:23" x14ac:dyDescent="0.4">
      <c r="C3" t="s">
        <v>33</v>
      </c>
      <c r="D3" t="s">
        <v>32</v>
      </c>
      <c r="E3" t="s">
        <v>31</v>
      </c>
      <c r="F3" t="s">
        <v>30</v>
      </c>
      <c r="G3" t="s">
        <v>28</v>
      </c>
      <c r="H3" t="s">
        <v>29</v>
      </c>
      <c r="I3" t="s">
        <v>27</v>
      </c>
      <c r="J3" t="s">
        <v>26</v>
      </c>
      <c r="K3" t="s">
        <v>25</v>
      </c>
      <c r="L3" t="s">
        <v>24</v>
      </c>
      <c r="M3" t="s">
        <v>23</v>
      </c>
      <c r="N3" t="s">
        <v>22</v>
      </c>
      <c r="O3" t="s">
        <v>21</v>
      </c>
      <c r="P3" t="s">
        <v>37</v>
      </c>
      <c r="Q3" t="s">
        <v>38</v>
      </c>
      <c r="R3" t="s">
        <v>20</v>
      </c>
      <c r="S3" t="s">
        <v>19</v>
      </c>
      <c r="T3" t="s">
        <v>18</v>
      </c>
      <c r="U3" t="s">
        <v>17</v>
      </c>
      <c r="V3" t="s">
        <v>16</v>
      </c>
      <c r="W3" t="s">
        <v>15</v>
      </c>
    </row>
    <row r="4" spans="3:23" x14ac:dyDescent="0.4">
      <c r="C4" t="s">
        <v>104</v>
      </c>
      <c r="D4" s="22">
        <v>1</v>
      </c>
      <c r="E4" s="22">
        <v>3</v>
      </c>
      <c r="F4" s="22">
        <v>3</v>
      </c>
      <c r="G4" s="22">
        <v>2</v>
      </c>
      <c r="H4" s="22">
        <v>2</v>
      </c>
      <c r="I4" s="22">
        <v>1</v>
      </c>
      <c r="J4" s="22">
        <v>1</v>
      </c>
      <c r="K4" s="22">
        <v>1</v>
      </c>
      <c r="L4" s="22"/>
      <c r="M4" s="22"/>
      <c r="N4" s="22"/>
      <c r="O4" s="22"/>
      <c r="P4" s="22"/>
      <c r="Q4" s="22"/>
      <c r="R4" s="22"/>
      <c r="S4" s="22"/>
      <c r="T4" s="11">
        <f>G4/F4</f>
        <v>0.66666666666666663</v>
      </c>
      <c r="U4" s="11">
        <f>(J4+(2*K4)+(3*L4)+(4*M4))/F4</f>
        <v>1</v>
      </c>
      <c r="V4" s="11">
        <f>(G4+N4+Q4+O4)/E4</f>
        <v>0.66666666666666663</v>
      </c>
      <c r="W4" s="12">
        <f>U4+V4</f>
        <v>1.6666666666666665</v>
      </c>
    </row>
    <row r="5" spans="3:23" x14ac:dyDescent="0.4">
      <c r="C5" t="s">
        <v>40</v>
      </c>
      <c r="D5" s="22">
        <v>1</v>
      </c>
      <c r="E5" s="22">
        <v>3</v>
      </c>
      <c r="F5" s="22">
        <v>2</v>
      </c>
      <c r="G5" s="22">
        <v>1</v>
      </c>
      <c r="H5" s="22">
        <v>2</v>
      </c>
      <c r="I5" s="22">
        <v>2</v>
      </c>
      <c r="J5" s="22">
        <v>1</v>
      </c>
      <c r="K5" s="22"/>
      <c r="L5" s="22"/>
      <c r="M5" s="22"/>
      <c r="N5" s="22"/>
      <c r="O5" s="22">
        <v>1</v>
      </c>
      <c r="P5" s="22"/>
      <c r="Q5" s="22"/>
      <c r="R5" s="22">
        <v>1</v>
      </c>
      <c r="S5" s="22"/>
      <c r="T5" s="11">
        <f t="shared" ref="T5:T14" si="0">G5/F5</f>
        <v>0.5</v>
      </c>
      <c r="U5" s="11">
        <f t="shared" ref="U5:U14" si="1">(J5+(2*K5)+(3*L5)+(4*M5))/F5</f>
        <v>0.5</v>
      </c>
      <c r="V5" s="11">
        <f t="shared" ref="V5:V14" si="2">(G5+N5+Q5+O5)/E5</f>
        <v>0.66666666666666663</v>
      </c>
      <c r="W5" s="12">
        <f t="shared" ref="W5:W14" si="3">U5+V5</f>
        <v>1.1666666666666665</v>
      </c>
    </row>
    <row r="6" spans="3:23" x14ac:dyDescent="0.4">
      <c r="C6" t="s">
        <v>118</v>
      </c>
      <c r="D6" s="22">
        <v>1</v>
      </c>
      <c r="E6" s="22">
        <v>3</v>
      </c>
      <c r="F6" s="22">
        <v>3</v>
      </c>
      <c r="G6" s="22">
        <v>1</v>
      </c>
      <c r="H6" s="22">
        <v>1</v>
      </c>
      <c r="I6" s="22">
        <v>1</v>
      </c>
      <c r="J6" s="22">
        <v>1</v>
      </c>
      <c r="K6" s="22"/>
      <c r="L6" s="22"/>
      <c r="M6" s="22"/>
      <c r="N6" s="22"/>
      <c r="O6" s="22"/>
      <c r="P6" s="22"/>
      <c r="Q6" s="22"/>
      <c r="R6" s="22"/>
      <c r="S6" s="22"/>
      <c r="T6" s="11">
        <f t="shared" si="0"/>
        <v>0.33333333333333331</v>
      </c>
      <c r="U6" s="11">
        <f t="shared" si="1"/>
        <v>0.33333333333333331</v>
      </c>
      <c r="V6" s="11">
        <f t="shared" si="2"/>
        <v>0.33333333333333331</v>
      </c>
      <c r="W6" s="12">
        <f t="shared" si="3"/>
        <v>0.66666666666666663</v>
      </c>
    </row>
    <row r="7" spans="3:23" x14ac:dyDescent="0.4">
      <c r="C7" t="s">
        <v>50</v>
      </c>
      <c r="D7" s="22">
        <v>1</v>
      </c>
      <c r="E7" s="22">
        <v>3</v>
      </c>
      <c r="F7" s="22">
        <v>2</v>
      </c>
      <c r="G7" s="22">
        <v>2</v>
      </c>
      <c r="H7" s="22">
        <v>1</v>
      </c>
      <c r="I7" s="22"/>
      <c r="J7" s="22">
        <v>2</v>
      </c>
      <c r="K7" s="22"/>
      <c r="L7" s="22"/>
      <c r="M7" s="22"/>
      <c r="N7" s="22"/>
      <c r="O7" s="22"/>
      <c r="P7" s="22"/>
      <c r="Q7" s="22">
        <v>1</v>
      </c>
      <c r="R7" s="22"/>
      <c r="S7" s="22"/>
      <c r="T7" s="11">
        <f t="shared" si="0"/>
        <v>1</v>
      </c>
      <c r="U7" s="11">
        <f t="shared" si="1"/>
        <v>1</v>
      </c>
      <c r="V7" s="11">
        <f t="shared" si="2"/>
        <v>1</v>
      </c>
      <c r="W7" s="12">
        <f t="shared" si="3"/>
        <v>2</v>
      </c>
    </row>
    <row r="8" spans="3:23" x14ac:dyDescent="0.4">
      <c r="C8" t="s">
        <v>48</v>
      </c>
      <c r="D8" s="22">
        <v>1</v>
      </c>
      <c r="E8" s="22">
        <v>2</v>
      </c>
      <c r="F8" s="22">
        <v>2</v>
      </c>
      <c r="G8" s="22">
        <v>1</v>
      </c>
      <c r="H8" s="22">
        <v>1</v>
      </c>
      <c r="I8" s="22">
        <v>2</v>
      </c>
      <c r="J8" s="22"/>
      <c r="K8" s="22">
        <v>1</v>
      </c>
      <c r="L8" s="22"/>
      <c r="M8" s="22"/>
      <c r="N8" s="22"/>
      <c r="O8" s="22">
        <v>1</v>
      </c>
      <c r="P8" s="22"/>
      <c r="Q8" s="22"/>
      <c r="R8" s="22"/>
      <c r="S8" s="22"/>
      <c r="T8" s="11">
        <f t="shared" si="0"/>
        <v>0.5</v>
      </c>
      <c r="U8" s="11">
        <f t="shared" si="1"/>
        <v>1</v>
      </c>
      <c r="V8" s="11">
        <f t="shared" si="2"/>
        <v>1</v>
      </c>
      <c r="W8" s="12">
        <f t="shared" si="3"/>
        <v>2</v>
      </c>
    </row>
    <row r="9" spans="3:23" x14ac:dyDescent="0.4">
      <c r="C9" t="s">
        <v>11</v>
      </c>
      <c r="D9" s="22">
        <v>1</v>
      </c>
      <c r="E9" s="22">
        <v>3</v>
      </c>
      <c r="F9" s="22">
        <v>3</v>
      </c>
      <c r="G9" s="22">
        <v>3</v>
      </c>
      <c r="H9" s="22">
        <v>1</v>
      </c>
      <c r="I9" s="22">
        <v>1</v>
      </c>
      <c r="J9" s="22">
        <v>2</v>
      </c>
      <c r="K9" s="22"/>
      <c r="L9" s="22">
        <v>1</v>
      </c>
      <c r="M9" s="22"/>
      <c r="N9" s="22"/>
      <c r="O9" s="22"/>
      <c r="P9" s="22"/>
      <c r="Q9" s="22"/>
      <c r="R9" s="22"/>
      <c r="S9" s="22"/>
      <c r="T9" s="11">
        <f t="shared" si="0"/>
        <v>1</v>
      </c>
      <c r="U9" s="11">
        <f t="shared" si="1"/>
        <v>1.6666666666666667</v>
      </c>
      <c r="V9" s="11">
        <f t="shared" si="2"/>
        <v>1</v>
      </c>
      <c r="W9" s="12">
        <f t="shared" si="3"/>
        <v>2.666666666666667</v>
      </c>
    </row>
    <row r="10" spans="3:23" x14ac:dyDescent="0.4">
      <c r="C10" t="s">
        <v>49</v>
      </c>
      <c r="D10" s="22">
        <v>1</v>
      </c>
      <c r="E10" s="22">
        <v>2</v>
      </c>
      <c r="F10" s="22">
        <v>2</v>
      </c>
      <c r="G10" s="22">
        <v>2</v>
      </c>
      <c r="H10" s="22">
        <v>2</v>
      </c>
      <c r="I10" s="22">
        <v>0</v>
      </c>
      <c r="J10" s="22">
        <v>2</v>
      </c>
      <c r="K10" s="22"/>
      <c r="L10" s="22"/>
      <c r="M10" s="22"/>
      <c r="N10" s="22"/>
      <c r="O10" s="22"/>
      <c r="P10" s="22"/>
      <c r="Q10" s="22"/>
      <c r="R10" s="22"/>
      <c r="S10" s="22"/>
      <c r="T10" s="11">
        <f t="shared" si="0"/>
        <v>1</v>
      </c>
      <c r="U10" s="11">
        <f t="shared" si="1"/>
        <v>1</v>
      </c>
      <c r="V10" s="11">
        <f t="shared" si="2"/>
        <v>1</v>
      </c>
      <c r="W10" s="12">
        <f t="shared" si="3"/>
        <v>2</v>
      </c>
    </row>
    <row r="11" spans="3:23" x14ac:dyDescent="0.4">
      <c r="C11" t="s">
        <v>9</v>
      </c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11" t="e">
        <f t="shared" si="0"/>
        <v>#DIV/0!</v>
      </c>
      <c r="U11" s="11" t="e">
        <f t="shared" si="1"/>
        <v>#DIV/0!</v>
      </c>
      <c r="V11" s="11" t="e">
        <f t="shared" si="2"/>
        <v>#DIV/0!</v>
      </c>
      <c r="W11" s="12" t="e">
        <f t="shared" si="3"/>
        <v>#DIV/0!</v>
      </c>
    </row>
    <row r="12" spans="3:23" x14ac:dyDescent="0.4">
      <c r="C12" t="s">
        <v>6</v>
      </c>
      <c r="D12" s="22">
        <v>1</v>
      </c>
      <c r="E12" s="22">
        <v>2</v>
      </c>
      <c r="F12" s="22">
        <v>1</v>
      </c>
      <c r="G12" s="22"/>
      <c r="H12" s="22"/>
      <c r="I12" s="22">
        <v>1</v>
      </c>
      <c r="J12" s="22"/>
      <c r="K12" s="22"/>
      <c r="L12" s="22"/>
      <c r="M12" s="22"/>
      <c r="N12" s="22"/>
      <c r="O12" s="22"/>
      <c r="P12" s="22"/>
      <c r="Q12" s="22"/>
      <c r="R12" s="22">
        <v>1</v>
      </c>
      <c r="S12" s="22"/>
      <c r="T12" s="11">
        <f t="shared" si="0"/>
        <v>0</v>
      </c>
      <c r="U12" s="11">
        <f t="shared" si="1"/>
        <v>0</v>
      </c>
      <c r="V12" s="11">
        <f t="shared" si="2"/>
        <v>0</v>
      </c>
      <c r="W12" s="12">
        <f t="shared" si="3"/>
        <v>0</v>
      </c>
    </row>
    <row r="13" spans="3:23" x14ac:dyDescent="0.4">
      <c r="C13" t="s">
        <v>1</v>
      </c>
      <c r="D13" s="22">
        <v>1</v>
      </c>
      <c r="E13" s="22">
        <v>3</v>
      </c>
      <c r="F13" s="22">
        <v>3</v>
      </c>
      <c r="G13" s="22">
        <v>2</v>
      </c>
      <c r="H13" s="22">
        <v>1</v>
      </c>
      <c r="I13" s="22"/>
      <c r="J13" s="22">
        <v>2</v>
      </c>
      <c r="K13" s="22"/>
      <c r="L13" s="22"/>
      <c r="M13" s="22"/>
      <c r="N13" s="22"/>
      <c r="O13" s="22"/>
      <c r="P13" s="22"/>
      <c r="Q13" s="22"/>
      <c r="R13" s="22"/>
      <c r="S13" s="22"/>
      <c r="T13" s="11">
        <f t="shared" si="0"/>
        <v>0.66666666666666663</v>
      </c>
      <c r="U13" s="11">
        <f t="shared" si="1"/>
        <v>0.66666666666666663</v>
      </c>
      <c r="V13" s="11">
        <f t="shared" si="2"/>
        <v>0.66666666666666663</v>
      </c>
      <c r="W13" s="12">
        <f t="shared" si="3"/>
        <v>1.3333333333333333</v>
      </c>
    </row>
    <row r="14" spans="3:23" x14ac:dyDescent="0.4">
      <c r="C14" t="s">
        <v>46</v>
      </c>
      <c r="D14" s="22">
        <v>1</v>
      </c>
      <c r="E14" s="22">
        <v>3</v>
      </c>
      <c r="F14" s="22">
        <v>2</v>
      </c>
      <c r="G14" s="22">
        <v>1</v>
      </c>
      <c r="H14" s="22">
        <v>1</v>
      </c>
      <c r="I14" s="22">
        <v>4</v>
      </c>
      <c r="J14" s="22"/>
      <c r="K14" s="22"/>
      <c r="L14" s="22"/>
      <c r="M14" s="22">
        <v>1</v>
      </c>
      <c r="N14" s="22"/>
      <c r="O14" s="22"/>
      <c r="P14" s="22"/>
      <c r="Q14" s="22"/>
      <c r="R14" s="22">
        <v>1</v>
      </c>
      <c r="S14" s="22"/>
      <c r="T14" s="1">
        <f t="shared" si="0"/>
        <v>0.5</v>
      </c>
      <c r="U14" s="29">
        <f t="shared" si="1"/>
        <v>2</v>
      </c>
      <c r="V14" s="11">
        <f t="shared" si="2"/>
        <v>0.33333333333333331</v>
      </c>
      <c r="W14" s="30">
        <f t="shared" si="3"/>
        <v>2.3333333333333335</v>
      </c>
    </row>
    <row r="15" spans="3:23" x14ac:dyDescent="0.4">
      <c r="C15" t="s">
        <v>119</v>
      </c>
      <c r="D15" s="22">
        <v>1</v>
      </c>
      <c r="E15" s="22">
        <v>2</v>
      </c>
      <c r="F15" s="22">
        <v>2</v>
      </c>
      <c r="G15" s="22">
        <v>1</v>
      </c>
      <c r="H15" s="22">
        <v>1</v>
      </c>
      <c r="I15" s="22">
        <v>1</v>
      </c>
      <c r="K15" s="22">
        <v>1</v>
      </c>
      <c r="T15" s="1">
        <f t="shared" ref="T15" si="4">G15/F15</f>
        <v>0.5</v>
      </c>
      <c r="U15" s="29">
        <f t="shared" ref="U15" si="5">(J15+(2*K15)+(3*L15)+(4*M15))/F15</f>
        <v>1</v>
      </c>
      <c r="V15" s="11">
        <f t="shared" ref="V15" si="6">(G15+N15+Q15+O15)/E15</f>
        <v>0.5</v>
      </c>
      <c r="W15" s="30">
        <f t="shared" ref="W15" si="7">U15+V15</f>
        <v>1.5</v>
      </c>
    </row>
    <row r="16" spans="3:23" x14ac:dyDescent="0.4">
      <c r="C16" t="s">
        <v>5</v>
      </c>
      <c r="D16" t="s">
        <v>51</v>
      </c>
      <c r="E16" t="s">
        <v>4</v>
      </c>
      <c r="F16" t="s">
        <v>3</v>
      </c>
      <c r="G16" t="s">
        <v>2</v>
      </c>
      <c r="H16" t="s">
        <v>36</v>
      </c>
      <c r="I16" t="s">
        <v>42</v>
      </c>
    </row>
    <row r="17" spans="2:23" x14ac:dyDescent="0.4">
      <c r="C17" t="s">
        <v>1</v>
      </c>
      <c r="D17" s="22">
        <v>1</v>
      </c>
      <c r="E17" s="22">
        <v>6</v>
      </c>
      <c r="F17" s="22">
        <v>0</v>
      </c>
      <c r="G17" s="22">
        <v>8</v>
      </c>
      <c r="H17" s="22">
        <v>6</v>
      </c>
      <c r="I17" s="10">
        <f>9*H17/E17</f>
        <v>9</v>
      </c>
    </row>
    <row r="18" spans="2:23" x14ac:dyDescent="0.4">
      <c r="C18" t="s">
        <v>0</v>
      </c>
      <c r="I18" s="10"/>
    </row>
    <row r="19" spans="2:23" x14ac:dyDescent="0.4">
      <c r="C19" t="s">
        <v>40</v>
      </c>
    </row>
    <row r="22" spans="2:23" ht="15" thickBot="1" x14ac:dyDescent="0.45"/>
    <row r="23" spans="2:23" x14ac:dyDescent="0.4">
      <c r="B23" s="55" t="s">
        <v>120</v>
      </c>
      <c r="C23" s="6" t="s">
        <v>33</v>
      </c>
      <c r="D23" s="8" t="s">
        <v>32</v>
      </c>
      <c r="E23" s="8" t="s">
        <v>31</v>
      </c>
      <c r="F23" s="8" t="s">
        <v>30</v>
      </c>
      <c r="G23" s="8" t="s">
        <v>28</v>
      </c>
      <c r="H23" s="8" t="s">
        <v>29</v>
      </c>
      <c r="I23" s="8" t="s">
        <v>27</v>
      </c>
      <c r="J23" s="8" t="s">
        <v>26</v>
      </c>
      <c r="K23" s="8" t="s">
        <v>25</v>
      </c>
      <c r="L23" s="8" t="s">
        <v>24</v>
      </c>
      <c r="M23" s="8" t="s">
        <v>23</v>
      </c>
      <c r="N23" s="8" t="s">
        <v>22</v>
      </c>
      <c r="O23" s="8" t="s">
        <v>21</v>
      </c>
      <c r="P23" s="8" t="s">
        <v>37</v>
      </c>
      <c r="Q23" s="8" t="s">
        <v>38</v>
      </c>
      <c r="R23" s="8" t="s">
        <v>20</v>
      </c>
      <c r="S23" s="8" t="s">
        <v>19</v>
      </c>
      <c r="T23" s="8" t="s">
        <v>18</v>
      </c>
      <c r="U23" s="8" t="s">
        <v>17</v>
      </c>
      <c r="V23" s="8" t="s">
        <v>16</v>
      </c>
      <c r="W23" s="9" t="s">
        <v>15</v>
      </c>
    </row>
    <row r="24" spans="2:23" x14ac:dyDescent="0.4">
      <c r="B24" s="56"/>
      <c r="C24" s="25" t="s">
        <v>50</v>
      </c>
      <c r="D24" s="10">
        <f>VLOOKUP($C24,$C$4:$S$15,MATCH(D$23,$C$3:$S$3,0),FALSE)</f>
        <v>1</v>
      </c>
      <c r="E24" s="10">
        <f t="shared" ref="E24:S34" si="8">VLOOKUP($C24,$C$4:$S$15,MATCH(E$23,$C$3:$S$3,0),FALSE)</f>
        <v>3</v>
      </c>
      <c r="F24" s="10">
        <f t="shared" si="8"/>
        <v>2</v>
      </c>
      <c r="G24" s="10">
        <f t="shared" si="8"/>
        <v>2</v>
      </c>
      <c r="H24" s="10">
        <f t="shared" si="8"/>
        <v>1</v>
      </c>
      <c r="I24" s="10">
        <f t="shared" si="8"/>
        <v>0</v>
      </c>
      <c r="J24" s="10">
        <f t="shared" si="8"/>
        <v>2</v>
      </c>
      <c r="K24" s="10">
        <f t="shared" si="8"/>
        <v>0</v>
      </c>
      <c r="L24" s="10">
        <f t="shared" si="8"/>
        <v>0</v>
      </c>
      <c r="M24" s="10">
        <f t="shared" si="8"/>
        <v>0</v>
      </c>
      <c r="N24" s="10">
        <f t="shared" si="8"/>
        <v>0</v>
      </c>
      <c r="O24" s="10">
        <f t="shared" si="8"/>
        <v>0</v>
      </c>
      <c r="P24" s="10">
        <f t="shared" si="8"/>
        <v>0</v>
      </c>
      <c r="Q24" s="10">
        <f t="shared" si="8"/>
        <v>1</v>
      </c>
      <c r="R24" s="10">
        <f t="shared" si="8"/>
        <v>0</v>
      </c>
      <c r="S24" s="10">
        <f t="shared" si="8"/>
        <v>0</v>
      </c>
      <c r="T24" s="11">
        <f t="shared" ref="T24:T34" si="9">G24/F24</f>
        <v>1</v>
      </c>
      <c r="U24" s="11">
        <f t="shared" ref="U24:U34" si="10">(J24+(2*K24)+(3*L24)+(4*M24))/F24</f>
        <v>1</v>
      </c>
      <c r="V24" s="11">
        <f>(G24+N24+Q24+O24)/E24</f>
        <v>1</v>
      </c>
      <c r="W24" s="12">
        <f>U24+V24</f>
        <v>2</v>
      </c>
    </row>
    <row r="25" spans="2:23" x14ac:dyDescent="0.4">
      <c r="B25" s="56"/>
      <c r="C25" s="25" t="s">
        <v>40</v>
      </c>
      <c r="D25" s="10">
        <f t="shared" ref="D25:D33" si="11">VLOOKUP($C25,$C$4:$S$15,MATCH(D$23,$C$3:$S$3,0),FALSE)</f>
        <v>1</v>
      </c>
      <c r="E25" s="10">
        <f t="shared" si="8"/>
        <v>3</v>
      </c>
      <c r="F25" s="10">
        <f t="shared" si="8"/>
        <v>2</v>
      </c>
      <c r="G25" s="10">
        <f t="shared" si="8"/>
        <v>1</v>
      </c>
      <c r="H25" s="10">
        <f t="shared" si="8"/>
        <v>2</v>
      </c>
      <c r="I25" s="10">
        <f t="shared" si="8"/>
        <v>2</v>
      </c>
      <c r="J25" s="10">
        <f t="shared" si="8"/>
        <v>1</v>
      </c>
      <c r="K25" s="10">
        <f t="shared" si="8"/>
        <v>0</v>
      </c>
      <c r="L25" s="10">
        <f t="shared" si="8"/>
        <v>0</v>
      </c>
      <c r="M25" s="10">
        <f t="shared" si="8"/>
        <v>0</v>
      </c>
      <c r="N25" s="10">
        <f t="shared" si="8"/>
        <v>0</v>
      </c>
      <c r="O25" s="10">
        <f t="shared" si="8"/>
        <v>1</v>
      </c>
      <c r="P25" s="10">
        <f t="shared" si="8"/>
        <v>0</v>
      </c>
      <c r="Q25" s="10">
        <f t="shared" si="8"/>
        <v>0</v>
      </c>
      <c r="R25" s="10">
        <f t="shared" si="8"/>
        <v>1</v>
      </c>
      <c r="S25" s="10">
        <f t="shared" si="8"/>
        <v>0</v>
      </c>
      <c r="T25" s="11">
        <f t="shared" si="9"/>
        <v>0.5</v>
      </c>
      <c r="U25" s="11">
        <f t="shared" si="10"/>
        <v>0.5</v>
      </c>
      <c r="V25" s="11">
        <f t="shared" ref="V25:V34" si="12">(G25+N25+Q25+O25)/E25</f>
        <v>0.66666666666666663</v>
      </c>
      <c r="W25" s="12">
        <f t="shared" ref="W25:W34" si="13">U25+V25</f>
        <v>1.1666666666666665</v>
      </c>
    </row>
    <row r="26" spans="2:23" x14ac:dyDescent="0.4">
      <c r="B26" s="56"/>
      <c r="C26" s="25" t="s">
        <v>104</v>
      </c>
      <c r="D26" s="10">
        <f t="shared" si="11"/>
        <v>1</v>
      </c>
      <c r="E26" s="10">
        <f t="shared" si="8"/>
        <v>3</v>
      </c>
      <c r="F26" s="10">
        <f t="shared" si="8"/>
        <v>3</v>
      </c>
      <c r="G26" s="10">
        <f t="shared" si="8"/>
        <v>2</v>
      </c>
      <c r="H26" s="10">
        <f t="shared" si="8"/>
        <v>2</v>
      </c>
      <c r="I26" s="10">
        <f t="shared" si="8"/>
        <v>1</v>
      </c>
      <c r="J26" s="10">
        <f t="shared" si="8"/>
        <v>1</v>
      </c>
      <c r="K26" s="10">
        <f t="shared" si="8"/>
        <v>1</v>
      </c>
      <c r="L26" s="10">
        <f t="shared" si="8"/>
        <v>0</v>
      </c>
      <c r="M26" s="10">
        <f t="shared" si="8"/>
        <v>0</v>
      </c>
      <c r="N26" s="10">
        <f t="shared" si="8"/>
        <v>0</v>
      </c>
      <c r="O26" s="10">
        <f t="shared" si="8"/>
        <v>0</v>
      </c>
      <c r="P26" s="10">
        <f t="shared" si="8"/>
        <v>0</v>
      </c>
      <c r="Q26" s="10">
        <f t="shared" si="8"/>
        <v>0</v>
      </c>
      <c r="R26" s="10">
        <f t="shared" si="8"/>
        <v>0</v>
      </c>
      <c r="S26" s="10">
        <f t="shared" si="8"/>
        <v>0</v>
      </c>
      <c r="T26" s="11">
        <f t="shared" si="9"/>
        <v>0.66666666666666663</v>
      </c>
      <c r="U26" s="11">
        <f t="shared" si="10"/>
        <v>1</v>
      </c>
      <c r="V26" s="11">
        <f t="shared" si="12"/>
        <v>0.66666666666666663</v>
      </c>
      <c r="W26" s="12">
        <f t="shared" si="13"/>
        <v>1.6666666666666665</v>
      </c>
    </row>
    <row r="27" spans="2:23" x14ac:dyDescent="0.4">
      <c r="B27" s="56"/>
      <c r="C27" s="25" t="s">
        <v>46</v>
      </c>
      <c r="D27" s="10">
        <f t="shared" si="11"/>
        <v>1</v>
      </c>
      <c r="E27" s="10">
        <f t="shared" si="8"/>
        <v>3</v>
      </c>
      <c r="F27" s="10">
        <f t="shared" si="8"/>
        <v>2</v>
      </c>
      <c r="G27" s="10">
        <f t="shared" si="8"/>
        <v>1</v>
      </c>
      <c r="H27" s="10">
        <f t="shared" si="8"/>
        <v>1</v>
      </c>
      <c r="I27" s="10">
        <f t="shared" si="8"/>
        <v>4</v>
      </c>
      <c r="J27" s="10">
        <f t="shared" si="8"/>
        <v>0</v>
      </c>
      <c r="K27" s="10">
        <f t="shared" si="8"/>
        <v>0</v>
      </c>
      <c r="L27" s="10">
        <f t="shared" si="8"/>
        <v>0</v>
      </c>
      <c r="M27" s="10">
        <f t="shared" si="8"/>
        <v>1</v>
      </c>
      <c r="N27" s="10">
        <f t="shared" si="8"/>
        <v>0</v>
      </c>
      <c r="O27" s="10">
        <f t="shared" si="8"/>
        <v>0</v>
      </c>
      <c r="P27" s="10">
        <f t="shared" si="8"/>
        <v>0</v>
      </c>
      <c r="Q27" s="10">
        <f t="shared" si="8"/>
        <v>0</v>
      </c>
      <c r="R27" s="10">
        <f t="shared" si="8"/>
        <v>1</v>
      </c>
      <c r="S27" s="10">
        <f t="shared" si="8"/>
        <v>0</v>
      </c>
      <c r="T27" s="11">
        <f t="shared" si="9"/>
        <v>0.5</v>
      </c>
      <c r="U27" s="11">
        <f t="shared" si="10"/>
        <v>2</v>
      </c>
      <c r="V27" s="11">
        <f t="shared" si="12"/>
        <v>0.33333333333333331</v>
      </c>
      <c r="W27" s="12">
        <f t="shared" si="13"/>
        <v>2.3333333333333335</v>
      </c>
    </row>
    <row r="28" spans="2:23" x14ac:dyDescent="0.4">
      <c r="B28" s="56"/>
      <c r="C28" s="25" t="s">
        <v>118</v>
      </c>
      <c r="D28" s="10">
        <f t="shared" si="11"/>
        <v>1</v>
      </c>
      <c r="E28" s="10">
        <f t="shared" si="8"/>
        <v>3</v>
      </c>
      <c r="F28" s="10">
        <f t="shared" si="8"/>
        <v>3</v>
      </c>
      <c r="G28" s="10">
        <f t="shared" si="8"/>
        <v>1</v>
      </c>
      <c r="H28" s="10">
        <f t="shared" si="8"/>
        <v>1</v>
      </c>
      <c r="I28" s="10">
        <f t="shared" si="8"/>
        <v>1</v>
      </c>
      <c r="J28" s="10">
        <f t="shared" si="8"/>
        <v>1</v>
      </c>
      <c r="K28" s="10">
        <f t="shared" si="8"/>
        <v>0</v>
      </c>
      <c r="L28" s="10">
        <f t="shared" si="8"/>
        <v>0</v>
      </c>
      <c r="M28" s="10">
        <f t="shared" si="8"/>
        <v>0</v>
      </c>
      <c r="N28" s="10">
        <f t="shared" si="8"/>
        <v>0</v>
      </c>
      <c r="O28" s="10">
        <f t="shared" si="8"/>
        <v>0</v>
      </c>
      <c r="P28" s="10">
        <f t="shared" si="8"/>
        <v>0</v>
      </c>
      <c r="Q28" s="10">
        <f t="shared" si="8"/>
        <v>0</v>
      </c>
      <c r="R28" s="10">
        <f t="shared" si="8"/>
        <v>0</v>
      </c>
      <c r="S28" s="10">
        <f t="shared" si="8"/>
        <v>0</v>
      </c>
      <c r="T28" s="11">
        <f t="shared" si="9"/>
        <v>0.33333333333333331</v>
      </c>
      <c r="U28" s="11">
        <f t="shared" si="10"/>
        <v>0.33333333333333331</v>
      </c>
      <c r="V28" s="11">
        <f t="shared" si="12"/>
        <v>0.33333333333333331</v>
      </c>
      <c r="W28" s="12">
        <f t="shared" si="13"/>
        <v>0.66666666666666663</v>
      </c>
    </row>
    <row r="29" spans="2:23" x14ac:dyDescent="0.4">
      <c r="B29" s="56"/>
      <c r="C29" s="25" t="s">
        <v>11</v>
      </c>
      <c r="D29" s="10">
        <f t="shared" si="11"/>
        <v>1</v>
      </c>
      <c r="E29" s="10">
        <f t="shared" si="8"/>
        <v>3</v>
      </c>
      <c r="F29" s="10">
        <f t="shared" si="8"/>
        <v>3</v>
      </c>
      <c r="G29" s="10">
        <f t="shared" si="8"/>
        <v>3</v>
      </c>
      <c r="H29" s="10">
        <f t="shared" si="8"/>
        <v>1</v>
      </c>
      <c r="I29" s="10">
        <f t="shared" si="8"/>
        <v>1</v>
      </c>
      <c r="J29" s="10">
        <f t="shared" si="8"/>
        <v>2</v>
      </c>
      <c r="K29" s="10">
        <f t="shared" si="8"/>
        <v>0</v>
      </c>
      <c r="L29" s="10">
        <f t="shared" si="8"/>
        <v>1</v>
      </c>
      <c r="M29" s="10">
        <f t="shared" si="8"/>
        <v>0</v>
      </c>
      <c r="N29" s="10">
        <f t="shared" si="8"/>
        <v>0</v>
      </c>
      <c r="O29" s="10">
        <f t="shared" si="8"/>
        <v>0</v>
      </c>
      <c r="P29" s="10">
        <f t="shared" si="8"/>
        <v>0</v>
      </c>
      <c r="Q29" s="10">
        <f t="shared" si="8"/>
        <v>0</v>
      </c>
      <c r="R29" s="10">
        <f t="shared" si="8"/>
        <v>0</v>
      </c>
      <c r="S29" s="10">
        <f t="shared" si="8"/>
        <v>0</v>
      </c>
      <c r="T29" s="11">
        <f t="shared" si="9"/>
        <v>1</v>
      </c>
      <c r="U29" s="11">
        <f t="shared" si="10"/>
        <v>1.6666666666666667</v>
      </c>
      <c r="V29" s="11">
        <f t="shared" si="12"/>
        <v>1</v>
      </c>
      <c r="W29" s="12">
        <f t="shared" si="13"/>
        <v>2.666666666666667</v>
      </c>
    </row>
    <row r="30" spans="2:23" x14ac:dyDescent="0.4">
      <c r="B30" s="56"/>
      <c r="C30" s="25" t="s">
        <v>1</v>
      </c>
      <c r="D30" s="10">
        <f t="shared" si="11"/>
        <v>1</v>
      </c>
      <c r="E30" s="10">
        <f t="shared" si="8"/>
        <v>3</v>
      </c>
      <c r="F30" s="10">
        <f t="shared" si="8"/>
        <v>3</v>
      </c>
      <c r="G30" s="10">
        <f t="shared" si="8"/>
        <v>2</v>
      </c>
      <c r="H30" s="10">
        <f t="shared" si="8"/>
        <v>1</v>
      </c>
      <c r="I30" s="10">
        <f t="shared" si="8"/>
        <v>0</v>
      </c>
      <c r="J30" s="10">
        <f t="shared" si="8"/>
        <v>2</v>
      </c>
      <c r="K30" s="10">
        <f t="shared" si="8"/>
        <v>0</v>
      </c>
      <c r="L30" s="10">
        <f t="shared" si="8"/>
        <v>0</v>
      </c>
      <c r="M30" s="10">
        <f t="shared" si="8"/>
        <v>0</v>
      </c>
      <c r="N30" s="10">
        <f t="shared" si="8"/>
        <v>0</v>
      </c>
      <c r="O30" s="10">
        <f t="shared" si="8"/>
        <v>0</v>
      </c>
      <c r="P30" s="10">
        <f t="shared" si="8"/>
        <v>0</v>
      </c>
      <c r="Q30" s="10">
        <f t="shared" si="8"/>
        <v>0</v>
      </c>
      <c r="R30" s="10">
        <f t="shared" si="8"/>
        <v>0</v>
      </c>
      <c r="S30" s="10">
        <f t="shared" si="8"/>
        <v>0</v>
      </c>
      <c r="T30" s="11">
        <f t="shared" si="9"/>
        <v>0.66666666666666663</v>
      </c>
      <c r="U30" s="11">
        <f t="shared" si="10"/>
        <v>0.66666666666666663</v>
      </c>
      <c r="V30" s="11">
        <f t="shared" si="12"/>
        <v>0.66666666666666663</v>
      </c>
      <c r="W30" s="12">
        <f t="shared" si="13"/>
        <v>1.3333333333333333</v>
      </c>
    </row>
    <row r="31" spans="2:23" x14ac:dyDescent="0.4">
      <c r="B31" s="56"/>
      <c r="C31" s="25" t="s">
        <v>48</v>
      </c>
      <c r="D31" s="10">
        <f t="shared" si="11"/>
        <v>1</v>
      </c>
      <c r="E31" s="10">
        <f t="shared" si="8"/>
        <v>2</v>
      </c>
      <c r="F31" s="10">
        <f t="shared" si="8"/>
        <v>2</v>
      </c>
      <c r="G31" s="10">
        <f t="shared" si="8"/>
        <v>1</v>
      </c>
      <c r="H31" s="10">
        <f t="shared" si="8"/>
        <v>1</v>
      </c>
      <c r="I31" s="10">
        <f t="shared" si="8"/>
        <v>2</v>
      </c>
      <c r="J31" s="10">
        <f t="shared" si="8"/>
        <v>0</v>
      </c>
      <c r="K31" s="10">
        <f t="shared" si="8"/>
        <v>1</v>
      </c>
      <c r="L31" s="10">
        <f t="shared" si="8"/>
        <v>0</v>
      </c>
      <c r="M31" s="10">
        <f t="shared" si="8"/>
        <v>0</v>
      </c>
      <c r="N31" s="10">
        <f t="shared" si="8"/>
        <v>0</v>
      </c>
      <c r="O31" s="10">
        <f t="shared" si="8"/>
        <v>1</v>
      </c>
      <c r="P31" s="10">
        <f t="shared" si="8"/>
        <v>0</v>
      </c>
      <c r="Q31" s="10">
        <f t="shared" si="8"/>
        <v>0</v>
      </c>
      <c r="R31" s="10">
        <f t="shared" si="8"/>
        <v>0</v>
      </c>
      <c r="S31" s="10">
        <f t="shared" si="8"/>
        <v>0</v>
      </c>
      <c r="T31" s="11">
        <f t="shared" si="9"/>
        <v>0.5</v>
      </c>
      <c r="U31" s="11">
        <f t="shared" si="10"/>
        <v>1</v>
      </c>
      <c r="V31" s="11">
        <f t="shared" si="12"/>
        <v>1</v>
      </c>
      <c r="W31" s="12">
        <f t="shared" si="13"/>
        <v>2</v>
      </c>
    </row>
    <row r="32" spans="2:23" x14ac:dyDescent="0.4">
      <c r="B32" s="56"/>
      <c r="C32" s="25" t="s">
        <v>6</v>
      </c>
      <c r="D32" s="10">
        <f t="shared" si="11"/>
        <v>1</v>
      </c>
      <c r="E32" s="10">
        <f t="shared" si="8"/>
        <v>2</v>
      </c>
      <c r="F32" s="10">
        <f t="shared" si="8"/>
        <v>1</v>
      </c>
      <c r="G32" s="10">
        <f t="shared" si="8"/>
        <v>0</v>
      </c>
      <c r="H32" s="10">
        <f t="shared" si="8"/>
        <v>0</v>
      </c>
      <c r="I32" s="10">
        <f t="shared" si="8"/>
        <v>1</v>
      </c>
      <c r="J32" s="10">
        <f t="shared" si="8"/>
        <v>0</v>
      </c>
      <c r="K32" s="10">
        <f t="shared" si="8"/>
        <v>0</v>
      </c>
      <c r="L32" s="10">
        <f t="shared" si="8"/>
        <v>0</v>
      </c>
      <c r="M32" s="10">
        <f t="shared" si="8"/>
        <v>0</v>
      </c>
      <c r="N32" s="10">
        <f t="shared" si="8"/>
        <v>0</v>
      </c>
      <c r="O32" s="10">
        <f t="shared" si="8"/>
        <v>0</v>
      </c>
      <c r="P32" s="10">
        <f t="shared" si="8"/>
        <v>0</v>
      </c>
      <c r="Q32" s="10">
        <f t="shared" si="8"/>
        <v>0</v>
      </c>
      <c r="R32" s="10">
        <f t="shared" si="8"/>
        <v>1</v>
      </c>
      <c r="S32" s="10">
        <f t="shared" si="8"/>
        <v>0</v>
      </c>
      <c r="T32" s="11">
        <f t="shared" si="9"/>
        <v>0</v>
      </c>
      <c r="U32" s="11">
        <f t="shared" si="10"/>
        <v>0</v>
      </c>
      <c r="V32" s="11">
        <f t="shared" si="12"/>
        <v>0</v>
      </c>
      <c r="W32" s="12">
        <f t="shared" si="13"/>
        <v>0</v>
      </c>
    </row>
    <row r="33" spans="2:23" x14ac:dyDescent="0.4">
      <c r="B33" s="56"/>
      <c r="C33" s="25" t="s">
        <v>49</v>
      </c>
      <c r="D33" s="10">
        <f t="shared" si="11"/>
        <v>1</v>
      </c>
      <c r="E33" s="10">
        <f t="shared" si="8"/>
        <v>2</v>
      </c>
      <c r="F33" s="10">
        <f t="shared" si="8"/>
        <v>2</v>
      </c>
      <c r="G33" s="10">
        <f t="shared" si="8"/>
        <v>2</v>
      </c>
      <c r="H33" s="10">
        <f t="shared" si="8"/>
        <v>2</v>
      </c>
      <c r="I33" s="10">
        <f t="shared" si="8"/>
        <v>0</v>
      </c>
      <c r="J33" s="10">
        <f t="shared" si="8"/>
        <v>2</v>
      </c>
      <c r="K33" s="10">
        <f t="shared" si="8"/>
        <v>0</v>
      </c>
      <c r="L33" s="10">
        <f t="shared" si="8"/>
        <v>0</v>
      </c>
      <c r="M33" s="10">
        <f t="shared" si="8"/>
        <v>0</v>
      </c>
      <c r="N33" s="10">
        <f t="shared" si="8"/>
        <v>0</v>
      </c>
      <c r="O33" s="10">
        <f t="shared" si="8"/>
        <v>0</v>
      </c>
      <c r="P33" s="10">
        <f t="shared" si="8"/>
        <v>0</v>
      </c>
      <c r="Q33" s="10">
        <f t="shared" si="8"/>
        <v>0</v>
      </c>
      <c r="R33" s="10">
        <f t="shared" si="8"/>
        <v>0</v>
      </c>
      <c r="S33" s="10">
        <f t="shared" si="8"/>
        <v>0</v>
      </c>
      <c r="T33" s="11">
        <f t="shared" si="9"/>
        <v>1</v>
      </c>
      <c r="U33" s="11">
        <f t="shared" si="10"/>
        <v>1</v>
      </c>
      <c r="V33" s="11">
        <f t="shared" si="12"/>
        <v>1</v>
      </c>
      <c r="W33" s="12">
        <f t="shared" si="13"/>
        <v>2</v>
      </c>
    </row>
    <row r="34" spans="2:23" x14ac:dyDescent="0.4">
      <c r="B34" s="56"/>
      <c r="C34" s="25" t="s">
        <v>119</v>
      </c>
      <c r="D34" s="10">
        <f>VLOOKUP($C34,$C$4:$S$15,MATCH(D$23,$C$3:$S$3,0),FALSE)</f>
        <v>1</v>
      </c>
      <c r="E34" s="10">
        <f t="shared" si="8"/>
        <v>2</v>
      </c>
      <c r="F34" s="10">
        <f t="shared" si="8"/>
        <v>2</v>
      </c>
      <c r="G34" s="10">
        <f t="shared" si="8"/>
        <v>1</v>
      </c>
      <c r="H34" s="10">
        <f t="shared" si="8"/>
        <v>1</v>
      </c>
      <c r="I34" s="10">
        <f t="shared" si="8"/>
        <v>1</v>
      </c>
      <c r="J34" s="10">
        <f t="shared" si="8"/>
        <v>0</v>
      </c>
      <c r="K34" s="10">
        <f t="shared" si="8"/>
        <v>1</v>
      </c>
      <c r="L34" s="10">
        <f t="shared" si="8"/>
        <v>0</v>
      </c>
      <c r="M34" s="10">
        <f t="shared" si="8"/>
        <v>0</v>
      </c>
      <c r="N34" s="10">
        <f t="shared" si="8"/>
        <v>0</v>
      </c>
      <c r="O34" s="10">
        <f t="shared" si="8"/>
        <v>0</v>
      </c>
      <c r="P34" s="10">
        <f t="shared" si="8"/>
        <v>0</v>
      </c>
      <c r="Q34" s="10">
        <f t="shared" si="8"/>
        <v>0</v>
      </c>
      <c r="R34" s="10">
        <f t="shared" si="8"/>
        <v>0</v>
      </c>
      <c r="S34" s="10">
        <f t="shared" si="8"/>
        <v>0</v>
      </c>
      <c r="T34" s="11">
        <f t="shared" si="9"/>
        <v>0.5</v>
      </c>
      <c r="U34" s="11">
        <f t="shared" si="10"/>
        <v>1</v>
      </c>
      <c r="V34" s="11">
        <f t="shared" si="12"/>
        <v>0.5</v>
      </c>
      <c r="W34" s="12">
        <f t="shared" si="13"/>
        <v>1.5</v>
      </c>
    </row>
    <row r="35" spans="2:23" x14ac:dyDescent="0.4">
      <c r="B35" s="56"/>
      <c r="C35" s="4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1"/>
      <c r="V35" s="11"/>
      <c r="W35" s="12"/>
    </row>
    <row r="36" spans="2:23" x14ac:dyDescent="0.4">
      <c r="B36" s="56"/>
      <c r="C36" s="3" t="s">
        <v>5</v>
      </c>
      <c r="D36" s="13" t="s">
        <v>51</v>
      </c>
      <c r="E36" s="13" t="s">
        <v>4</v>
      </c>
      <c r="F36" s="13" t="s">
        <v>3</v>
      </c>
      <c r="G36" s="13" t="s">
        <v>2</v>
      </c>
      <c r="H36" s="43" t="s">
        <v>36</v>
      </c>
      <c r="I36" s="41" t="s">
        <v>42</v>
      </c>
      <c r="J36" s="10"/>
      <c r="K36" s="10"/>
      <c r="L36" s="10"/>
      <c r="M36" s="37"/>
      <c r="N36" s="38"/>
      <c r="O36" s="37"/>
      <c r="P36" s="37"/>
      <c r="Q36" s="37"/>
      <c r="R36" s="37"/>
      <c r="S36" s="10"/>
      <c r="T36" s="10"/>
      <c r="U36" s="11"/>
      <c r="V36" s="11"/>
      <c r="W36" s="12"/>
    </row>
    <row r="37" spans="2:23" x14ac:dyDescent="0.4">
      <c r="B37" s="56"/>
      <c r="C37" s="4" t="s">
        <v>1</v>
      </c>
      <c r="D37" s="10">
        <f>VLOOKUP($C37,$C$17:$I$19,MATCH(D$36,$C$16:$I$16,0),FALSE)</f>
        <v>1</v>
      </c>
      <c r="E37" s="10">
        <f t="shared" ref="E37:H37" si="14">VLOOKUP($C37,$C$17:$I$19,MATCH(E$36,$C$16:$I$16,0),FALSE)</f>
        <v>6</v>
      </c>
      <c r="F37" s="10">
        <f t="shared" si="14"/>
        <v>0</v>
      </c>
      <c r="G37" s="10">
        <f t="shared" si="14"/>
        <v>8</v>
      </c>
      <c r="H37" s="10">
        <f t="shared" si="14"/>
        <v>6</v>
      </c>
      <c r="I37" s="21">
        <f>VLOOKUP($C37,$C$17:$I$19,MATCH(I$36,$C$16:$I$16,0),FALSE)</f>
        <v>9</v>
      </c>
      <c r="J37" s="10"/>
      <c r="K37" s="10"/>
      <c r="L37" s="10"/>
      <c r="M37" s="37" t="s">
        <v>55</v>
      </c>
      <c r="N37" s="38">
        <v>44797</v>
      </c>
      <c r="O37" s="37" t="s">
        <v>70</v>
      </c>
      <c r="P37" s="37" t="s">
        <v>99</v>
      </c>
      <c r="Q37" s="37" t="s">
        <v>52</v>
      </c>
      <c r="R37" s="37" t="s">
        <v>56</v>
      </c>
      <c r="S37" s="10"/>
      <c r="T37" s="10"/>
      <c r="U37" s="11"/>
      <c r="V37" s="11"/>
      <c r="W37" s="12"/>
    </row>
    <row r="38" spans="2:23" ht="15" thickBot="1" x14ac:dyDescent="0.45">
      <c r="B38" s="57"/>
      <c r="C38" s="7"/>
      <c r="D38" s="14"/>
      <c r="E38" s="14"/>
      <c r="F38" s="14"/>
      <c r="G38" s="14"/>
      <c r="H38" s="14"/>
      <c r="I38" s="14"/>
      <c r="J38" s="14"/>
      <c r="K38" s="14"/>
      <c r="L38" s="14"/>
      <c r="M38" s="39"/>
      <c r="N38" s="39"/>
      <c r="O38" s="39" t="s">
        <v>54</v>
      </c>
      <c r="P38" s="39" t="s">
        <v>101</v>
      </c>
      <c r="Q38" s="39" t="s">
        <v>53</v>
      </c>
      <c r="R38" s="39" t="s">
        <v>117</v>
      </c>
      <c r="S38" s="14"/>
      <c r="T38" s="14"/>
      <c r="U38" s="15"/>
      <c r="V38" s="15"/>
      <c r="W38" s="16"/>
    </row>
  </sheetData>
  <mergeCells count="1">
    <mergeCell ref="B23:B3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2DC02C-8D46-4C8F-A216-345585905781}">
  <dimension ref="B3:W40"/>
  <sheetViews>
    <sheetView topLeftCell="A13" zoomScale="70" zoomScaleNormal="70" workbookViewId="0">
      <selection activeCell="A13" sqref="A1:XFD1048576"/>
    </sheetView>
  </sheetViews>
  <sheetFormatPr defaultRowHeight="14.6" x14ac:dyDescent="0.4"/>
  <sheetData>
    <row r="3" spans="3:23" x14ac:dyDescent="0.4">
      <c r="C3" t="s">
        <v>33</v>
      </c>
      <c r="D3" t="s">
        <v>32</v>
      </c>
      <c r="E3" t="s">
        <v>31</v>
      </c>
      <c r="F3" t="s">
        <v>30</v>
      </c>
      <c r="G3" t="s">
        <v>28</v>
      </c>
      <c r="H3" t="s">
        <v>29</v>
      </c>
      <c r="I3" t="s">
        <v>27</v>
      </c>
      <c r="J3" t="s">
        <v>26</v>
      </c>
      <c r="K3" t="s">
        <v>25</v>
      </c>
      <c r="L3" t="s">
        <v>24</v>
      </c>
      <c r="M3" t="s">
        <v>23</v>
      </c>
      <c r="N3" t="s">
        <v>22</v>
      </c>
      <c r="O3" t="s">
        <v>21</v>
      </c>
      <c r="P3" t="s">
        <v>37</v>
      </c>
      <c r="Q3" t="s">
        <v>38</v>
      </c>
      <c r="R3" t="s">
        <v>20</v>
      </c>
      <c r="S3" t="s">
        <v>19</v>
      </c>
      <c r="T3" t="s">
        <v>18</v>
      </c>
      <c r="U3" t="s">
        <v>17</v>
      </c>
      <c r="V3" t="s">
        <v>16</v>
      </c>
      <c r="W3" t="s">
        <v>15</v>
      </c>
    </row>
    <row r="4" spans="3:23" x14ac:dyDescent="0.4">
      <c r="C4" t="s">
        <v>104</v>
      </c>
      <c r="D4" s="22">
        <v>1</v>
      </c>
      <c r="E4" s="22">
        <v>4</v>
      </c>
      <c r="F4" s="22">
        <v>2</v>
      </c>
      <c r="G4" s="22">
        <v>2</v>
      </c>
      <c r="H4" s="22">
        <v>1</v>
      </c>
      <c r="I4" s="22">
        <v>3</v>
      </c>
      <c r="J4" s="22"/>
      <c r="K4" s="22">
        <v>2</v>
      </c>
      <c r="L4" s="22"/>
      <c r="M4" s="22"/>
      <c r="N4" s="22"/>
      <c r="O4" s="22"/>
      <c r="P4" s="22"/>
      <c r="Q4" s="22"/>
      <c r="R4" s="22">
        <v>1</v>
      </c>
      <c r="S4" s="22"/>
      <c r="T4" s="11">
        <f>G4/F4</f>
        <v>1</v>
      </c>
      <c r="U4" s="11">
        <f>(J4+(2*K4)+(3*L4)+(4*M4))/F4</f>
        <v>2</v>
      </c>
      <c r="V4" s="11">
        <f>(G4+N4+Q4+O4)/E4</f>
        <v>0.5</v>
      </c>
      <c r="W4" s="12">
        <f>U4+V4</f>
        <v>2.5</v>
      </c>
    </row>
    <row r="5" spans="3:23" x14ac:dyDescent="0.4">
      <c r="C5" t="s">
        <v>40</v>
      </c>
      <c r="D5" s="22">
        <v>1</v>
      </c>
      <c r="E5" s="22">
        <v>4</v>
      </c>
      <c r="F5" s="22">
        <v>4</v>
      </c>
      <c r="G5" s="22">
        <v>4</v>
      </c>
      <c r="H5" s="22">
        <v>4</v>
      </c>
      <c r="I5" s="22">
        <v>2</v>
      </c>
      <c r="J5" s="22">
        <v>3</v>
      </c>
      <c r="K5" s="22">
        <v>1</v>
      </c>
      <c r="L5" s="22"/>
      <c r="M5" s="22"/>
      <c r="N5" s="22"/>
      <c r="O5" s="22"/>
      <c r="P5" s="22"/>
      <c r="Q5" s="22"/>
      <c r="R5" s="22"/>
      <c r="S5" s="22"/>
      <c r="T5" s="11">
        <f t="shared" ref="T5:T15" si="0">G5/F5</f>
        <v>1</v>
      </c>
      <c r="U5" s="11">
        <f t="shared" ref="U5:U15" si="1">(J5+(2*K5)+(3*L5)+(4*M5))/F5</f>
        <v>1.25</v>
      </c>
      <c r="V5" s="11">
        <f t="shared" ref="V5:V15" si="2">(G5+N5+Q5+O5)/E5</f>
        <v>1</v>
      </c>
      <c r="W5" s="12">
        <f t="shared" ref="W5:W15" si="3">U5+V5</f>
        <v>2.25</v>
      </c>
    </row>
    <row r="6" spans="3:23" x14ac:dyDescent="0.4">
      <c r="C6" t="s">
        <v>118</v>
      </c>
      <c r="D6" s="22">
        <v>1</v>
      </c>
      <c r="E6" s="22">
        <v>4</v>
      </c>
      <c r="F6" s="22">
        <v>4</v>
      </c>
      <c r="G6" s="22">
        <v>2</v>
      </c>
      <c r="H6" s="22">
        <v>1</v>
      </c>
      <c r="I6" s="22">
        <v>1</v>
      </c>
      <c r="J6" s="22">
        <v>2</v>
      </c>
      <c r="K6" s="22"/>
      <c r="L6" s="22"/>
      <c r="M6" s="22"/>
      <c r="N6" s="22"/>
      <c r="O6" s="22"/>
      <c r="P6" s="22"/>
      <c r="Q6" s="22"/>
      <c r="R6" s="22"/>
      <c r="S6" s="22"/>
      <c r="T6" s="11">
        <f t="shared" si="0"/>
        <v>0.5</v>
      </c>
      <c r="U6" s="11">
        <f t="shared" si="1"/>
        <v>0.5</v>
      </c>
      <c r="V6" s="11">
        <f t="shared" si="2"/>
        <v>0.5</v>
      </c>
      <c r="W6" s="12">
        <f t="shared" si="3"/>
        <v>1</v>
      </c>
    </row>
    <row r="7" spans="3:23" x14ac:dyDescent="0.4">
      <c r="C7" t="s">
        <v>50</v>
      </c>
      <c r="D7" s="22">
        <v>1</v>
      </c>
      <c r="E7" s="22">
        <v>4</v>
      </c>
      <c r="F7" s="22">
        <v>4</v>
      </c>
      <c r="G7" s="22">
        <v>3</v>
      </c>
      <c r="H7" s="22">
        <v>3</v>
      </c>
      <c r="I7" s="22">
        <v>3</v>
      </c>
      <c r="J7" s="22">
        <v>3</v>
      </c>
      <c r="K7" s="22"/>
      <c r="L7" s="22"/>
      <c r="M7" s="22"/>
      <c r="N7" s="22"/>
      <c r="O7" s="22">
        <v>1</v>
      </c>
      <c r="P7" s="22"/>
      <c r="Q7" s="22"/>
      <c r="R7" s="22"/>
      <c r="S7" s="22"/>
      <c r="T7" s="11">
        <f t="shared" si="0"/>
        <v>0.75</v>
      </c>
      <c r="U7" s="11">
        <f t="shared" si="1"/>
        <v>0.75</v>
      </c>
      <c r="V7" s="11">
        <f t="shared" si="2"/>
        <v>1</v>
      </c>
      <c r="W7" s="12">
        <f t="shared" si="3"/>
        <v>1.75</v>
      </c>
    </row>
    <row r="8" spans="3:23" x14ac:dyDescent="0.4">
      <c r="C8" t="s">
        <v>48</v>
      </c>
      <c r="D8" s="22">
        <v>1</v>
      </c>
      <c r="E8" s="22">
        <v>5</v>
      </c>
      <c r="F8" s="22">
        <v>3</v>
      </c>
      <c r="G8" s="22">
        <v>2</v>
      </c>
      <c r="H8" s="22">
        <v>1</v>
      </c>
      <c r="I8" s="22"/>
      <c r="J8" s="22">
        <v>2</v>
      </c>
      <c r="K8" s="22"/>
      <c r="L8" s="22"/>
      <c r="M8" s="22"/>
      <c r="N8" s="22">
        <v>2</v>
      </c>
      <c r="O8" s="22"/>
      <c r="P8" s="22"/>
      <c r="Q8" s="22"/>
      <c r="R8" s="22"/>
      <c r="S8" s="22"/>
      <c r="T8" s="11">
        <f t="shared" si="0"/>
        <v>0.66666666666666663</v>
      </c>
      <c r="U8" s="11">
        <f t="shared" si="1"/>
        <v>0.66666666666666663</v>
      </c>
      <c r="V8" s="11">
        <f t="shared" si="2"/>
        <v>0.8</v>
      </c>
      <c r="W8" s="12">
        <f t="shared" si="3"/>
        <v>1.4666666666666668</v>
      </c>
    </row>
    <row r="9" spans="3:23" x14ac:dyDescent="0.4">
      <c r="C9" t="s">
        <v>11</v>
      </c>
      <c r="D9" s="22">
        <v>1</v>
      </c>
      <c r="E9" s="22">
        <v>4</v>
      </c>
      <c r="F9" s="22">
        <v>4</v>
      </c>
      <c r="G9" s="22">
        <v>3</v>
      </c>
      <c r="H9" s="22">
        <v>1</v>
      </c>
      <c r="I9" s="22">
        <v>0</v>
      </c>
      <c r="J9" s="22">
        <v>3</v>
      </c>
      <c r="K9" s="22"/>
      <c r="L9" s="22"/>
      <c r="M9" s="22"/>
      <c r="N9" s="22"/>
      <c r="O9" s="22"/>
      <c r="P9" s="22"/>
      <c r="Q9" s="22"/>
      <c r="R9" s="22"/>
      <c r="S9" s="22"/>
      <c r="T9" s="11">
        <f t="shared" si="0"/>
        <v>0.75</v>
      </c>
      <c r="U9" s="11">
        <f t="shared" si="1"/>
        <v>0.75</v>
      </c>
      <c r="V9" s="11">
        <f t="shared" si="2"/>
        <v>0.75</v>
      </c>
      <c r="W9" s="12">
        <f t="shared" si="3"/>
        <v>1.5</v>
      </c>
    </row>
    <row r="10" spans="3:23" x14ac:dyDescent="0.4">
      <c r="C10" t="s">
        <v>49</v>
      </c>
      <c r="D10" s="22">
        <v>1</v>
      </c>
      <c r="E10" s="22">
        <v>5</v>
      </c>
      <c r="F10" s="22">
        <v>5</v>
      </c>
      <c r="G10" s="22">
        <v>2</v>
      </c>
      <c r="H10" s="22">
        <v>1</v>
      </c>
      <c r="I10" s="22">
        <v>1</v>
      </c>
      <c r="J10" s="22">
        <v>2</v>
      </c>
      <c r="K10" s="22"/>
      <c r="L10" s="22"/>
      <c r="M10" s="22"/>
      <c r="N10" s="22"/>
      <c r="O10" s="22"/>
      <c r="P10" s="22"/>
      <c r="Q10" s="22"/>
      <c r="R10" s="22"/>
      <c r="S10" s="22"/>
      <c r="T10" s="11">
        <f t="shared" si="0"/>
        <v>0.4</v>
      </c>
      <c r="U10" s="11">
        <f t="shared" si="1"/>
        <v>0.4</v>
      </c>
      <c r="V10" s="11">
        <f t="shared" si="2"/>
        <v>0.4</v>
      </c>
      <c r="W10" s="12">
        <f t="shared" si="3"/>
        <v>0.8</v>
      </c>
    </row>
    <row r="11" spans="3:23" x14ac:dyDescent="0.4">
      <c r="C11" t="s">
        <v>9</v>
      </c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11" t="e">
        <f t="shared" si="0"/>
        <v>#DIV/0!</v>
      </c>
      <c r="U11" s="11" t="e">
        <f t="shared" si="1"/>
        <v>#DIV/0!</v>
      </c>
      <c r="V11" s="11" t="e">
        <f t="shared" si="2"/>
        <v>#DIV/0!</v>
      </c>
      <c r="W11" s="12" t="e">
        <f t="shared" si="3"/>
        <v>#DIV/0!</v>
      </c>
    </row>
    <row r="12" spans="3:23" x14ac:dyDescent="0.4">
      <c r="C12" t="s">
        <v>6</v>
      </c>
      <c r="D12" s="22">
        <v>1</v>
      </c>
      <c r="E12" s="22">
        <v>5</v>
      </c>
      <c r="F12" s="22">
        <v>5</v>
      </c>
      <c r="G12" s="22">
        <v>3</v>
      </c>
      <c r="H12" s="22">
        <v>1</v>
      </c>
      <c r="I12" s="22">
        <v>1</v>
      </c>
      <c r="J12" s="22">
        <v>3</v>
      </c>
      <c r="K12" s="22"/>
      <c r="L12" s="22"/>
      <c r="M12" s="22"/>
      <c r="N12" s="22"/>
      <c r="O12" s="22"/>
      <c r="P12" s="22"/>
      <c r="Q12" s="22"/>
      <c r="R12" s="22"/>
      <c r="S12" s="22"/>
      <c r="T12" s="11">
        <f t="shared" si="0"/>
        <v>0.6</v>
      </c>
      <c r="U12" s="11">
        <f t="shared" si="1"/>
        <v>0.6</v>
      </c>
      <c r="V12" s="11">
        <f t="shared" si="2"/>
        <v>0.6</v>
      </c>
      <c r="W12" s="12">
        <f t="shared" si="3"/>
        <v>1.2</v>
      </c>
    </row>
    <row r="13" spans="3:23" x14ac:dyDescent="0.4">
      <c r="C13" t="s">
        <v>1</v>
      </c>
      <c r="D13" s="22">
        <v>1</v>
      </c>
      <c r="E13" s="22">
        <v>4</v>
      </c>
      <c r="F13" s="22">
        <v>4</v>
      </c>
      <c r="G13" s="22">
        <v>2</v>
      </c>
      <c r="H13" s="22"/>
      <c r="I13" s="22">
        <v>1</v>
      </c>
      <c r="J13" s="22">
        <v>2</v>
      </c>
      <c r="K13" s="22"/>
      <c r="L13" s="22"/>
      <c r="M13" s="22"/>
      <c r="N13" s="22"/>
      <c r="O13" s="22"/>
      <c r="P13" s="22"/>
      <c r="Q13" s="22"/>
      <c r="R13" s="22"/>
      <c r="S13" s="22"/>
      <c r="T13" s="11">
        <f t="shared" si="0"/>
        <v>0.5</v>
      </c>
      <c r="U13" s="11">
        <f t="shared" si="1"/>
        <v>0.5</v>
      </c>
      <c r="V13" s="11">
        <f t="shared" si="2"/>
        <v>0.5</v>
      </c>
      <c r="W13" s="12">
        <f t="shared" si="3"/>
        <v>1</v>
      </c>
    </row>
    <row r="14" spans="3:23" x14ac:dyDescent="0.4">
      <c r="C14" t="s">
        <v>46</v>
      </c>
      <c r="D14" s="22">
        <v>1</v>
      </c>
      <c r="E14" s="22">
        <v>4</v>
      </c>
      <c r="F14" s="22">
        <v>4</v>
      </c>
      <c r="G14" s="22">
        <v>3</v>
      </c>
      <c r="H14" s="22">
        <v>2</v>
      </c>
      <c r="I14" s="22">
        <v>5</v>
      </c>
      <c r="J14" s="22">
        <v>2</v>
      </c>
      <c r="K14" s="22"/>
      <c r="L14" s="22"/>
      <c r="M14" s="22">
        <v>1</v>
      </c>
      <c r="N14" s="22"/>
      <c r="O14" s="22"/>
      <c r="P14" s="22">
        <v>1</v>
      </c>
      <c r="Q14" s="22"/>
      <c r="R14" s="22"/>
      <c r="S14" s="22"/>
      <c r="T14" s="1">
        <f t="shared" si="0"/>
        <v>0.75</v>
      </c>
      <c r="U14" s="29">
        <f t="shared" si="1"/>
        <v>1.5</v>
      </c>
      <c r="V14" s="11">
        <f t="shared" si="2"/>
        <v>0.75</v>
      </c>
      <c r="W14" s="30">
        <f t="shared" si="3"/>
        <v>2.25</v>
      </c>
    </row>
    <row r="15" spans="3:23" x14ac:dyDescent="0.4">
      <c r="C15" t="s">
        <v>119</v>
      </c>
      <c r="D15">
        <v>1</v>
      </c>
      <c r="E15">
        <v>5</v>
      </c>
      <c r="F15">
        <v>5</v>
      </c>
      <c r="G15">
        <v>4</v>
      </c>
      <c r="H15">
        <v>3</v>
      </c>
      <c r="I15">
        <v>1</v>
      </c>
      <c r="J15">
        <v>2</v>
      </c>
      <c r="K15">
        <v>1</v>
      </c>
      <c r="M15">
        <v>1</v>
      </c>
      <c r="T15" s="1">
        <f t="shared" si="0"/>
        <v>0.8</v>
      </c>
      <c r="U15" s="29">
        <f t="shared" si="1"/>
        <v>1.6</v>
      </c>
      <c r="V15" s="11">
        <f t="shared" si="2"/>
        <v>0.8</v>
      </c>
      <c r="W15" s="30">
        <f t="shared" si="3"/>
        <v>2.4000000000000004</v>
      </c>
    </row>
    <row r="16" spans="3:23" x14ac:dyDescent="0.4">
      <c r="C16" t="s">
        <v>5</v>
      </c>
      <c r="D16" t="s">
        <v>51</v>
      </c>
      <c r="E16" t="s">
        <v>4</v>
      </c>
      <c r="F16" t="s">
        <v>3</v>
      </c>
      <c r="G16" t="s">
        <v>2</v>
      </c>
      <c r="H16" t="s">
        <v>36</v>
      </c>
      <c r="I16" t="s">
        <v>42</v>
      </c>
    </row>
    <row r="17" spans="2:23" x14ac:dyDescent="0.4">
      <c r="C17" t="s">
        <v>1</v>
      </c>
      <c r="D17" s="22"/>
      <c r="E17" s="22"/>
      <c r="F17" s="22"/>
      <c r="G17" s="22"/>
      <c r="H17" s="22"/>
      <c r="I17" s="10"/>
    </row>
    <row r="18" spans="2:23" x14ac:dyDescent="0.4">
      <c r="C18" t="s">
        <v>0</v>
      </c>
      <c r="I18" s="10"/>
    </row>
    <row r="19" spans="2:23" x14ac:dyDescent="0.4">
      <c r="C19" t="s">
        <v>40</v>
      </c>
      <c r="D19">
        <v>1</v>
      </c>
      <c r="E19">
        <v>5</v>
      </c>
      <c r="G19">
        <v>11</v>
      </c>
      <c r="H19">
        <v>8</v>
      </c>
      <c r="I19" s="10">
        <f t="shared" ref="I19" si="4">9*H19/E19</f>
        <v>14.4</v>
      </c>
    </row>
    <row r="22" spans="2:23" ht="15" thickBot="1" x14ac:dyDescent="0.45"/>
    <row r="23" spans="2:23" ht="14.5" customHeight="1" x14ac:dyDescent="0.4">
      <c r="B23" s="49" t="s">
        <v>121</v>
      </c>
      <c r="C23" s="6" t="s">
        <v>33</v>
      </c>
      <c r="D23" s="8" t="s">
        <v>32</v>
      </c>
      <c r="E23" s="8" t="s">
        <v>31</v>
      </c>
      <c r="F23" s="8" t="s">
        <v>30</v>
      </c>
      <c r="G23" s="8" t="s">
        <v>28</v>
      </c>
      <c r="H23" s="8" t="s">
        <v>29</v>
      </c>
      <c r="I23" s="8" t="s">
        <v>27</v>
      </c>
      <c r="J23" s="8" t="s">
        <v>26</v>
      </c>
      <c r="K23" s="8" t="s">
        <v>25</v>
      </c>
      <c r="L23" s="8" t="s">
        <v>24</v>
      </c>
      <c r="M23" s="8" t="s">
        <v>23</v>
      </c>
      <c r="N23" s="8" t="s">
        <v>22</v>
      </c>
      <c r="O23" s="8" t="s">
        <v>21</v>
      </c>
      <c r="P23" s="8" t="s">
        <v>37</v>
      </c>
      <c r="Q23" s="8" t="s">
        <v>38</v>
      </c>
      <c r="R23" s="8" t="s">
        <v>20</v>
      </c>
      <c r="S23" s="8" t="s">
        <v>19</v>
      </c>
      <c r="T23" s="8" t="s">
        <v>18</v>
      </c>
      <c r="U23" s="8" t="s">
        <v>17</v>
      </c>
      <c r="V23" s="8" t="s">
        <v>16</v>
      </c>
      <c r="W23" s="9" t="s">
        <v>15</v>
      </c>
    </row>
    <row r="24" spans="2:23" x14ac:dyDescent="0.4">
      <c r="B24" s="50"/>
      <c r="C24" s="4" t="s">
        <v>48</v>
      </c>
      <c r="D24" s="10">
        <f>VLOOKUP($C24,$C$4:$S$15,MATCH(D$23,$C$3:$S$3,0),FALSE)</f>
        <v>1</v>
      </c>
      <c r="E24" s="10">
        <f t="shared" ref="E24:S34" si="5">VLOOKUP($C24,$C$4:$S$15,MATCH(E$23,$C$3:$S$3,0),FALSE)</f>
        <v>5</v>
      </c>
      <c r="F24" s="10">
        <f t="shared" si="5"/>
        <v>3</v>
      </c>
      <c r="G24" s="10">
        <f t="shared" si="5"/>
        <v>2</v>
      </c>
      <c r="H24" s="10">
        <f t="shared" si="5"/>
        <v>1</v>
      </c>
      <c r="I24" s="10">
        <f t="shared" si="5"/>
        <v>0</v>
      </c>
      <c r="J24" s="10">
        <f t="shared" si="5"/>
        <v>2</v>
      </c>
      <c r="K24" s="10">
        <f t="shared" si="5"/>
        <v>0</v>
      </c>
      <c r="L24" s="10">
        <f t="shared" si="5"/>
        <v>0</v>
      </c>
      <c r="M24" s="10">
        <f t="shared" si="5"/>
        <v>0</v>
      </c>
      <c r="N24" s="10">
        <f t="shared" si="5"/>
        <v>2</v>
      </c>
      <c r="O24" s="10">
        <f t="shared" si="5"/>
        <v>0</v>
      </c>
      <c r="P24" s="10">
        <f t="shared" si="5"/>
        <v>0</v>
      </c>
      <c r="Q24" s="10">
        <f t="shared" si="5"/>
        <v>0</v>
      </c>
      <c r="R24" s="10">
        <f t="shared" si="5"/>
        <v>0</v>
      </c>
      <c r="S24" s="10">
        <f t="shared" si="5"/>
        <v>0</v>
      </c>
      <c r="T24" s="11">
        <f t="shared" ref="T24:T34" si="6">G24/F24</f>
        <v>0.66666666666666663</v>
      </c>
      <c r="U24" s="11">
        <f t="shared" ref="U24:U34" si="7">(J24+(2*K24)+(3*L24)+(4*M24))/F24</f>
        <v>0.66666666666666663</v>
      </c>
      <c r="V24" s="11">
        <f>(G24+N24+Q24+O24)/E24</f>
        <v>0.8</v>
      </c>
      <c r="W24" s="12">
        <f>U24+V24</f>
        <v>1.4666666666666668</v>
      </c>
    </row>
    <row r="25" spans="2:23" x14ac:dyDescent="0.4">
      <c r="B25" s="50"/>
      <c r="C25" s="4" t="s">
        <v>6</v>
      </c>
      <c r="D25" s="10">
        <f t="shared" ref="D25:D34" si="8">VLOOKUP($C25,$C$4:$S$15,MATCH(D$23,$C$3:$S$3,0),FALSE)</f>
        <v>1</v>
      </c>
      <c r="E25" s="10">
        <f t="shared" si="5"/>
        <v>5</v>
      </c>
      <c r="F25" s="10">
        <f t="shared" si="5"/>
        <v>5</v>
      </c>
      <c r="G25" s="10">
        <f t="shared" si="5"/>
        <v>3</v>
      </c>
      <c r="H25" s="10">
        <f t="shared" si="5"/>
        <v>1</v>
      </c>
      <c r="I25" s="10">
        <f t="shared" si="5"/>
        <v>1</v>
      </c>
      <c r="J25" s="10">
        <f t="shared" si="5"/>
        <v>3</v>
      </c>
      <c r="K25" s="10">
        <f t="shared" si="5"/>
        <v>0</v>
      </c>
      <c r="L25" s="10">
        <f t="shared" si="5"/>
        <v>0</v>
      </c>
      <c r="M25" s="10">
        <f t="shared" si="5"/>
        <v>0</v>
      </c>
      <c r="N25" s="10">
        <f t="shared" si="5"/>
        <v>0</v>
      </c>
      <c r="O25" s="10">
        <f t="shared" si="5"/>
        <v>0</v>
      </c>
      <c r="P25" s="10">
        <f t="shared" si="5"/>
        <v>0</v>
      </c>
      <c r="Q25" s="10">
        <f t="shared" si="5"/>
        <v>0</v>
      </c>
      <c r="R25" s="10">
        <f t="shared" si="5"/>
        <v>0</v>
      </c>
      <c r="S25" s="10">
        <f t="shared" si="5"/>
        <v>0</v>
      </c>
      <c r="T25" s="11">
        <f t="shared" si="6"/>
        <v>0.6</v>
      </c>
      <c r="U25" s="11">
        <f t="shared" si="7"/>
        <v>0.6</v>
      </c>
      <c r="V25" s="11">
        <f t="shared" ref="V25:V34" si="9">(G25+N25+Q25+O25)/E25</f>
        <v>0.6</v>
      </c>
      <c r="W25" s="12">
        <f t="shared" ref="W25:W34" si="10">U25+V25</f>
        <v>1.2</v>
      </c>
    </row>
    <row r="26" spans="2:23" x14ac:dyDescent="0.4">
      <c r="B26" s="50"/>
      <c r="C26" s="4" t="s">
        <v>49</v>
      </c>
      <c r="D26" s="10">
        <f t="shared" si="8"/>
        <v>1</v>
      </c>
      <c r="E26" s="10">
        <f t="shared" si="5"/>
        <v>5</v>
      </c>
      <c r="F26" s="10">
        <f t="shared" si="5"/>
        <v>5</v>
      </c>
      <c r="G26" s="10">
        <f t="shared" si="5"/>
        <v>2</v>
      </c>
      <c r="H26" s="10">
        <f t="shared" si="5"/>
        <v>1</v>
      </c>
      <c r="I26" s="10">
        <f t="shared" si="5"/>
        <v>1</v>
      </c>
      <c r="J26" s="10">
        <f t="shared" si="5"/>
        <v>2</v>
      </c>
      <c r="K26" s="10">
        <f t="shared" si="5"/>
        <v>0</v>
      </c>
      <c r="L26" s="10">
        <f t="shared" si="5"/>
        <v>0</v>
      </c>
      <c r="M26" s="10">
        <f t="shared" si="5"/>
        <v>0</v>
      </c>
      <c r="N26" s="10">
        <f t="shared" si="5"/>
        <v>0</v>
      </c>
      <c r="O26" s="10">
        <f t="shared" si="5"/>
        <v>0</v>
      </c>
      <c r="P26" s="10">
        <f t="shared" si="5"/>
        <v>0</v>
      </c>
      <c r="Q26" s="10">
        <f t="shared" si="5"/>
        <v>0</v>
      </c>
      <c r="R26" s="10">
        <f t="shared" si="5"/>
        <v>0</v>
      </c>
      <c r="S26" s="10">
        <f t="shared" si="5"/>
        <v>0</v>
      </c>
      <c r="T26" s="11">
        <f t="shared" si="6"/>
        <v>0.4</v>
      </c>
      <c r="U26" s="11">
        <f t="shared" si="7"/>
        <v>0.4</v>
      </c>
      <c r="V26" s="11">
        <f t="shared" si="9"/>
        <v>0.4</v>
      </c>
      <c r="W26" s="12">
        <f t="shared" si="10"/>
        <v>0.8</v>
      </c>
    </row>
    <row r="27" spans="2:23" x14ac:dyDescent="0.4">
      <c r="B27" s="50"/>
      <c r="C27" s="4" t="s">
        <v>119</v>
      </c>
      <c r="D27" s="10">
        <f t="shared" si="8"/>
        <v>1</v>
      </c>
      <c r="E27" s="10">
        <f t="shared" si="5"/>
        <v>5</v>
      </c>
      <c r="F27" s="10">
        <f t="shared" si="5"/>
        <v>5</v>
      </c>
      <c r="G27" s="10">
        <f t="shared" si="5"/>
        <v>4</v>
      </c>
      <c r="H27" s="10">
        <f t="shared" si="5"/>
        <v>3</v>
      </c>
      <c r="I27" s="10">
        <f t="shared" si="5"/>
        <v>1</v>
      </c>
      <c r="J27" s="10">
        <f t="shared" si="5"/>
        <v>2</v>
      </c>
      <c r="K27" s="10">
        <f t="shared" si="5"/>
        <v>1</v>
      </c>
      <c r="L27" s="10">
        <f t="shared" si="5"/>
        <v>0</v>
      </c>
      <c r="M27" s="10">
        <f t="shared" si="5"/>
        <v>1</v>
      </c>
      <c r="N27" s="10">
        <f t="shared" si="5"/>
        <v>0</v>
      </c>
      <c r="O27" s="10">
        <f t="shared" si="5"/>
        <v>0</v>
      </c>
      <c r="P27" s="10">
        <f t="shared" si="5"/>
        <v>0</v>
      </c>
      <c r="Q27" s="10">
        <f t="shared" si="5"/>
        <v>0</v>
      </c>
      <c r="R27" s="10">
        <f t="shared" si="5"/>
        <v>0</v>
      </c>
      <c r="S27" s="10">
        <f t="shared" si="5"/>
        <v>0</v>
      </c>
      <c r="T27" s="11">
        <f t="shared" si="6"/>
        <v>0.8</v>
      </c>
      <c r="U27" s="11">
        <f t="shared" si="7"/>
        <v>1.6</v>
      </c>
      <c r="V27" s="11">
        <f t="shared" si="9"/>
        <v>0.8</v>
      </c>
      <c r="W27" s="12">
        <f t="shared" si="10"/>
        <v>2.4000000000000004</v>
      </c>
    </row>
    <row r="28" spans="2:23" x14ac:dyDescent="0.4">
      <c r="B28" s="50"/>
      <c r="C28" s="4" t="s">
        <v>50</v>
      </c>
      <c r="D28" s="10">
        <f t="shared" si="8"/>
        <v>1</v>
      </c>
      <c r="E28" s="10">
        <f t="shared" si="5"/>
        <v>4</v>
      </c>
      <c r="F28" s="10">
        <f t="shared" si="5"/>
        <v>4</v>
      </c>
      <c r="G28" s="10">
        <f t="shared" si="5"/>
        <v>3</v>
      </c>
      <c r="H28" s="10">
        <f t="shared" si="5"/>
        <v>3</v>
      </c>
      <c r="I28" s="10">
        <f t="shared" si="5"/>
        <v>3</v>
      </c>
      <c r="J28" s="10">
        <f t="shared" si="5"/>
        <v>3</v>
      </c>
      <c r="K28" s="10">
        <f t="shared" si="5"/>
        <v>0</v>
      </c>
      <c r="L28" s="10">
        <f t="shared" si="5"/>
        <v>0</v>
      </c>
      <c r="M28" s="10">
        <f t="shared" si="5"/>
        <v>0</v>
      </c>
      <c r="N28" s="10">
        <f t="shared" si="5"/>
        <v>0</v>
      </c>
      <c r="O28" s="10">
        <f t="shared" si="5"/>
        <v>1</v>
      </c>
      <c r="P28" s="10">
        <f t="shared" si="5"/>
        <v>0</v>
      </c>
      <c r="Q28" s="10">
        <f t="shared" si="5"/>
        <v>0</v>
      </c>
      <c r="R28" s="10">
        <f t="shared" si="5"/>
        <v>0</v>
      </c>
      <c r="S28" s="10">
        <f t="shared" si="5"/>
        <v>0</v>
      </c>
      <c r="T28" s="11">
        <f t="shared" si="6"/>
        <v>0.75</v>
      </c>
      <c r="U28" s="11">
        <f t="shared" si="7"/>
        <v>0.75</v>
      </c>
      <c r="V28" s="11">
        <f t="shared" si="9"/>
        <v>1</v>
      </c>
      <c r="W28" s="12">
        <f t="shared" si="10"/>
        <v>1.75</v>
      </c>
    </row>
    <row r="29" spans="2:23" x14ac:dyDescent="0.4">
      <c r="B29" s="50"/>
      <c r="C29" s="4" t="s">
        <v>40</v>
      </c>
      <c r="D29" s="10">
        <f t="shared" si="8"/>
        <v>1</v>
      </c>
      <c r="E29" s="10">
        <f t="shared" si="5"/>
        <v>4</v>
      </c>
      <c r="F29" s="10">
        <f t="shared" si="5"/>
        <v>4</v>
      </c>
      <c r="G29" s="10">
        <f t="shared" si="5"/>
        <v>4</v>
      </c>
      <c r="H29" s="10">
        <f t="shared" si="5"/>
        <v>4</v>
      </c>
      <c r="I29" s="10">
        <f t="shared" si="5"/>
        <v>2</v>
      </c>
      <c r="J29" s="10">
        <f t="shared" si="5"/>
        <v>3</v>
      </c>
      <c r="K29" s="10">
        <f t="shared" si="5"/>
        <v>1</v>
      </c>
      <c r="L29" s="10">
        <f t="shared" si="5"/>
        <v>0</v>
      </c>
      <c r="M29" s="10">
        <f t="shared" si="5"/>
        <v>0</v>
      </c>
      <c r="N29" s="10">
        <f t="shared" si="5"/>
        <v>0</v>
      </c>
      <c r="O29" s="10">
        <f t="shared" si="5"/>
        <v>0</v>
      </c>
      <c r="P29" s="10">
        <f t="shared" si="5"/>
        <v>0</v>
      </c>
      <c r="Q29" s="10">
        <f t="shared" si="5"/>
        <v>0</v>
      </c>
      <c r="R29" s="10">
        <f t="shared" si="5"/>
        <v>0</v>
      </c>
      <c r="S29" s="10">
        <f t="shared" si="5"/>
        <v>0</v>
      </c>
      <c r="T29" s="11">
        <f t="shared" si="6"/>
        <v>1</v>
      </c>
      <c r="U29" s="11">
        <f t="shared" si="7"/>
        <v>1.25</v>
      </c>
      <c r="V29" s="11">
        <f t="shared" si="9"/>
        <v>1</v>
      </c>
      <c r="W29" s="12">
        <f t="shared" si="10"/>
        <v>2.25</v>
      </c>
    </row>
    <row r="30" spans="2:23" x14ac:dyDescent="0.4">
      <c r="B30" s="50"/>
      <c r="C30" s="4" t="s">
        <v>104</v>
      </c>
      <c r="D30" s="10">
        <f t="shared" si="8"/>
        <v>1</v>
      </c>
      <c r="E30" s="10">
        <f t="shared" si="5"/>
        <v>4</v>
      </c>
      <c r="F30" s="10">
        <f t="shared" si="5"/>
        <v>2</v>
      </c>
      <c r="G30" s="10">
        <f t="shared" si="5"/>
        <v>2</v>
      </c>
      <c r="H30" s="10">
        <f t="shared" si="5"/>
        <v>1</v>
      </c>
      <c r="I30" s="10">
        <f t="shared" si="5"/>
        <v>3</v>
      </c>
      <c r="J30" s="10">
        <f t="shared" si="5"/>
        <v>0</v>
      </c>
      <c r="K30" s="10">
        <f t="shared" si="5"/>
        <v>2</v>
      </c>
      <c r="L30" s="10">
        <f t="shared" si="5"/>
        <v>0</v>
      </c>
      <c r="M30" s="10">
        <f t="shared" si="5"/>
        <v>0</v>
      </c>
      <c r="N30" s="10">
        <f t="shared" si="5"/>
        <v>0</v>
      </c>
      <c r="O30" s="10">
        <f t="shared" si="5"/>
        <v>0</v>
      </c>
      <c r="P30" s="10">
        <f t="shared" si="5"/>
        <v>0</v>
      </c>
      <c r="Q30" s="10">
        <f t="shared" si="5"/>
        <v>0</v>
      </c>
      <c r="R30" s="10">
        <f t="shared" si="5"/>
        <v>1</v>
      </c>
      <c r="S30" s="10">
        <f t="shared" si="5"/>
        <v>0</v>
      </c>
      <c r="T30" s="11">
        <f t="shared" si="6"/>
        <v>1</v>
      </c>
      <c r="U30" s="11">
        <f t="shared" si="7"/>
        <v>2</v>
      </c>
      <c r="V30" s="11">
        <f t="shared" si="9"/>
        <v>0.5</v>
      </c>
      <c r="W30" s="12">
        <f t="shared" si="10"/>
        <v>2.5</v>
      </c>
    </row>
    <row r="31" spans="2:23" x14ac:dyDescent="0.4">
      <c r="B31" s="50"/>
      <c r="C31" s="4" t="s">
        <v>46</v>
      </c>
      <c r="D31" s="10">
        <f t="shared" si="8"/>
        <v>1</v>
      </c>
      <c r="E31" s="10">
        <f t="shared" si="5"/>
        <v>4</v>
      </c>
      <c r="F31" s="10">
        <f t="shared" si="5"/>
        <v>4</v>
      </c>
      <c r="G31" s="10">
        <f t="shared" si="5"/>
        <v>3</v>
      </c>
      <c r="H31" s="10">
        <f t="shared" si="5"/>
        <v>2</v>
      </c>
      <c r="I31" s="10">
        <f t="shared" si="5"/>
        <v>5</v>
      </c>
      <c r="J31" s="10">
        <f t="shared" si="5"/>
        <v>2</v>
      </c>
      <c r="K31" s="10">
        <f t="shared" si="5"/>
        <v>0</v>
      </c>
      <c r="L31" s="10">
        <f t="shared" si="5"/>
        <v>0</v>
      </c>
      <c r="M31" s="10">
        <f t="shared" si="5"/>
        <v>1</v>
      </c>
      <c r="N31" s="10">
        <f t="shared" si="5"/>
        <v>0</v>
      </c>
      <c r="O31" s="10">
        <f t="shared" si="5"/>
        <v>0</v>
      </c>
      <c r="P31" s="10">
        <f t="shared" si="5"/>
        <v>1</v>
      </c>
      <c r="Q31" s="10">
        <f t="shared" si="5"/>
        <v>0</v>
      </c>
      <c r="R31" s="10">
        <f t="shared" si="5"/>
        <v>0</v>
      </c>
      <c r="S31" s="10">
        <f t="shared" si="5"/>
        <v>0</v>
      </c>
      <c r="T31" s="11">
        <f t="shared" si="6"/>
        <v>0.75</v>
      </c>
      <c r="U31" s="11">
        <f t="shared" si="7"/>
        <v>1.5</v>
      </c>
      <c r="V31" s="11">
        <f t="shared" si="9"/>
        <v>0.75</v>
      </c>
      <c r="W31" s="12">
        <f t="shared" si="10"/>
        <v>2.25</v>
      </c>
    </row>
    <row r="32" spans="2:23" x14ac:dyDescent="0.4">
      <c r="B32" s="50"/>
      <c r="C32" s="4" t="s">
        <v>118</v>
      </c>
      <c r="D32" s="10">
        <f t="shared" si="8"/>
        <v>1</v>
      </c>
      <c r="E32" s="10">
        <f t="shared" si="5"/>
        <v>4</v>
      </c>
      <c r="F32" s="10">
        <f t="shared" si="5"/>
        <v>4</v>
      </c>
      <c r="G32" s="10">
        <f t="shared" si="5"/>
        <v>2</v>
      </c>
      <c r="H32" s="10">
        <f t="shared" si="5"/>
        <v>1</v>
      </c>
      <c r="I32" s="10">
        <f t="shared" si="5"/>
        <v>1</v>
      </c>
      <c r="J32" s="10">
        <f t="shared" si="5"/>
        <v>2</v>
      </c>
      <c r="K32" s="10">
        <f t="shared" si="5"/>
        <v>0</v>
      </c>
      <c r="L32" s="10">
        <f t="shared" si="5"/>
        <v>0</v>
      </c>
      <c r="M32" s="10">
        <f t="shared" si="5"/>
        <v>0</v>
      </c>
      <c r="N32" s="10">
        <f t="shared" si="5"/>
        <v>0</v>
      </c>
      <c r="O32" s="10">
        <f t="shared" si="5"/>
        <v>0</v>
      </c>
      <c r="P32" s="10">
        <f t="shared" si="5"/>
        <v>0</v>
      </c>
      <c r="Q32" s="10">
        <f t="shared" si="5"/>
        <v>0</v>
      </c>
      <c r="R32" s="10">
        <f t="shared" si="5"/>
        <v>0</v>
      </c>
      <c r="S32" s="10">
        <f t="shared" si="5"/>
        <v>0</v>
      </c>
      <c r="T32" s="11">
        <f t="shared" si="6"/>
        <v>0.5</v>
      </c>
      <c r="U32" s="11">
        <f t="shared" si="7"/>
        <v>0.5</v>
      </c>
      <c r="V32" s="11">
        <f t="shared" si="9"/>
        <v>0.5</v>
      </c>
      <c r="W32" s="12">
        <f t="shared" si="10"/>
        <v>1</v>
      </c>
    </row>
    <row r="33" spans="2:23" x14ac:dyDescent="0.4">
      <c r="B33" s="50"/>
      <c r="C33" s="4" t="s">
        <v>11</v>
      </c>
      <c r="D33" s="10">
        <f t="shared" si="8"/>
        <v>1</v>
      </c>
      <c r="E33" s="10">
        <f t="shared" si="5"/>
        <v>4</v>
      </c>
      <c r="F33" s="10">
        <f t="shared" si="5"/>
        <v>4</v>
      </c>
      <c r="G33" s="10">
        <f t="shared" si="5"/>
        <v>3</v>
      </c>
      <c r="H33" s="10">
        <f t="shared" si="5"/>
        <v>1</v>
      </c>
      <c r="I33" s="10">
        <f t="shared" si="5"/>
        <v>0</v>
      </c>
      <c r="J33" s="10">
        <f t="shared" si="5"/>
        <v>3</v>
      </c>
      <c r="K33" s="10">
        <f t="shared" si="5"/>
        <v>0</v>
      </c>
      <c r="L33" s="10">
        <f t="shared" si="5"/>
        <v>0</v>
      </c>
      <c r="M33" s="10">
        <f t="shared" si="5"/>
        <v>0</v>
      </c>
      <c r="N33" s="10">
        <f t="shared" si="5"/>
        <v>0</v>
      </c>
      <c r="O33" s="10">
        <f t="shared" si="5"/>
        <v>0</v>
      </c>
      <c r="P33" s="10">
        <f t="shared" si="5"/>
        <v>0</v>
      </c>
      <c r="Q33" s="10">
        <f t="shared" si="5"/>
        <v>0</v>
      </c>
      <c r="R33" s="10">
        <f t="shared" si="5"/>
        <v>0</v>
      </c>
      <c r="S33" s="10">
        <f t="shared" si="5"/>
        <v>0</v>
      </c>
      <c r="T33" s="11">
        <f t="shared" si="6"/>
        <v>0.75</v>
      </c>
      <c r="U33" s="11">
        <f t="shared" si="7"/>
        <v>0.75</v>
      </c>
      <c r="V33" s="11">
        <f t="shared" si="9"/>
        <v>0.75</v>
      </c>
      <c r="W33" s="12">
        <f t="shared" si="10"/>
        <v>1.5</v>
      </c>
    </row>
    <row r="34" spans="2:23" x14ac:dyDescent="0.4">
      <c r="B34" s="50"/>
      <c r="C34" s="4" t="s">
        <v>1</v>
      </c>
      <c r="D34" s="10">
        <f t="shared" si="8"/>
        <v>1</v>
      </c>
      <c r="E34" s="10">
        <f t="shared" si="5"/>
        <v>4</v>
      </c>
      <c r="F34" s="10">
        <f t="shared" si="5"/>
        <v>4</v>
      </c>
      <c r="G34" s="10">
        <f t="shared" si="5"/>
        <v>2</v>
      </c>
      <c r="H34" s="10">
        <f t="shared" si="5"/>
        <v>0</v>
      </c>
      <c r="I34" s="10">
        <f t="shared" si="5"/>
        <v>1</v>
      </c>
      <c r="J34" s="10">
        <f t="shared" si="5"/>
        <v>2</v>
      </c>
      <c r="K34" s="10">
        <f t="shared" si="5"/>
        <v>0</v>
      </c>
      <c r="L34" s="10">
        <f t="shared" si="5"/>
        <v>0</v>
      </c>
      <c r="M34" s="10">
        <f t="shared" si="5"/>
        <v>0</v>
      </c>
      <c r="N34" s="10">
        <f t="shared" si="5"/>
        <v>0</v>
      </c>
      <c r="O34" s="10">
        <f t="shared" si="5"/>
        <v>0</v>
      </c>
      <c r="P34" s="10">
        <f t="shared" si="5"/>
        <v>0</v>
      </c>
      <c r="Q34" s="10">
        <f t="shared" si="5"/>
        <v>0</v>
      </c>
      <c r="R34" s="10">
        <f t="shared" si="5"/>
        <v>0</v>
      </c>
      <c r="S34" s="10">
        <f t="shared" si="5"/>
        <v>0</v>
      </c>
      <c r="T34" s="11">
        <f t="shared" si="6"/>
        <v>0.5</v>
      </c>
      <c r="U34" s="11">
        <f t="shared" si="7"/>
        <v>0.5</v>
      </c>
      <c r="V34" s="11">
        <f t="shared" si="9"/>
        <v>0.5</v>
      </c>
      <c r="W34" s="12">
        <f t="shared" si="10"/>
        <v>1</v>
      </c>
    </row>
    <row r="35" spans="2:23" x14ac:dyDescent="0.4">
      <c r="B35" s="50"/>
      <c r="C35" s="4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1"/>
      <c r="V35" s="11"/>
      <c r="W35" s="12"/>
    </row>
    <row r="36" spans="2:23" x14ac:dyDescent="0.4">
      <c r="B36" s="50"/>
      <c r="C36" s="3" t="s">
        <v>5</v>
      </c>
      <c r="D36" s="13" t="s">
        <v>51</v>
      </c>
      <c r="E36" s="13" t="s">
        <v>4</v>
      </c>
      <c r="F36" s="13" t="s">
        <v>3</v>
      </c>
      <c r="G36" s="13" t="s">
        <v>2</v>
      </c>
      <c r="H36" s="13" t="s">
        <v>36</v>
      </c>
      <c r="I36" s="3" t="s">
        <v>42</v>
      </c>
      <c r="J36" s="10"/>
      <c r="K36" s="10"/>
      <c r="L36" s="10"/>
      <c r="M36" s="37" t="s">
        <v>55</v>
      </c>
      <c r="N36" s="38">
        <v>44797</v>
      </c>
      <c r="O36" s="37" t="s">
        <v>70</v>
      </c>
      <c r="P36" s="37" t="s">
        <v>99</v>
      </c>
      <c r="Q36" s="37" t="s">
        <v>52</v>
      </c>
      <c r="R36" s="37" t="s">
        <v>117</v>
      </c>
      <c r="S36" s="10"/>
      <c r="T36" s="10"/>
      <c r="U36" s="11"/>
      <c r="V36" s="11"/>
      <c r="W36" s="12"/>
    </row>
    <row r="37" spans="2:23" x14ac:dyDescent="0.4">
      <c r="B37" s="50"/>
      <c r="C37" s="4" t="str">
        <f>C19</f>
        <v>B Shoop</v>
      </c>
      <c r="D37" s="10">
        <f t="shared" ref="D37:I37" si="11">VLOOKUP($C37,$C$17:$I$19,MATCH(D$36,$C$16:$I$16,0),FALSE)</f>
        <v>1</v>
      </c>
      <c r="E37" s="10">
        <f t="shared" si="11"/>
        <v>5</v>
      </c>
      <c r="F37" s="10">
        <f t="shared" si="11"/>
        <v>0</v>
      </c>
      <c r="G37" s="10">
        <f t="shared" si="11"/>
        <v>11</v>
      </c>
      <c r="H37" s="10">
        <f t="shared" si="11"/>
        <v>8</v>
      </c>
      <c r="I37" s="10">
        <f t="shared" si="11"/>
        <v>14.4</v>
      </c>
      <c r="J37" s="10"/>
      <c r="K37" s="10"/>
      <c r="L37" s="10"/>
      <c r="M37" s="37"/>
      <c r="N37" s="37"/>
      <c r="O37" s="37" t="s">
        <v>54</v>
      </c>
      <c r="P37" s="37" t="s">
        <v>102</v>
      </c>
      <c r="Q37" s="37" t="s">
        <v>53</v>
      </c>
      <c r="R37" s="37" t="s">
        <v>56</v>
      </c>
      <c r="S37" s="10"/>
      <c r="T37" s="10"/>
      <c r="U37" s="11"/>
      <c r="V37" s="11"/>
      <c r="W37" s="12"/>
    </row>
    <row r="38" spans="2:23" ht="15" thickBot="1" x14ac:dyDescent="0.45">
      <c r="B38" s="51"/>
      <c r="C38" s="7"/>
      <c r="D38" s="7"/>
      <c r="E38" s="7"/>
      <c r="F38" s="7"/>
      <c r="G38" s="7"/>
      <c r="H38" s="7"/>
      <c r="I38" s="7"/>
      <c r="J38" s="14"/>
      <c r="K38" s="14"/>
      <c r="L38" s="14"/>
      <c r="M38" s="7"/>
      <c r="N38" s="7"/>
      <c r="O38" s="7"/>
      <c r="P38" s="7"/>
      <c r="Q38" s="7"/>
      <c r="R38" s="7"/>
      <c r="S38" s="14"/>
      <c r="T38" s="14"/>
      <c r="U38" s="15"/>
      <c r="V38" s="15"/>
      <c r="W38" s="16"/>
    </row>
    <row r="39" spans="2:23" x14ac:dyDescent="0.4">
      <c r="B39" s="5"/>
      <c r="C39" s="5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8"/>
      <c r="V39" s="18"/>
      <c r="W39" s="18"/>
    </row>
    <row r="40" spans="2:23" x14ac:dyDescent="0.4">
      <c r="B40" s="5"/>
      <c r="C40" s="5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8"/>
      <c r="V40" s="18"/>
      <c r="W40" s="18"/>
    </row>
  </sheetData>
  <mergeCells count="1">
    <mergeCell ref="B23:B38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147F35-0D23-418B-987B-104E4673749E}">
  <dimension ref="B3:W40"/>
  <sheetViews>
    <sheetView zoomScale="85" zoomScaleNormal="85" workbookViewId="0">
      <selection activeCell="U4" sqref="U4"/>
    </sheetView>
  </sheetViews>
  <sheetFormatPr defaultRowHeight="14.6" x14ac:dyDescent="0.4"/>
  <cols>
    <col min="14" max="14" width="9.3828125" bestFit="1" customWidth="1"/>
  </cols>
  <sheetData>
    <row r="3" spans="3:23" x14ac:dyDescent="0.4">
      <c r="C3" t="s">
        <v>33</v>
      </c>
      <c r="D3" t="s">
        <v>32</v>
      </c>
      <c r="E3" t="s">
        <v>31</v>
      </c>
      <c r="F3" t="s">
        <v>30</v>
      </c>
      <c r="G3" t="s">
        <v>28</v>
      </c>
      <c r="H3" t="s">
        <v>29</v>
      </c>
      <c r="I3" t="s">
        <v>27</v>
      </c>
      <c r="J3" t="s">
        <v>26</v>
      </c>
      <c r="K3" t="s">
        <v>25</v>
      </c>
      <c r="L3" t="s">
        <v>24</v>
      </c>
      <c r="M3" t="s">
        <v>23</v>
      </c>
      <c r="N3" t="s">
        <v>22</v>
      </c>
      <c r="O3" t="s">
        <v>21</v>
      </c>
      <c r="P3" t="s">
        <v>37</v>
      </c>
      <c r="Q3" t="s">
        <v>38</v>
      </c>
      <c r="R3" t="s">
        <v>20</v>
      </c>
      <c r="S3" t="s">
        <v>19</v>
      </c>
      <c r="T3" t="s">
        <v>18</v>
      </c>
      <c r="U3" t="s">
        <v>17</v>
      </c>
      <c r="V3" t="s">
        <v>16</v>
      </c>
      <c r="W3" t="s">
        <v>15</v>
      </c>
    </row>
    <row r="4" spans="3:23" x14ac:dyDescent="0.4">
      <c r="C4" t="s">
        <v>104</v>
      </c>
      <c r="D4" s="22">
        <v>1</v>
      </c>
      <c r="E4" s="22">
        <v>4</v>
      </c>
      <c r="F4" s="22">
        <v>3</v>
      </c>
      <c r="G4" s="22">
        <v>2</v>
      </c>
      <c r="H4" s="22">
        <v>2</v>
      </c>
      <c r="I4" s="22">
        <v>5</v>
      </c>
      <c r="J4" s="22"/>
      <c r="K4" s="22">
        <v>1</v>
      </c>
      <c r="L4" s="22"/>
      <c r="M4" s="22">
        <v>1</v>
      </c>
      <c r="N4" s="22"/>
      <c r="O4" s="22"/>
      <c r="P4" s="22">
        <v>1</v>
      </c>
      <c r="Q4" s="22"/>
      <c r="R4" s="22">
        <v>1</v>
      </c>
      <c r="S4" s="22"/>
      <c r="T4" s="11">
        <f>G4/F4</f>
        <v>0.66666666666666663</v>
      </c>
      <c r="U4" s="11">
        <f>(J4+(2*K4)+(3*L4)+(4*M4))/F4</f>
        <v>2</v>
      </c>
      <c r="V4" s="11">
        <f>(G4+N4+Q4+O4)/E4</f>
        <v>0.5</v>
      </c>
      <c r="W4" s="12">
        <f>U4+V4</f>
        <v>2.5</v>
      </c>
    </row>
    <row r="5" spans="3:23" x14ac:dyDescent="0.4">
      <c r="C5" t="s">
        <v>40</v>
      </c>
      <c r="D5" s="22">
        <v>1</v>
      </c>
      <c r="E5" s="22">
        <v>4</v>
      </c>
      <c r="F5" s="22">
        <v>4</v>
      </c>
      <c r="G5" s="22">
        <v>1</v>
      </c>
      <c r="H5" s="22">
        <v>1</v>
      </c>
      <c r="I5" s="22"/>
      <c r="J5" s="22"/>
      <c r="K5" s="22">
        <v>1</v>
      </c>
      <c r="L5" s="22"/>
      <c r="M5" s="22"/>
      <c r="N5" s="22"/>
      <c r="O5" s="22">
        <v>1</v>
      </c>
      <c r="P5" s="22"/>
      <c r="Q5" s="22"/>
      <c r="R5" s="22"/>
      <c r="S5" s="22"/>
      <c r="T5" s="11">
        <f t="shared" ref="T5:T15" si="0">G5/F5</f>
        <v>0.25</v>
      </c>
      <c r="U5" s="11">
        <f t="shared" ref="U5:U15" si="1">(J5+(2*K5)+(3*L5)+(4*M5))/F5</f>
        <v>0.5</v>
      </c>
      <c r="V5" s="11">
        <f t="shared" ref="V5:V15" si="2">(G5+N5+Q5+O5)/E5</f>
        <v>0.5</v>
      </c>
      <c r="W5" s="12">
        <f t="shared" ref="W5:W15" si="3">U5+V5</f>
        <v>1</v>
      </c>
    </row>
    <row r="6" spans="3:23" x14ac:dyDescent="0.4">
      <c r="C6" t="s">
        <v>118</v>
      </c>
      <c r="D6" s="22">
        <v>1</v>
      </c>
      <c r="E6" s="22">
        <v>4</v>
      </c>
      <c r="F6" s="22">
        <v>4</v>
      </c>
      <c r="G6" s="22">
        <v>3</v>
      </c>
      <c r="H6" s="22">
        <v>2</v>
      </c>
      <c r="I6" s="22">
        <v>1</v>
      </c>
      <c r="J6" s="22">
        <v>3</v>
      </c>
      <c r="K6" s="22"/>
      <c r="L6" s="22"/>
      <c r="M6" s="22"/>
      <c r="N6" s="22"/>
      <c r="O6" s="22"/>
      <c r="P6" s="22"/>
      <c r="Q6" s="22"/>
      <c r="R6" s="22"/>
      <c r="S6" s="22"/>
      <c r="T6" s="11">
        <f t="shared" si="0"/>
        <v>0.75</v>
      </c>
      <c r="U6" s="11">
        <f t="shared" si="1"/>
        <v>0.75</v>
      </c>
      <c r="V6" s="11">
        <f t="shared" si="2"/>
        <v>0.75</v>
      </c>
      <c r="W6" s="12">
        <f t="shared" si="3"/>
        <v>1.5</v>
      </c>
    </row>
    <row r="7" spans="3:23" x14ac:dyDescent="0.4">
      <c r="C7" t="s">
        <v>50</v>
      </c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11" t="e">
        <f t="shared" si="0"/>
        <v>#DIV/0!</v>
      </c>
      <c r="U7" s="11" t="e">
        <f t="shared" si="1"/>
        <v>#DIV/0!</v>
      </c>
      <c r="V7" s="11" t="e">
        <f t="shared" si="2"/>
        <v>#DIV/0!</v>
      </c>
      <c r="W7" s="12" t="e">
        <f t="shared" si="3"/>
        <v>#DIV/0!</v>
      </c>
    </row>
    <row r="8" spans="3:23" x14ac:dyDescent="0.4">
      <c r="C8" t="s">
        <v>48</v>
      </c>
      <c r="D8" s="22">
        <v>1</v>
      </c>
      <c r="E8" s="22">
        <v>4</v>
      </c>
      <c r="F8" s="22">
        <v>4</v>
      </c>
      <c r="G8" s="22">
        <v>3</v>
      </c>
      <c r="H8" s="22">
        <v>1</v>
      </c>
      <c r="I8" s="22">
        <v>4</v>
      </c>
      <c r="J8" s="22">
        <v>3</v>
      </c>
      <c r="K8" s="22"/>
      <c r="L8" s="22"/>
      <c r="M8" s="22"/>
      <c r="N8" s="22"/>
      <c r="O8" s="22"/>
      <c r="P8" s="22"/>
      <c r="Q8" s="22"/>
      <c r="R8" s="22"/>
      <c r="S8" s="22"/>
      <c r="T8" s="11">
        <f t="shared" si="0"/>
        <v>0.75</v>
      </c>
      <c r="U8" s="11">
        <f t="shared" si="1"/>
        <v>0.75</v>
      </c>
      <c r="V8" s="11">
        <f t="shared" si="2"/>
        <v>0.75</v>
      </c>
      <c r="W8" s="12">
        <f t="shared" si="3"/>
        <v>1.5</v>
      </c>
    </row>
    <row r="9" spans="3:23" x14ac:dyDescent="0.4">
      <c r="C9" t="s">
        <v>11</v>
      </c>
      <c r="D9" s="22">
        <v>1</v>
      </c>
      <c r="E9" s="22">
        <v>4</v>
      </c>
      <c r="F9" s="22">
        <v>4</v>
      </c>
      <c r="G9" s="22">
        <v>2</v>
      </c>
      <c r="H9" s="22">
        <v>2</v>
      </c>
      <c r="I9" s="22"/>
      <c r="J9" s="22">
        <v>2</v>
      </c>
      <c r="K9" s="22"/>
      <c r="L9" s="22"/>
      <c r="M9" s="22"/>
      <c r="N9" s="22"/>
      <c r="O9" s="22"/>
      <c r="P9" s="22"/>
      <c r="Q9" s="22"/>
      <c r="R9" s="22"/>
      <c r="S9" s="22"/>
      <c r="T9" s="11">
        <f t="shared" si="0"/>
        <v>0.5</v>
      </c>
      <c r="U9" s="11">
        <f t="shared" si="1"/>
        <v>0.5</v>
      </c>
      <c r="V9" s="11">
        <f t="shared" si="2"/>
        <v>0.5</v>
      </c>
      <c r="W9" s="12">
        <f t="shared" si="3"/>
        <v>1</v>
      </c>
    </row>
    <row r="10" spans="3:23" x14ac:dyDescent="0.4">
      <c r="C10" t="s">
        <v>49</v>
      </c>
      <c r="D10" s="22">
        <v>1</v>
      </c>
      <c r="E10" s="22">
        <v>4</v>
      </c>
      <c r="F10" s="22">
        <v>2</v>
      </c>
      <c r="G10" s="22">
        <v>1</v>
      </c>
      <c r="H10" s="22">
        <v>3</v>
      </c>
      <c r="I10" s="22"/>
      <c r="J10" s="22">
        <v>1</v>
      </c>
      <c r="K10" s="22"/>
      <c r="L10" s="22"/>
      <c r="M10" s="22"/>
      <c r="N10" s="22">
        <v>2</v>
      </c>
      <c r="O10" s="22"/>
      <c r="P10" s="22"/>
      <c r="Q10" s="22"/>
      <c r="R10" s="22"/>
      <c r="S10" s="22"/>
      <c r="T10" s="11">
        <f t="shared" si="0"/>
        <v>0.5</v>
      </c>
      <c r="U10" s="11">
        <f t="shared" si="1"/>
        <v>0.5</v>
      </c>
      <c r="V10" s="11">
        <f t="shared" si="2"/>
        <v>0.75</v>
      </c>
      <c r="W10" s="12">
        <f t="shared" si="3"/>
        <v>1.25</v>
      </c>
    </row>
    <row r="11" spans="3:23" x14ac:dyDescent="0.4">
      <c r="C11" t="s">
        <v>9</v>
      </c>
      <c r="D11" s="22">
        <v>1</v>
      </c>
      <c r="E11" s="22">
        <v>4</v>
      </c>
      <c r="F11" s="22">
        <v>4</v>
      </c>
      <c r="G11" s="22">
        <v>3</v>
      </c>
      <c r="H11" s="22">
        <v>1</v>
      </c>
      <c r="I11" s="22">
        <v>2</v>
      </c>
      <c r="J11" s="22">
        <v>3</v>
      </c>
      <c r="K11" s="22"/>
      <c r="L11" s="22"/>
      <c r="M11" s="22"/>
      <c r="N11" s="22"/>
      <c r="O11" s="22"/>
      <c r="P11" s="22"/>
      <c r="Q11" s="22"/>
      <c r="R11" s="22"/>
      <c r="S11" s="22"/>
      <c r="T11" s="11">
        <f t="shared" si="0"/>
        <v>0.75</v>
      </c>
      <c r="U11" s="11">
        <f t="shared" si="1"/>
        <v>0.75</v>
      </c>
      <c r="V11" s="11">
        <f t="shared" si="2"/>
        <v>0.75</v>
      </c>
      <c r="W11" s="12">
        <f t="shared" si="3"/>
        <v>1.5</v>
      </c>
    </row>
    <row r="12" spans="3:23" x14ac:dyDescent="0.4">
      <c r="C12" t="s">
        <v>6</v>
      </c>
      <c r="D12" s="22">
        <v>1</v>
      </c>
      <c r="E12" s="22">
        <v>4</v>
      </c>
      <c r="F12" s="22">
        <v>4</v>
      </c>
      <c r="G12" s="22">
        <v>1</v>
      </c>
      <c r="H12" s="22">
        <v>1</v>
      </c>
      <c r="I12" s="22">
        <v>1</v>
      </c>
      <c r="J12" s="22">
        <v>1</v>
      </c>
      <c r="K12" s="22"/>
      <c r="L12" s="22"/>
      <c r="M12" s="22"/>
      <c r="N12" s="22"/>
      <c r="O12" s="22"/>
      <c r="P12" s="22"/>
      <c r="Q12" s="22">
        <v>1</v>
      </c>
      <c r="R12" s="22"/>
      <c r="S12" s="22"/>
      <c r="T12" s="11">
        <f t="shared" si="0"/>
        <v>0.25</v>
      </c>
      <c r="U12" s="11">
        <f t="shared" si="1"/>
        <v>0.25</v>
      </c>
      <c r="V12" s="11">
        <f t="shared" si="2"/>
        <v>0.5</v>
      </c>
      <c r="W12" s="12">
        <f t="shared" si="3"/>
        <v>0.75</v>
      </c>
    </row>
    <row r="13" spans="3:23" x14ac:dyDescent="0.4">
      <c r="C13" t="s">
        <v>1</v>
      </c>
      <c r="D13" s="22">
        <v>1</v>
      </c>
      <c r="E13" s="22">
        <v>4</v>
      </c>
      <c r="F13" s="22">
        <v>4</v>
      </c>
      <c r="G13" s="22">
        <v>2</v>
      </c>
      <c r="H13" s="22"/>
      <c r="I13" s="22">
        <v>1</v>
      </c>
      <c r="J13" s="22">
        <v>2</v>
      </c>
      <c r="K13" s="22"/>
      <c r="L13" s="22"/>
      <c r="M13" s="22"/>
      <c r="N13" s="22"/>
      <c r="O13" s="22"/>
      <c r="P13" s="22"/>
      <c r="Q13" s="22"/>
      <c r="R13" s="22"/>
      <c r="S13" s="22"/>
      <c r="T13" s="11">
        <f t="shared" si="0"/>
        <v>0.5</v>
      </c>
      <c r="U13" s="11">
        <f t="shared" si="1"/>
        <v>0.5</v>
      </c>
      <c r="V13" s="11">
        <f t="shared" si="2"/>
        <v>0.5</v>
      </c>
      <c r="W13" s="12">
        <f t="shared" si="3"/>
        <v>1</v>
      </c>
    </row>
    <row r="14" spans="3:23" x14ac:dyDescent="0.4">
      <c r="C14" t="s">
        <v>46</v>
      </c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1" t="e">
        <f t="shared" si="0"/>
        <v>#DIV/0!</v>
      </c>
      <c r="U14" s="29" t="e">
        <f t="shared" si="1"/>
        <v>#DIV/0!</v>
      </c>
      <c r="V14" s="11" t="e">
        <f t="shared" si="2"/>
        <v>#DIV/0!</v>
      </c>
      <c r="W14" s="30" t="e">
        <f t="shared" si="3"/>
        <v>#DIV/0!</v>
      </c>
    </row>
    <row r="15" spans="3:23" x14ac:dyDescent="0.4">
      <c r="C15" t="s">
        <v>119</v>
      </c>
      <c r="D15" s="22">
        <v>1</v>
      </c>
      <c r="E15" s="22">
        <v>4</v>
      </c>
      <c r="F15" s="22">
        <v>4</v>
      </c>
      <c r="G15" s="22">
        <v>1</v>
      </c>
      <c r="H15" s="22">
        <v>1</v>
      </c>
      <c r="J15" s="22">
        <v>1</v>
      </c>
      <c r="T15" s="1">
        <f t="shared" si="0"/>
        <v>0.25</v>
      </c>
      <c r="U15" s="29">
        <f t="shared" si="1"/>
        <v>0.25</v>
      </c>
      <c r="V15" s="11">
        <f t="shared" si="2"/>
        <v>0.25</v>
      </c>
      <c r="W15" s="30">
        <f t="shared" si="3"/>
        <v>0.5</v>
      </c>
    </row>
    <row r="16" spans="3:23" x14ac:dyDescent="0.4">
      <c r="C16" t="s">
        <v>5</v>
      </c>
      <c r="D16" t="s">
        <v>51</v>
      </c>
      <c r="E16" t="s">
        <v>4</v>
      </c>
      <c r="F16" t="s">
        <v>3</v>
      </c>
      <c r="G16" t="s">
        <v>2</v>
      </c>
      <c r="H16" t="s">
        <v>36</v>
      </c>
      <c r="I16" t="s">
        <v>42</v>
      </c>
    </row>
    <row r="17" spans="2:23" x14ac:dyDescent="0.4">
      <c r="C17" t="s">
        <v>1</v>
      </c>
      <c r="D17" s="22">
        <v>1</v>
      </c>
      <c r="E17" s="22">
        <v>5</v>
      </c>
      <c r="F17" s="22">
        <v>1</v>
      </c>
      <c r="G17" s="22">
        <v>9</v>
      </c>
      <c r="H17" s="22">
        <v>14</v>
      </c>
      <c r="I17" s="10">
        <f t="shared" ref="I17" si="4">9*H17/E17</f>
        <v>25.2</v>
      </c>
    </row>
    <row r="18" spans="2:23" x14ac:dyDescent="0.4">
      <c r="C18" t="s">
        <v>0</v>
      </c>
      <c r="I18" s="10"/>
    </row>
    <row r="19" spans="2:23" x14ac:dyDescent="0.4">
      <c r="C19" t="s">
        <v>40</v>
      </c>
      <c r="I19" s="10"/>
    </row>
    <row r="22" spans="2:23" ht="15" thickBot="1" x14ac:dyDescent="0.45"/>
    <row r="23" spans="2:23" ht="14.5" customHeight="1" x14ac:dyDescent="0.4">
      <c r="B23" s="49" t="s">
        <v>123</v>
      </c>
      <c r="C23" s="6" t="s">
        <v>33</v>
      </c>
      <c r="D23" s="8" t="s">
        <v>32</v>
      </c>
      <c r="E23" s="8" t="s">
        <v>31</v>
      </c>
      <c r="F23" s="8" t="s">
        <v>30</v>
      </c>
      <c r="G23" s="8" t="s">
        <v>28</v>
      </c>
      <c r="H23" s="8" t="s">
        <v>29</v>
      </c>
      <c r="I23" s="8" t="s">
        <v>27</v>
      </c>
      <c r="J23" s="8" t="s">
        <v>26</v>
      </c>
      <c r="K23" s="8" t="s">
        <v>25</v>
      </c>
      <c r="L23" s="8" t="s">
        <v>24</v>
      </c>
      <c r="M23" s="8" t="s">
        <v>23</v>
      </c>
      <c r="N23" s="8" t="s">
        <v>22</v>
      </c>
      <c r="O23" s="8" t="s">
        <v>21</v>
      </c>
      <c r="P23" s="8" t="s">
        <v>37</v>
      </c>
      <c r="Q23" s="8" t="s">
        <v>38</v>
      </c>
      <c r="R23" s="8" t="s">
        <v>20</v>
      </c>
      <c r="S23" s="8" t="s">
        <v>19</v>
      </c>
      <c r="T23" s="8" t="s">
        <v>18</v>
      </c>
      <c r="U23" s="8" t="s">
        <v>17</v>
      </c>
      <c r="V23" s="8" t="s">
        <v>16</v>
      </c>
      <c r="W23" s="9" t="s">
        <v>15</v>
      </c>
    </row>
    <row r="24" spans="2:23" x14ac:dyDescent="0.4">
      <c r="B24" s="50"/>
      <c r="C24" s="4" t="s">
        <v>49</v>
      </c>
      <c r="D24" s="10">
        <f t="shared" ref="D24:S33" si="5">VLOOKUP($C24,$C$4:$S$15,MATCH(D$23,$C$3:$S$3,0),FALSE)</f>
        <v>1</v>
      </c>
      <c r="E24" s="10">
        <f t="shared" si="5"/>
        <v>4</v>
      </c>
      <c r="F24" s="10">
        <f t="shared" si="5"/>
        <v>2</v>
      </c>
      <c r="G24" s="10">
        <f t="shared" si="5"/>
        <v>1</v>
      </c>
      <c r="H24" s="10">
        <f t="shared" si="5"/>
        <v>3</v>
      </c>
      <c r="I24" s="10">
        <f t="shared" si="5"/>
        <v>0</v>
      </c>
      <c r="J24" s="10">
        <f t="shared" si="5"/>
        <v>1</v>
      </c>
      <c r="K24" s="10">
        <f t="shared" si="5"/>
        <v>0</v>
      </c>
      <c r="L24" s="10">
        <f t="shared" si="5"/>
        <v>0</v>
      </c>
      <c r="M24" s="10">
        <f t="shared" si="5"/>
        <v>0</v>
      </c>
      <c r="N24" s="10">
        <f t="shared" si="5"/>
        <v>2</v>
      </c>
      <c r="O24" s="10">
        <f t="shared" si="5"/>
        <v>0</v>
      </c>
      <c r="P24" s="10">
        <f t="shared" si="5"/>
        <v>0</v>
      </c>
      <c r="Q24" s="10">
        <f t="shared" si="5"/>
        <v>0</v>
      </c>
      <c r="R24" s="10">
        <f t="shared" si="5"/>
        <v>0</v>
      </c>
      <c r="S24" s="10">
        <f t="shared" si="5"/>
        <v>0</v>
      </c>
      <c r="T24" s="11">
        <f t="shared" ref="T24:T33" si="6">G24/F24</f>
        <v>0.5</v>
      </c>
      <c r="U24" s="11">
        <f t="shared" ref="U24:U33" si="7">(J24+(2*K24)+(3*L24)+(4*M24))/F24</f>
        <v>0.5</v>
      </c>
      <c r="V24" s="11">
        <f>(G24+N24+Q24+O24)/E24</f>
        <v>0.75</v>
      </c>
      <c r="W24" s="12">
        <f>U24+V24</f>
        <v>1.25</v>
      </c>
    </row>
    <row r="25" spans="2:23" x14ac:dyDescent="0.4">
      <c r="B25" s="50"/>
      <c r="C25" s="4" t="s">
        <v>6</v>
      </c>
      <c r="D25" s="10">
        <f t="shared" si="5"/>
        <v>1</v>
      </c>
      <c r="E25" s="10">
        <f t="shared" si="5"/>
        <v>4</v>
      </c>
      <c r="F25" s="10">
        <f t="shared" si="5"/>
        <v>4</v>
      </c>
      <c r="G25" s="10">
        <f t="shared" si="5"/>
        <v>1</v>
      </c>
      <c r="H25" s="10">
        <f t="shared" si="5"/>
        <v>1</v>
      </c>
      <c r="I25" s="10">
        <f t="shared" si="5"/>
        <v>1</v>
      </c>
      <c r="J25" s="10">
        <f t="shared" si="5"/>
        <v>1</v>
      </c>
      <c r="K25" s="10">
        <f t="shared" si="5"/>
        <v>0</v>
      </c>
      <c r="L25" s="10">
        <f t="shared" si="5"/>
        <v>0</v>
      </c>
      <c r="M25" s="10">
        <f t="shared" si="5"/>
        <v>0</v>
      </c>
      <c r="N25" s="10">
        <f t="shared" si="5"/>
        <v>0</v>
      </c>
      <c r="O25" s="10">
        <f t="shared" si="5"/>
        <v>0</v>
      </c>
      <c r="P25" s="10">
        <f t="shared" si="5"/>
        <v>0</v>
      </c>
      <c r="Q25" s="10">
        <f t="shared" si="5"/>
        <v>1</v>
      </c>
      <c r="R25" s="10">
        <f t="shared" si="5"/>
        <v>0</v>
      </c>
      <c r="S25" s="10">
        <f t="shared" si="5"/>
        <v>0</v>
      </c>
      <c r="T25" s="11">
        <f t="shared" si="6"/>
        <v>0.25</v>
      </c>
      <c r="U25" s="11">
        <f t="shared" si="7"/>
        <v>0.25</v>
      </c>
      <c r="V25" s="11">
        <f t="shared" ref="V25:V33" si="8">(G25+N25+Q25+O25)/E25</f>
        <v>0.5</v>
      </c>
      <c r="W25" s="12">
        <f t="shared" ref="W25:W33" si="9">U25+V25</f>
        <v>0.75</v>
      </c>
    </row>
    <row r="26" spans="2:23" x14ac:dyDescent="0.4">
      <c r="B26" s="50"/>
      <c r="C26" s="4" t="s">
        <v>40</v>
      </c>
      <c r="D26" s="10">
        <f t="shared" si="5"/>
        <v>1</v>
      </c>
      <c r="E26" s="10">
        <f t="shared" si="5"/>
        <v>4</v>
      </c>
      <c r="F26" s="10">
        <f t="shared" si="5"/>
        <v>4</v>
      </c>
      <c r="G26" s="10">
        <f t="shared" si="5"/>
        <v>1</v>
      </c>
      <c r="H26" s="10">
        <f t="shared" si="5"/>
        <v>1</v>
      </c>
      <c r="I26" s="10">
        <f t="shared" si="5"/>
        <v>0</v>
      </c>
      <c r="J26" s="10">
        <f t="shared" si="5"/>
        <v>0</v>
      </c>
      <c r="K26" s="10">
        <f t="shared" si="5"/>
        <v>1</v>
      </c>
      <c r="L26" s="10">
        <f t="shared" si="5"/>
        <v>0</v>
      </c>
      <c r="M26" s="10">
        <f t="shared" si="5"/>
        <v>0</v>
      </c>
      <c r="N26" s="10">
        <f t="shared" si="5"/>
        <v>0</v>
      </c>
      <c r="O26" s="10">
        <f t="shared" si="5"/>
        <v>1</v>
      </c>
      <c r="P26" s="10">
        <f t="shared" si="5"/>
        <v>0</v>
      </c>
      <c r="Q26" s="10">
        <f t="shared" si="5"/>
        <v>0</v>
      </c>
      <c r="R26" s="10">
        <f t="shared" si="5"/>
        <v>0</v>
      </c>
      <c r="S26" s="10">
        <f t="shared" si="5"/>
        <v>0</v>
      </c>
      <c r="T26" s="11">
        <f t="shared" si="6"/>
        <v>0.25</v>
      </c>
      <c r="U26" s="11">
        <f t="shared" si="7"/>
        <v>0.5</v>
      </c>
      <c r="V26" s="11">
        <f t="shared" si="8"/>
        <v>0.5</v>
      </c>
      <c r="W26" s="12">
        <f t="shared" si="9"/>
        <v>1</v>
      </c>
    </row>
    <row r="27" spans="2:23" x14ac:dyDescent="0.4">
      <c r="B27" s="50"/>
      <c r="C27" s="4" t="s">
        <v>104</v>
      </c>
      <c r="D27" s="10">
        <f t="shared" si="5"/>
        <v>1</v>
      </c>
      <c r="E27" s="10">
        <f t="shared" si="5"/>
        <v>4</v>
      </c>
      <c r="F27" s="10">
        <f t="shared" si="5"/>
        <v>3</v>
      </c>
      <c r="G27" s="10">
        <f t="shared" si="5"/>
        <v>2</v>
      </c>
      <c r="H27" s="10">
        <f t="shared" si="5"/>
        <v>2</v>
      </c>
      <c r="I27" s="10">
        <f t="shared" si="5"/>
        <v>5</v>
      </c>
      <c r="J27" s="10">
        <f t="shared" si="5"/>
        <v>0</v>
      </c>
      <c r="K27" s="10">
        <f t="shared" si="5"/>
        <v>1</v>
      </c>
      <c r="L27" s="10">
        <f t="shared" si="5"/>
        <v>0</v>
      </c>
      <c r="M27" s="10">
        <f t="shared" si="5"/>
        <v>1</v>
      </c>
      <c r="N27" s="10">
        <f t="shared" si="5"/>
        <v>0</v>
      </c>
      <c r="O27" s="10">
        <f t="shared" si="5"/>
        <v>0</v>
      </c>
      <c r="P27" s="10">
        <f t="shared" si="5"/>
        <v>1</v>
      </c>
      <c r="Q27" s="10">
        <f t="shared" si="5"/>
        <v>0</v>
      </c>
      <c r="R27" s="10">
        <f t="shared" si="5"/>
        <v>1</v>
      </c>
      <c r="S27" s="10">
        <f t="shared" si="5"/>
        <v>0</v>
      </c>
      <c r="T27" s="11">
        <f t="shared" si="6"/>
        <v>0.66666666666666663</v>
      </c>
      <c r="U27" s="11">
        <f t="shared" si="7"/>
        <v>2</v>
      </c>
      <c r="V27" s="11">
        <f t="shared" si="8"/>
        <v>0.5</v>
      </c>
      <c r="W27" s="12">
        <f t="shared" si="9"/>
        <v>2.5</v>
      </c>
    </row>
    <row r="28" spans="2:23" x14ac:dyDescent="0.4">
      <c r="B28" s="50"/>
      <c r="C28" s="4" t="s">
        <v>9</v>
      </c>
      <c r="D28" s="10">
        <f t="shared" si="5"/>
        <v>1</v>
      </c>
      <c r="E28" s="10">
        <f t="shared" si="5"/>
        <v>4</v>
      </c>
      <c r="F28" s="10">
        <f t="shared" si="5"/>
        <v>4</v>
      </c>
      <c r="G28" s="10">
        <f t="shared" si="5"/>
        <v>3</v>
      </c>
      <c r="H28" s="10">
        <f t="shared" si="5"/>
        <v>1</v>
      </c>
      <c r="I28" s="10">
        <f t="shared" si="5"/>
        <v>2</v>
      </c>
      <c r="J28" s="10">
        <f t="shared" si="5"/>
        <v>3</v>
      </c>
      <c r="K28" s="10">
        <f t="shared" si="5"/>
        <v>0</v>
      </c>
      <c r="L28" s="10">
        <f t="shared" si="5"/>
        <v>0</v>
      </c>
      <c r="M28" s="10">
        <f t="shared" si="5"/>
        <v>0</v>
      </c>
      <c r="N28" s="10">
        <f t="shared" si="5"/>
        <v>0</v>
      </c>
      <c r="O28" s="10">
        <f t="shared" si="5"/>
        <v>0</v>
      </c>
      <c r="P28" s="10">
        <f t="shared" si="5"/>
        <v>0</v>
      </c>
      <c r="Q28" s="10">
        <f t="shared" si="5"/>
        <v>0</v>
      </c>
      <c r="R28" s="10">
        <f t="shared" si="5"/>
        <v>0</v>
      </c>
      <c r="S28" s="10">
        <f t="shared" si="5"/>
        <v>0</v>
      </c>
      <c r="T28" s="11">
        <f t="shared" si="6"/>
        <v>0.75</v>
      </c>
      <c r="U28" s="11">
        <f t="shared" si="7"/>
        <v>0.75</v>
      </c>
      <c r="V28" s="11">
        <f t="shared" si="8"/>
        <v>0.75</v>
      </c>
      <c r="W28" s="12">
        <f t="shared" si="9"/>
        <v>1.5</v>
      </c>
    </row>
    <row r="29" spans="2:23" x14ac:dyDescent="0.4">
      <c r="B29" s="50"/>
      <c r="C29" s="4" t="s">
        <v>11</v>
      </c>
      <c r="D29" s="10">
        <f t="shared" si="5"/>
        <v>1</v>
      </c>
      <c r="E29" s="10">
        <f t="shared" si="5"/>
        <v>4</v>
      </c>
      <c r="F29" s="10">
        <f t="shared" si="5"/>
        <v>4</v>
      </c>
      <c r="G29" s="10">
        <f t="shared" si="5"/>
        <v>2</v>
      </c>
      <c r="H29" s="10">
        <f t="shared" si="5"/>
        <v>2</v>
      </c>
      <c r="I29" s="10">
        <f t="shared" si="5"/>
        <v>0</v>
      </c>
      <c r="J29" s="10">
        <f t="shared" si="5"/>
        <v>2</v>
      </c>
      <c r="K29" s="10">
        <f t="shared" si="5"/>
        <v>0</v>
      </c>
      <c r="L29" s="10">
        <f t="shared" si="5"/>
        <v>0</v>
      </c>
      <c r="M29" s="10">
        <f t="shared" si="5"/>
        <v>0</v>
      </c>
      <c r="N29" s="10">
        <f t="shared" si="5"/>
        <v>0</v>
      </c>
      <c r="O29" s="10">
        <f t="shared" si="5"/>
        <v>0</v>
      </c>
      <c r="P29" s="10">
        <f t="shared" si="5"/>
        <v>0</v>
      </c>
      <c r="Q29" s="10">
        <f t="shared" si="5"/>
        <v>0</v>
      </c>
      <c r="R29" s="10">
        <f t="shared" si="5"/>
        <v>0</v>
      </c>
      <c r="S29" s="10">
        <f t="shared" si="5"/>
        <v>0</v>
      </c>
      <c r="T29" s="11">
        <f t="shared" si="6"/>
        <v>0.5</v>
      </c>
      <c r="U29" s="11">
        <f t="shared" si="7"/>
        <v>0.5</v>
      </c>
      <c r="V29" s="11">
        <f t="shared" si="8"/>
        <v>0.5</v>
      </c>
      <c r="W29" s="12">
        <f t="shared" si="9"/>
        <v>1</v>
      </c>
    </row>
    <row r="30" spans="2:23" x14ac:dyDescent="0.4">
      <c r="B30" s="50"/>
      <c r="C30" s="4" t="s">
        <v>118</v>
      </c>
      <c r="D30" s="10">
        <f t="shared" si="5"/>
        <v>1</v>
      </c>
      <c r="E30" s="10">
        <f t="shared" si="5"/>
        <v>4</v>
      </c>
      <c r="F30" s="10">
        <f t="shared" si="5"/>
        <v>4</v>
      </c>
      <c r="G30" s="10">
        <f t="shared" si="5"/>
        <v>3</v>
      </c>
      <c r="H30" s="10">
        <f t="shared" si="5"/>
        <v>2</v>
      </c>
      <c r="I30" s="10">
        <f t="shared" si="5"/>
        <v>1</v>
      </c>
      <c r="J30" s="10">
        <f t="shared" si="5"/>
        <v>3</v>
      </c>
      <c r="K30" s="10">
        <f t="shared" si="5"/>
        <v>0</v>
      </c>
      <c r="L30" s="10">
        <f t="shared" si="5"/>
        <v>0</v>
      </c>
      <c r="M30" s="10">
        <f t="shared" si="5"/>
        <v>0</v>
      </c>
      <c r="N30" s="10">
        <f t="shared" si="5"/>
        <v>0</v>
      </c>
      <c r="O30" s="10">
        <f t="shared" si="5"/>
        <v>0</v>
      </c>
      <c r="P30" s="10">
        <f t="shared" si="5"/>
        <v>0</v>
      </c>
      <c r="Q30" s="10">
        <f t="shared" si="5"/>
        <v>0</v>
      </c>
      <c r="R30" s="10">
        <f t="shared" si="5"/>
        <v>0</v>
      </c>
      <c r="S30" s="10">
        <f t="shared" si="5"/>
        <v>0</v>
      </c>
      <c r="T30" s="11">
        <f t="shared" si="6"/>
        <v>0.75</v>
      </c>
      <c r="U30" s="11">
        <f t="shared" si="7"/>
        <v>0.75</v>
      </c>
      <c r="V30" s="11">
        <f t="shared" si="8"/>
        <v>0.75</v>
      </c>
      <c r="W30" s="12">
        <f t="shared" si="9"/>
        <v>1.5</v>
      </c>
    </row>
    <row r="31" spans="2:23" x14ac:dyDescent="0.4">
      <c r="B31" s="50"/>
      <c r="C31" s="4" t="s">
        <v>48</v>
      </c>
      <c r="D31" s="10">
        <f t="shared" si="5"/>
        <v>1</v>
      </c>
      <c r="E31" s="10">
        <f t="shared" si="5"/>
        <v>4</v>
      </c>
      <c r="F31" s="10">
        <f t="shared" si="5"/>
        <v>4</v>
      </c>
      <c r="G31" s="10">
        <f t="shared" si="5"/>
        <v>3</v>
      </c>
      <c r="H31" s="10">
        <f t="shared" si="5"/>
        <v>1</v>
      </c>
      <c r="I31" s="10">
        <f t="shared" si="5"/>
        <v>4</v>
      </c>
      <c r="J31" s="10">
        <f t="shared" si="5"/>
        <v>3</v>
      </c>
      <c r="K31" s="10">
        <f t="shared" si="5"/>
        <v>0</v>
      </c>
      <c r="L31" s="10">
        <f t="shared" si="5"/>
        <v>0</v>
      </c>
      <c r="M31" s="10">
        <f t="shared" si="5"/>
        <v>0</v>
      </c>
      <c r="N31" s="10">
        <f t="shared" si="5"/>
        <v>0</v>
      </c>
      <c r="O31" s="10">
        <f t="shared" si="5"/>
        <v>0</v>
      </c>
      <c r="P31" s="10">
        <f t="shared" si="5"/>
        <v>0</v>
      </c>
      <c r="Q31" s="10">
        <f t="shared" si="5"/>
        <v>0</v>
      </c>
      <c r="R31" s="10">
        <f t="shared" si="5"/>
        <v>0</v>
      </c>
      <c r="S31" s="10">
        <f t="shared" si="5"/>
        <v>0</v>
      </c>
      <c r="T31" s="11">
        <f t="shared" si="6"/>
        <v>0.75</v>
      </c>
      <c r="U31" s="11">
        <f t="shared" si="7"/>
        <v>0.75</v>
      </c>
      <c r="V31" s="11">
        <f t="shared" si="8"/>
        <v>0.75</v>
      </c>
      <c r="W31" s="12">
        <f t="shared" si="9"/>
        <v>1.5</v>
      </c>
    </row>
    <row r="32" spans="2:23" x14ac:dyDescent="0.4">
      <c r="B32" s="50"/>
      <c r="C32" s="4" t="s">
        <v>1</v>
      </c>
      <c r="D32" s="10">
        <f t="shared" si="5"/>
        <v>1</v>
      </c>
      <c r="E32" s="10">
        <f t="shared" si="5"/>
        <v>4</v>
      </c>
      <c r="F32" s="10">
        <f t="shared" si="5"/>
        <v>4</v>
      </c>
      <c r="G32" s="10">
        <f t="shared" si="5"/>
        <v>2</v>
      </c>
      <c r="H32" s="10">
        <f t="shared" si="5"/>
        <v>0</v>
      </c>
      <c r="I32" s="10">
        <f t="shared" si="5"/>
        <v>1</v>
      </c>
      <c r="J32" s="10">
        <f t="shared" si="5"/>
        <v>2</v>
      </c>
      <c r="K32" s="10">
        <f t="shared" si="5"/>
        <v>0</v>
      </c>
      <c r="L32" s="10">
        <f t="shared" si="5"/>
        <v>0</v>
      </c>
      <c r="M32" s="10">
        <f t="shared" si="5"/>
        <v>0</v>
      </c>
      <c r="N32" s="10">
        <f t="shared" si="5"/>
        <v>0</v>
      </c>
      <c r="O32" s="10">
        <f t="shared" si="5"/>
        <v>0</v>
      </c>
      <c r="P32" s="10">
        <f t="shared" si="5"/>
        <v>0</v>
      </c>
      <c r="Q32" s="10">
        <f t="shared" si="5"/>
        <v>0</v>
      </c>
      <c r="R32" s="10">
        <f t="shared" si="5"/>
        <v>0</v>
      </c>
      <c r="S32" s="10">
        <f t="shared" si="5"/>
        <v>0</v>
      </c>
      <c r="T32" s="11">
        <f t="shared" si="6"/>
        <v>0.5</v>
      </c>
      <c r="U32" s="11">
        <f t="shared" si="7"/>
        <v>0.5</v>
      </c>
      <c r="V32" s="11">
        <f t="shared" si="8"/>
        <v>0.5</v>
      </c>
      <c r="W32" s="12">
        <f t="shared" si="9"/>
        <v>1</v>
      </c>
    </row>
    <row r="33" spans="2:23" x14ac:dyDescent="0.4">
      <c r="B33" s="50"/>
      <c r="C33" s="4" t="s">
        <v>119</v>
      </c>
      <c r="D33" s="10">
        <f t="shared" si="5"/>
        <v>1</v>
      </c>
      <c r="E33" s="10">
        <f t="shared" si="5"/>
        <v>4</v>
      </c>
      <c r="F33" s="10">
        <f t="shared" si="5"/>
        <v>4</v>
      </c>
      <c r="G33" s="10">
        <f t="shared" si="5"/>
        <v>1</v>
      </c>
      <c r="H33" s="10">
        <f t="shared" si="5"/>
        <v>1</v>
      </c>
      <c r="I33" s="10">
        <f t="shared" si="5"/>
        <v>0</v>
      </c>
      <c r="J33" s="10">
        <f t="shared" si="5"/>
        <v>1</v>
      </c>
      <c r="K33" s="10">
        <f t="shared" si="5"/>
        <v>0</v>
      </c>
      <c r="L33" s="10">
        <f t="shared" si="5"/>
        <v>0</v>
      </c>
      <c r="M33" s="10">
        <f t="shared" si="5"/>
        <v>0</v>
      </c>
      <c r="N33" s="10">
        <f t="shared" si="5"/>
        <v>0</v>
      </c>
      <c r="O33" s="10">
        <f t="shared" si="5"/>
        <v>0</v>
      </c>
      <c r="P33" s="10">
        <f t="shared" si="5"/>
        <v>0</v>
      </c>
      <c r="Q33" s="10">
        <f t="shared" si="5"/>
        <v>0</v>
      </c>
      <c r="R33" s="10">
        <f t="shared" si="5"/>
        <v>0</v>
      </c>
      <c r="S33" s="10">
        <f t="shared" si="5"/>
        <v>0</v>
      </c>
      <c r="T33" s="11">
        <f t="shared" si="6"/>
        <v>0.25</v>
      </c>
      <c r="U33" s="11">
        <f t="shared" si="7"/>
        <v>0.25</v>
      </c>
      <c r="V33" s="11">
        <f t="shared" si="8"/>
        <v>0.25</v>
      </c>
      <c r="W33" s="12">
        <f t="shared" si="9"/>
        <v>0.5</v>
      </c>
    </row>
    <row r="34" spans="2:23" x14ac:dyDescent="0.4">
      <c r="B34" s="50"/>
      <c r="C34" s="4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1"/>
      <c r="U34" s="11"/>
      <c r="V34" s="11"/>
      <c r="W34" s="12"/>
    </row>
    <row r="35" spans="2:23" x14ac:dyDescent="0.4">
      <c r="B35" s="50"/>
      <c r="C35" s="4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1"/>
      <c r="V35" s="11"/>
      <c r="W35" s="12"/>
    </row>
    <row r="36" spans="2:23" x14ac:dyDescent="0.4">
      <c r="B36" s="50"/>
      <c r="C36" s="3" t="s">
        <v>5</v>
      </c>
      <c r="D36" s="13" t="s">
        <v>51</v>
      </c>
      <c r="E36" s="13" t="s">
        <v>4</v>
      </c>
      <c r="F36" s="13" t="s">
        <v>3</v>
      </c>
      <c r="G36" s="13" t="s">
        <v>2</v>
      </c>
      <c r="H36" s="13" t="s">
        <v>36</v>
      </c>
      <c r="I36" s="3" t="s">
        <v>42</v>
      </c>
      <c r="J36" s="10"/>
      <c r="K36" s="10"/>
      <c r="L36" s="10"/>
      <c r="M36" s="37" t="s">
        <v>55</v>
      </c>
      <c r="N36" s="38">
        <v>44804</v>
      </c>
      <c r="O36" s="37" t="s">
        <v>70</v>
      </c>
      <c r="P36" s="37" t="s">
        <v>113</v>
      </c>
      <c r="Q36" s="37" t="s">
        <v>52</v>
      </c>
      <c r="R36" s="37" t="s">
        <v>124</v>
      </c>
      <c r="S36" s="10"/>
      <c r="T36" s="10"/>
      <c r="U36" s="11"/>
      <c r="V36" s="11"/>
      <c r="W36" s="12"/>
    </row>
    <row r="37" spans="2:23" x14ac:dyDescent="0.4">
      <c r="B37" s="50"/>
      <c r="C37" s="4" t="s">
        <v>1</v>
      </c>
      <c r="D37" s="10">
        <f t="shared" ref="D37:I37" si="10">VLOOKUP($C37,$C$17:$I$19,MATCH(D$36,$C$16:$I$16,0),FALSE)</f>
        <v>1</v>
      </c>
      <c r="E37" s="10">
        <f t="shared" si="10"/>
        <v>5</v>
      </c>
      <c r="F37" s="10">
        <f t="shared" si="10"/>
        <v>1</v>
      </c>
      <c r="G37" s="10">
        <f t="shared" si="10"/>
        <v>9</v>
      </c>
      <c r="H37" s="10">
        <f t="shared" si="10"/>
        <v>14</v>
      </c>
      <c r="I37" s="10">
        <f t="shared" si="10"/>
        <v>25.2</v>
      </c>
      <c r="J37" s="10"/>
      <c r="K37" s="10"/>
      <c r="L37" s="10"/>
      <c r="M37" s="37"/>
      <c r="N37" s="37"/>
      <c r="O37" s="37" t="s">
        <v>54</v>
      </c>
      <c r="P37" s="37" t="s">
        <v>115</v>
      </c>
      <c r="Q37" s="37" t="s">
        <v>53</v>
      </c>
      <c r="R37" s="37" t="s">
        <v>56</v>
      </c>
      <c r="S37" s="10"/>
      <c r="T37" s="10"/>
      <c r="U37" s="11"/>
      <c r="V37" s="11"/>
      <c r="W37" s="12"/>
    </row>
    <row r="38" spans="2:23" ht="15" thickBot="1" x14ac:dyDescent="0.45">
      <c r="B38" s="51"/>
      <c r="C38" s="7"/>
      <c r="D38" s="7"/>
      <c r="E38" s="7"/>
      <c r="F38" s="7"/>
      <c r="G38" s="7"/>
      <c r="H38" s="7"/>
      <c r="I38" s="7"/>
      <c r="J38" s="14"/>
      <c r="K38" s="14"/>
      <c r="L38" s="14"/>
      <c r="M38" s="7"/>
      <c r="N38" s="7"/>
      <c r="O38" s="7"/>
      <c r="P38" s="7"/>
      <c r="Q38" s="7"/>
      <c r="R38" s="7"/>
      <c r="S38" s="14"/>
      <c r="T38" s="14"/>
      <c r="U38" s="15"/>
      <c r="V38" s="15"/>
      <c r="W38" s="16"/>
    </row>
    <row r="39" spans="2:23" x14ac:dyDescent="0.4">
      <c r="B39" s="5"/>
      <c r="C39" s="5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8"/>
      <c r="V39" s="18"/>
      <c r="W39" s="18"/>
    </row>
    <row r="40" spans="2:23" x14ac:dyDescent="0.4">
      <c r="B40" s="5"/>
      <c r="C40" s="5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8"/>
      <c r="V40" s="18"/>
      <c r="W40" s="18"/>
    </row>
  </sheetData>
  <mergeCells count="1">
    <mergeCell ref="B23:B38"/>
  </mergeCells>
  <pageMargins left="0.7" right="0.7" top="0.75" bottom="0.75" header="0.3" footer="0.3"/>
  <ignoredErrors>
    <ignoredError sqref="V28:W28" evalError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92E71B-F584-46B3-94CE-6E172A2D47C0}">
  <dimension ref="B3:W40"/>
  <sheetViews>
    <sheetView zoomScale="55" zoomScaleNormal="55" workbookViewId="0">
      <selection activeCell="T10" sqref="T10"/>
    </sheetView>
  </sheetViews>
  <sheetFormatPr defaultRowHeight="14.6" x14ac:dyDescent="0.4"/>
  <cols>
    <col min="14" max="14" width="9.3828125" bestFit="1" customWidth="1"/>
  </cols>
  <sheetData>
    <row r="3" spans="3:23" x14ac:dyDescent="0.4">
      <c r="C3" t="s">
        <v>33</v>
      </c>
      <c r="D3" t="s">
        <v>32</v>
      </c>
      <c r="E3" t="s">
        <v>31</v>
      </c>
      <c r="F3" t="s">
        <v>30</v>
      </c>
      <c r="G3" t="s">
        <v>28</v>
      </c>
      <c r="H3" t="s">
        <v>29</v>
      </c>
      <c r="I3" t="s">
        <v>27</v>
      </c>
      <c r="J3" t="s">
        <v>26</v>
      </c>
      <c r="K3" t="s">
        <v>25</v>
      </c>
      <c r="L3" t="s">
        <v>24</v>
      </c>
      <c r="M3" t="s">
        <v>23</v>
      </c>
      <c r="N3" t="s">
        <v>22</v>
      </c>
      <c r="O3" t="s">
        <v>21</v>
      </c>
      <c r="P3" t="s">
        <v>37</v>
      </c>
      <c r="Q3" t="s">
        <v>38</v>
      </c>
      <c r="R3" t="s">
        <v>20</v>
      </c>
      <c r="S3" t="s">
        <v>19</v>
      </c>
      <c r="T3" t="s">
        <v>18</v>
      </c>
      <c r="U3" t="s">
        <v>17</v>
      </c>
      <c r="V3" t="s">
        <v>16</v>
      </c>
      <c r="W3" t="s">
        <v>15</v>
      </c>
    </row>
    <row r="4" spans="3:23" x14ac:dyDescent="0.4">
      <c r="C4" t="s">
        <v>104</v>
      </c>
      <c r="D4" s="22">
        <v>1</v>
      </c>
      <c r="E4" s="22">
        <v>4</v>
      </c>
      <c r="F4" s="22">
        <v>4</v>
      </c>
      <c r="G4" s="22">
        <v>4</v>
      </c>
      <c r="H4" s="22">
        <v>4</v>
      </c>
      <c r="I4" s="22">
        <v>6</v>
      </c>
      <c r="J4" s="22">
        <v>1</v>
      </c>
      <c r="K4" s="22"/>
      <c r="L4" s="22">
        <v>1</v>
      </c>
      <c r="M4" s="22">
        <v>2</v>
      </c>
      <c r="N4" s="22"/>
      <c r="O4" s="22"/>
      <c r="P4" s="22"/>
      <c r="Q4" s="22"/>
      <c r="R4" s="22"/>
      <c r="S4" s="22"/>
      <c r="T4" s="11">
        <f>G4/F4</f>
        <v>1</v>
      </c>
      <c r="U4" s="11">
        <f>(J4+(2*K4)+(3*L4)+(4*M4))/F4</f>
        <v>3</v>
      </c>
      <c r="V4" s="11">
        <f>(G4+N4+Q4+O4)/E4</f>
        <v>1</v>
      </c>
      <c r="W4" s="12">
        <f>U4+V4</f>
        <v>4</v>
      </c>
    </row>
    <row r="5" spans="3:23" x14ac:dyDescent="0.4">
      <c r="C5" t="s">
        <v>40</v>
      </c>
      <c r="D5" s="22">
        <v>1</v>
      </c>
      <c r="E5" s="22">
        <v>4</v>
      </c>
      <c r="F5" s="22">
        <v>4</v>
      </c>
      <c r="G5" s="22">
        <v>2</v>
      </c>
      <c r="H5" s="22">
        <v>2</v>
      </c>
      <c r="I5" s="22">
        <v>1</v>
      </c>
      <c r="J5" s="22">
        <v>1</v>
      </c>
      <c r="K5" s="22">
        <v>1</v>
      </c>
      <c r="L5" s="22"/>
      <c r="M5" s="22"/>
      <c r="N5" s="22"/>
      <c r="O5" s="22"/>
      <c r="P5" s="22"/>
      <c r="Q5" s="22"/>
      <c r="R5" s="22"/>
      <c r="S5" s="22"/>
      <c r="T5" s="11">
        <f t="shared" ref="T5:T15" si="0">G5/F5</f>
        <v>0.5</v>
      </c>
      <c r="U5" s="11">
        <f t="shared" ref="U5:U15" si="1">(J5+(2*K5)+(3*L5)+(4*M5))/F5</f>
        <v>0.75</v>
      </c>
      <c r="V5" s="11">
        <f t="shared" ref="V5:V15" si="2">(G5+N5+Q5+O5)/E5</f>
        <v>0.5</v>
      </c>
      <c r="W5" s="12">
        <f t="shared" ref="W5:W15" si="3">U5+V5</f>
        <v>1.25</v>
      </c>
    </row>
    <row r="6" spans="3:23" x14ac:dyDescent="0.4">
      <c r="C6" t="s">
        <v>118</v>
      </c>
      <c r="D6" s="22">
        <v>1</v>
      </c>
      <c r="E6" s="22">
        <v>4</v>
      </c>
      <c r="F6" s="22">
        <v>4</v>
      </c>
      <c r="G6" s="22">
        <v>1</v>
      </c>
      <c r="H6" s="22">
        <v>1</v>
      </c>
      <c r="I6" s="22"/>
      <c r="J6" s="22">
        <v>1</v>
      </c>
      <c r="K6" s="22">
        <v>1</v>
      </c>
      <c r="L6" s="22"/>
      <c r="M6" s="22"/>
      <c r="N6" s="22"/>
      <c r="O6" s="22"/>
      <c r="P6" s="22"/>
      <c r="Q6" s="22"/>
      <c r="R6" s="22"/>
      <c r="S6" s="22"/>
      <c r="T6" s="11">
        <f>G6/F6</f>
        <v>0.25</v>
      </c>
      <c r="U6" s="11">
        <f t="shared" si="1"/>
        <v>0.75</v>
      </c>
      <c r="V6" s="11">
        <f t="shared" si="2"/>
        <v>0.25</v>
      </c>
      <c r="W6" s="12">
        <f t="shared" si="3"/>
        <v>1</v>
      </c>
    </row>
    <row r="7" spans="3:23" x14ac:dyDescent="0.4">
      <c r="C7" t="s">
        <v>50</v>
      </c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11" t="e">
        <f t="shared" si="0"/>
        <v>#DIV/0!</v>
      </c>
      <c r="U7" s="11" t="e">
        <f t="shared" si="1"/>
        <v>#DIV/0!</v>
      </c>
      <c r="V7" s="11" t="e">
        <f t="shared" si="2"/>
        <v>#DIV/0!</v>
      </c>
      <c r="W7" s="12" t="e">
        <f t="shared" si="3"/>
        <v>#DIV/0!</v>
      </c>
    </row>
    <row r="8" spans="3:23" x14ac:dyDescent="0.4">
      <c r="C8" t="s">
        <v>48</v>
      </c>
      <c r="D8" s="22">
        <v>1</v>
      </c>
      <c r="E8" s="22">
        <v>4</v>
      </c>
      <c r="F8" s="22">
        <v>4</v>
      </c>
      <c r="G8" s="22">
        <v>4</v>
      </c>
      <c r="H8" s="22">
        <v>2</v>
      </c>
      <c r="I8" s="22">
        <v>3</v>
      </c>
      <c r="J8" s="22">
        <v>3</v>
      </c>
      <c r="K8" s="22">
        <v>1</v>
      </c>
      <c r="L8" s="22"/>
      <c r="M8" s="22"/>
      <c r="N8" s="22"/>
      <c r="O8" s="22"/>
      <c r="P8" s="22"/>
      <c r="Q8" s="22"/>
      <c r="R8" s="22"/>
      <c r="S8" s="22"/>
      <c r="T8" s="11">
        <f t="shared" si="0"/>
        <v>1</v>
      </c>
      <c r="U8" s="11">
        <f t="shared" si="1"/>
        <v>1.25</v>
      </c>
      <c r="V8" s="11">
        <f t="shared" si="2"/>
        <v>1</v>
      </c>
      <c r="W8" s="12">
        <f t="shared" si="3"/>
        <v>2.25</v>
      </c>
    </row>
    <row r="9" spans="3:23" x14ac:dyDescent="0.4">
      <c r="C9" t="s">
        <v>11</v>
      </c>
      <c r="D9" s="22">
        <v>1</v>
      </c>
      <c r="E9" s="22">
        <v>4</v>
      </c>
      <c r="F9" s="22">
        <v>4</v>
      </c>
      <c r="G9" s="22">
        <v>4</v>
      </c>
      <c r="H9" s="22">
        <v>3</v>
      </c>
      <c r="I9" s="22">
        <v>2</v>
      </c>
      <c r="J9" s="22">
        <v>3</v>
      </c>
      <c r="K9" s="22">
        <v>1</v>
      </c>
      <c r="L9" s="22"/>
      <c r="M9" s="22"/>
      <c r="N9" s="22"/>
      <c r="O9" s="22"/>
      <c r="P9" s="22"/>
      <c r="Q9" s="22"/>
      <c r="R9" s="22"/>
      <c r="S9" s="22"/>
      <c r="T9" s="11">
        <f t="shared" si="0"/>
        <v>1</v>
      </c>
      <c r="U9" s="11">
        <f t="shared" si="1"/>
        <v>1.25</v>
      </c>
      <c r="V9" s="11">
        <f t="shared" si="2"/>
        <v>1</v>
      </c>
      <c r="W9" s="12">
        <f t="shared" si="3"/>
        <v>2.25</v>
      </c>
    </row>
    <row r="10" spans="3:23" x14ac:dyDescent="0.4">
      <c r="C10" t="s">
        <v>49</v>
      </c>
      <c r="D10" s="22">
        <v>1</v>
      </c>
      <c r="E10" s="22">
        <v>4</v>
      </c>
      <c r="F10" s="22">
        <v>4</v>
      </c>
      <c r="G10" s="22">
        <v>1</v>
      </c>
      <c r="H10" s="22">
        <v>1</v>
      </c>
      <c r="I10" s="22">
        <v>1</v>
      </c>
      <c r="J10" s="22">
        <v>1</v>
      </c>
      <c r="K10" s="22"/>
      <c r="L10" s="22"/>
      <c r="M10" s="22"/>
      <c r="N10" s="22"/>
      <c r="O10" s="22">
        <v>1</v>
      </c>
      <c r="P10" s="22"/>
      <c r="Q10" s="22"/>
      <c r="R10" s="22"/>
      <c r="S10" s="22"/>
      <c r="T10" s="11">
        <f>G10/F10</f>
        <v>0.25</v>
      </c>
      <c r="U10" s="11">
        <f t="shared" si="1"/>
        <v>0.25</v>
      </c>
      <c r="V10" s="11">
        <f t="shared" si="2"/>
        <v>0.5</v>
      </c>
      <c r="W10" s="12">
        <f t="shared" si="3"/>
        <v>0.75</v>
      </c>
    </row>
    <row r="11" spans="3:23" x14ac:dyDescent="0.4">
      <c r="C11" t="s">
        <v>9</v>
      </c>
      <c r="D11" s="22">
        <v>1</v>
      </c>
      <c r="E11" s="22">
        <v>4</v>
      </c>
      <c r="F11" s="22">
        <v>3</v>
      </c>
      <c r="G11" s="22">
        <v>3</v>
      </c>
      <c r="H11" s="22">
        <v>2</v>
      </c>
      <c r="I11" s="22">
        <v>1</v>
      </c>
      <c r="J11" s="22">
        <v>3</v>
      </c>
      <c r="K11" s="22"/>
      <c r="L11" s="22"/>
      <c r="M11" s="22"/>
      <c r="N11" s="22">
        <v>1</v>
      </c>
      <c r="O11" s="22"/>
      <c r="P11" s="22"/>
      <c r="Q11" s="22"/>
      <c r="R11" s="22"/>
      <c r="S11" s="22"/>
      <c r="T11" s="11">
        <f t="shared" si="0"/>
        <v>1</v>
      </c>
      <c r="U11" s="11">
        <f t="shared" si="1"/>
        <v>1</v>
      </c>
      <c r="V11" s="11">
        <f t="shared" si="2"/>
        <v>1</v>
      </c>
      <c r="W11" s="12">
        <f t="shared" si="3"/>
        <v>2</v>
      </c>
    </row>
    <row r="12" spans="3:23" x14ac:dyDescent="0.4">
      <c r="C12" t="s">
        <v>6</v>
      </c>
      <c r="D12" s="22">
        <v>1</v>
      </c>
      <c r="E12" s="22">
        <v>4</v>
      </c>
      <c r="F12" s="22">
        <v>4</v>
      </c>
      <c r="G12" s="22">
        <v>1</v>
      </c>
      <c r="H12" s="22">
        <v>2</v>
      </c>
      <c r="I12" s="22"/>
      <c r="J12" s="22"/>
      <c r="K12" s="22">
        <v>1</v>
      </c>
      <c r="L12" s="22"/>
      <c r="M12" s="22"/>
      <c r="N12" s="22"/>
      <c r="O12" s="22">
        <v>1</v>
      </c>
      <c r="P12" s="22"/>
      <c r="Q12" s="22"/>
      <c r="R12" s="22"/>
      <c r="S12" s="22"/>
      <c r="T12" s="11">
        <f t="shared" si="0"/>
        <v>0.25</v>
      </c>
      <c r="U12" s="11">
        <f t="shared" si="1"/>
        <v>0.5</v>
      </c>
      <c r="V12" s="11">
        <f t="shared" si="2"/>
        <v>0.5</v>
      </c>
      <c r="W12" s="12">
        <f t="shared" si="3"/>
        <v>1</v>
      </c>
    </row>
    <row r="13" spans="3:23" x14ac:dyDescent="0.4">
      <c r="C13" t="s">
        <v>1</v>
      </c>
      <c r="D13" s="22">
        <v>1</v>
      </c>
      <c r="E13" s="22">
        <v>4</v>
      </c>
      <c r="F13" s="22">
        <v>3</v>
      </c>
      <c r="G13" s="22">
        <v>1</v>
      </c>
      <c r="H13" s="22">
        <v>1</v>
      </c>
      <c r="I13" s="22">
        <v>1</v>
      </c>
      <c r="J13" s="22">
        <v>1</v>
      </c>
      <c r="K13" s="22"/>
      <c r="L13" s="22"/>
      <c r="M13" s="22"/>
      <c r="N13" s="22"/>
      <c r="O13" s="22"/>
      <c r="P13" s="22"/>
      <c r="Q13" s="22"/>
      <c r="R13" s="22">
        <v>1</v>
      </c>
      <c r="S13" s="22"/>
      <c r="T13" s="11">
        <f t="shared" si="0"/>
        <v>0.33333333333333331</v>
      </c>
      <c r="U13" s="11">
        <f t="shared" si="1"/>
        <v>0.33333333333333331</v>
      </c>
      <c r="V13" s="11">
        <f t="shared" si="2"/>
        <v>0.25</v>
      </c>
      <c r="W13" s="12">
        <f t="shared" si="3"/>
        <v>0.58333333333333326</v>
      </c>
    </row>
    <row r="14" spans="3:23" x14ac:dyDescent="0.4">
      <c r="C14" t="s">
        <v>46</v>
      </c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1" t="e">
        <f t="shared" si="0"/>
        <v>#DIV/0!</v>
      </c>
      <c r="U14" s="29" t="e">
        <f t="shared" si="1"/>
        <v>#DIV/0!</v>
      </c>
      <c r="V14" s="11" t="e">
        <f t="shared" si="2"/>
        <v>#DIV/0!</v>
      </c>
      <c r="W14" s="30" t="e">
        <f t="shared" si="3"/>
        <v>#DIV/0!</v>
      </c>
    </row>
    <row r="15" spans="3:23" x14ac:dyDescent="0.4">
      <c r="C15" t="s">
        <v>119</v>
      </c>
      <c r="D15" s="22">
        <v>1</v>
      </c>
      <c r="E15" s="22">
        <v>3</v>
      </c>
      <c r="F15" s="22">
        <v>3</v>
      </c>
      <c r="G15" s="22">
        <v>3</v>
      </c>
      <c r="H15" s="22">
        <v>2</v>
      </c>
      <c r="I15" s="22">
        <v>5</v>
      </c>
      <c r="J15" s="22">
        <v>1</v>
      </c>
      <c r="K15" s="22">
        <v>1</v>
      </c>
      <c r="M15" s="22">
        <v>1</v>
      </c>
      <c r="T15" s="1">
        <f t="shared" si="0"/>
        <v>1</v>
      </c>
      <c r="U15" s="29">
        <f t="shared" si="1"/>
        <v>2.3333333333333335</v>
      </c>
      <c r="V15" s="11">
        <f t="shared" si="2"/>
        <v>1</v>
      </c>
      <c r="W15" s="30">
        <f t="shared" si="3"/>
        <v>3.3333333333333335</v>
      </c>
    </row>
    <row r="16" spans="3:23" x14ac:dyDescent="0.4">
      <c r="C16" t="s">
        <v>5</v>
      </c>
      <c r="D16" t="s">
        <v>51</v>
      </c>
      <c r="E16" t="s">
        <v>4</v>
      </c>
      <c r="F16" t="s">
        <v>3</v>
      </c>
      <c r="G16" t="s">
        <v>2</v>
      </c>
      <c r="H16" t="s">
        <v>36</v>
      </c>
      <c r="I16" t="s">
        <v>42</v>
      </c>
    </row>
    <row r="17" spans="2:23" x14ac:dyDescent="0.4">
      <c r="C17" t="s">
        <v>1</v>
      </c>
      <c r="D17" s="22">
        <v>1</v>
      </c>
      <c r="E17" s="22">
        <v>1</v>
      </c>
      <c r="F17" s="22"/>
      <c r="G17" s="22">
        <v>5</v>
      </c>
      <c r="H17" s="22">
        <v>3</v>
      </c>
      <c r="I17" s="10">
        <f t="shared" ref="I17:I19" si="4">9*H17/E17</f>
        <v>27</v>
      </c>
    </row>
    <row r="18" spans="2:23" x14ac:dyDescent="0.4">
      <c r="C18" t="s">
        <v>0</v>
      </c>
      <c r="D18" s="22"/>
      <c r="E18" s="22"/>
      <c r="F18" s="22"/>
      <c r="G18" s="22"/>
      <c r="H18" s="22"/>
      <c r="I18" s="10"/>
    </row>
    <row r="19" spans="2:23" x14ac:dyDescent="0.4">
      <c r="C19" t="s">
        <v>40</v>
      </c>
      <c r="D19" s="22">
        <v>1</v>
      </c>
      <c r="E19" s="22">
        <v>4</v>
      </c>
      <c r="F19" s="22">
        <v>1</v>
      </c>
      <c r="G19" s="22">
        <v>15</v>
      </c>
      <c r="H19" s="22">
        <v>12</v>
      </c>
      <c r="I19" s="10">
        <f t="shared" si="4"/>
        <v>27</v>
      </c>
    </row>
    <row r="22" spans="2:23" ht="15" thickBot="1" x14ac:dyDescent="0.45"/>
    <row r="23" spans="2:23" ht="14.5" customHeight="1" x14ac:dyDescent="0.4">
      <c r="B23" s="49" t="s">
        <v>122</v>
      </c>
      <c r="C23" s="6" t="s">
        <v>33</v>
      </c>
      <c r="D23" s="8" t="s">
        <v>32</v>
      </c>
      <c r="E23" s="8" t="s">
        <v>31</v>
      </c>
      <c r="F23" s="8" t="s">
        <v>30</v>
      </c>
      <c r="G23" s="8" t="s">
        <v>28</v>
      </c>
      <c r="H23" s="8" t="s">
        <v>29</v>
      </c>
      <c r="I23" s="8" t="s">
        <v>27</v>
      </c>
      <c r="J23" s="8" t="s">
        <v>26</v>
      </c>
      <c r="K23" s="8" t="s">
        <v>25</v>
      </c>
      <c r="L23" s="8" t="s">
        <v>24</v>
      </c>
      <c r="M23" s="8" t="s">
        <v>23</v>
      </c>
      <c r="N23" s="8" t="s">
        <v>22</v>
      </c>
      <c r="O23" s="8" t="s">
        <v>21</v>
      </c>
      <c r="P23" s="8" t="s">
        <v>37</v>
      </c>
      <c r="Q23" s="8" t="s">
        <v>38</v>
      </c>
      <c r="R23" s="8" t="s">
        <v>20</v>
      </c>
      <c r="S23" s="8" t="s">
        <v>19</v>
      </c>
      <c r="T23" s="8" t="s">
        <v>18</v>
      </c>
      <c r="U23" s="8" t="s">
        <v>17</v>
      </c>
      <c r="V23" s="8" t="s">
        <v>16</v>
      </c>
      <c r="W23" s="9" t="s">
        <v>15</v>
      </c>
    </row>
    <row r="24" spans="2:23" x14ac:dyDescent="0.4">
      <c r="B24" s="50"/>
      <c r="C24" s="4" t="s">
        <v>49</v>
      </c>
      <c r="D24" s="10">
        <f t="shared" ref="D24:S33" si="5">VLOOKUP($C24,$C$4:$S$15,MATCH(D$23,$C$3:$S$3,0),FALSE)</f>
        <v>1</v>
      </c>
      <c r="E24" s="10">
        <f t="shared" si="5"/>
        <v>4</v>
      </c>
      <c r="F24" s="10">
        <f t="shared" si="5"/>
        <v>4</v>
      </c>
      <c r="G24" s="10">
        <f t="shared" si="5"/>
        <v>1</v>
      </c>
      <c r="H24" s="10">
        <f t="shared" si="5"/>
        <v>1</v>
      </c>
      <c r="I24" s="10">
        <f t="shared" si="5"/>
        <v>1</v>
      </c>
      <c r="J24" s="10">
        <f t="shared" si="5"/>
        <v>1</v>
      </c>
      <c r="K24" s="10">
        <f t="shared" si="5"/>
        <v>0</v>
      </c>
      <c r="L24" s="10">
        <f t="shared" si="5"/>
        <v>0</v>
      </c>
      <c r="M24" s="10">
        <f t="shared" si="5"/>
        <v>0</v>
      </c>
      <c r="N24" s="10">
        <f t="shared" si="5"/>
        <v>0</v>
      </c>
      <c r="O24" s="10">
        <f t="shared" si="5"/>
        <v>1</v>
      </c>
      <c r="P24" s="10">
        <f t="shared" si="5"/>
        <v>0</v>
      </c>
      <c r="Q24" s="10">
        <f t="shared" si="5"/>
        <v>0</v>
      </c>
      <c r="R24" s="10">
        <f t="shared" si="5"/>
        <v>0</v>
      </c>
      <c r="S24" s="10">
        <f t="shared" si="5"/>
        <v>0</v>
      </c>
      <c r="T24" s="11">
        <f t="shared" ref="T24:T33" si="6">G24/F24</f>
        <v>0.25</v>
      </c>
      <c r="U24" s="11">
        <f t="shared" ref="U24:U33" si="7">(J24+(2*K24)+(3*L24)+(4*M24))/F24</f>
        <v>0.25</v>
      </c>
      <c r="V24" s="11">
        <f>(G24+N24+Q24+O24)/E24</f>
        <v>0.5</v>
      </c>
      <c r="W24" s="12">
        <f>U24+V24</f>
        <v>0.75</v>
      </c>
    </row>
    <row r="25" spans="2:23" x14ac:dyDescent="0.4">
      <c r="B25" s="50"/>
      <c r="C25" s="4" t="s">
        <v>6</v>
      </c>
      <c r="D25" s="10">
        <f t="shared" si="5"/>
        <v>1</v>
      </c>
      <c r="E25" s="10">
        <f t="shared" si="5"/>
        <v>4</v>
      </c>
      <c r="F25" s="10">
        <f t="shared" si="5"/>
        <v>4</v>
      </c>
      <c r="G25" s="10">
        <f t="shared" si="5"/>
        <v>1</v>
      </c>
      <c r="H25" s="10">
        <f t="shared" si="5"/>
        <v>2</v>
      </c>
      <c r="I25" s="10">
        <f t="shared" si="5"/>
        <v>0</v>
      </c>
      <c r="J25" s="10">
        <f t="shared" si="5"/>
        <v>0</v>
      </c>
      <c r="K25" s="10">
        <f t="shared" si="5"/>
        <v>1</v>
      </c>
      <c r="L25" s="10">
        <f t="shared" si="5"/>
        <v>0</v>
      </c>
      <c r="M25" s="10">
        <f t="shared" si="5"/>
        <v>0</v>
      </c>
      <c r="N25" s="10">
        <f t="shared" si="5"/>
        <v>0</v>
      </c>
      <c r="O25" s="10">
        <f t="shared" si="5"/>
        <v>1</v>
      </c>
      <c r="P25" s="10">
        <f t="shared" si="5"/>
        <v>0</v>
      </c>
      <c r="Q25" s="10">
        <f t="shared" si="5"/>
        <v>0</v>
      </c>
      <c r="R25" s="10">
        <f t="shared" si="5"/>
        <v>0</v>
      </c>
      <c r="S25" s="10">
        <f t="shared" si="5"/>
        <v>0</v>
      </c>
      <c r="T25" s="11">
        <f t="shared" si="6"/>
        <v>0.25</v>
      </c>
      <c r="U25" s="11">
        <f t="shared" si="7"/>
        <v>0.5</v>
      </c>
      <c r="V25" s="11">
        <f t="shared" ref="V25:V33" si="8">(G25+N25+Q25+O25)/E25</f>
        <v>0.5</v>
      </c>
      <c r="W25" s="12">
        <f t="shared" ref="W25:W34" si="9">U25+V25</f>
        <v>1</v>
      </c>
    </row>
    <row r="26" spans="2:23" x14ac:dyDescent="0.4">
      <c r="B26" s="50"/>
      <c r="C26" s="4" t="s">
        <v>40</v>
      </c>
      <c r="D26" s="10">
        <f t="shared" si="5"/>
        <v>1</v>
      </c>
      <c r="E26" s="10">
        <f t="shared" si="5"/>
        <v>4</v>
      </c>
      <c r="F26" s="10">
        <f t="shared" si="5"/>
        <v>4</v>
      </c>
      <c r="G26" s="10">
        <f t="shared" si="5"/>
        <v>2</v>
      </c>
      <c r="H26" s="10">
        <f t="shared" si="5"/>
        <v>2</v>
      </c>
      <c r="I26" s="10">
        <f t="shared" si="5"/>
        <v>1</v>
      </c>
      <c r="J26" s="10">
        <f t="shared" si="5"/>
        <v>1</v>
      </c>
      <c r="K26" s="10">
        <f t="shared" si="5"/>
        <v>1</v>
      </c>
      <c r="L26" s="10">
        <f t="shared" si="5"/>
        <v>0</v>
      </c>
      <c r="M26" s="10">
        <f t="shared" si="5"/>
        <v>0</v>
      </c>
      <c r="N26" s="10">
        <f t="shared" si="5"/>
        <v>0</v>
      </c>
      <c r="O26" s="10">
        <f t="shared" si="5"/>
        <v>0</v>
      </c>
      <c r="P26" s="10">
        <f t="shared" si="5"/>
        <v>0</v>
      </c>
      <c r="Q26" s="10">
        <f t="shared" si="5"/>
        <v>0</v>
      </c>
      <c r="R26" s="10">
        <f t="shared" si="5"/>
        <v>0</v>
      </c>
      <c r="S26" s="10">
        <f t="shared" si="5"/>
        <v>0</v>
      </c>
      <c r="T26" s="11">
        <f t="shared" si="6"/>
        <v>0.5</v>
      </c>
      <c r="U26" s="11">
        <f t="shared" si="7"/>
        <v>0.75</v>
      </c>
      <c r="V26" s="11">
        <f t="shared" si="8"/>
        <v>0.5</v>
      </c>
      <c r="W26" s="12">
        <f t="shared" si="9"/>
        <v>1.25</v>
      </c>
    </row>
    <row r="27" spans="2:23" x14ac:dyDescent="0.4">
      <c r="B27" s="50"/>
      <c r="C27" s="4" t="s">
        <v>104</v>
      </c>
      <c r="D27" s="10">
        <f t="shared" si="5"/>
        <v>1</v>
      </c>
      <c r="E27" s="10">
        <f t="shared" si="5"/>
        <v>4</v>
      </c>
      <c r="F27" s="10">
        <f t="shared" si="5"/>
        <v>4</v>
      </c>
      <c r="G27" s="10">
        <f t="shared" si="5"/>
        <v>4</v>
      </c>
      <c r="H27" s="10">
        <f t="shared" si="5"/>
        <v>4</v>
      </c>
      <c r="I27" s="10">
        <f t="shared" si="5"/>
        <v>6</v>
      </c>
      <c r="J27" s="10">
        <f t="shared" si="5"/>
        <v>1</v>
      </c>
      <c r="K27" s="10">
        <f t="shared" si="5"/>
        <v>0</v>
      </c>
      <c r="L27" s="10">
        <f t="shared" si="5"/>
        <v>1</v>
      </c>
      <c r="M27" s="10">
        <f t="shared" si="5"/>
        <v>2</v>
      </c>
      <c r="N27" s="10">
        <f t="shared" si="5"/>
        <v>0</v>
      </c>
      <c r="O27" s="10">
        <f t="shared" si="5"/>
        <v>0</v>
      </c>
      <c r="P27" s="10">
        <f t="shared" si="5"/>
        <v>0</v>
      </c>
      <c r="Q27" s="10">
        <f t="shared" si="5"/>
        <v>0</v>
      </c>
      <c r="R27" s="10">
        <f t="shared" si="5"/>
        <v>0</v>
      </c>
      <c r="S27" s="10">
        <f t="shared" si="5"/>
        <v>0</v>
      </c>
      <c r="T27" s="11">
        <f t="shared" si="6"/>
        <v>1</v>
      </c>
      <c r="U27" s="11">
        <f t="shared" si="7"/>
        <v>3</v>
      </c>
      <c r="V27" s="11">
        <f t="shared" si="8"/>
        <v>1</v>
      </c>
      <c r="W27" s="12">
        <f t="shared" si="9"/>
        <v>4</v>
      </c>
    </row>
    <row r="28" spans="2:23" x14ac:dyDescent="0.4">
      <c r="B28" s="50"/>
      <c r="C28" s="4" t="s">
        <v>9</v>
      </c>
      <c r="D28" s="10">
        <f t="shared" si="5"/>
        <v>1</v>
      </c>
      <c r="E28" s="10">
        <f t="shared" si="5"/>
        <v>4</v>
      </c>
      <c r="F28" s="10">
        <f t="shared" si="5"/>
        <v>3</v>
      </c>
      <c r="G28" s="10">
        <f t="shared" si="5"/>
        <v>3</v>
      </c>
      <c r="H28" s="10">
        <f t="shared" si="5"/>
        <v>2</v>
      </c>
      <c r="I28" s="10">
        <f t="shared" si="5"/>
        <v>1</v>
      </c>
      <c r="J28" s="10">
        <f t="shared" si="5"/>
        <v>3</v>
      </c>
      <c r="K28" s="10">
        <f t="shared" si="5"/>
        <v>0</v>
      </c>
      <c r="L28" s="10">
        <f t="shared" si="5"/>
        <v>0</v>
      </c>
      <c r="M28" s="10">
        <f t="shared" si="5"/>
        <v>0</v>
      </c>
      <c r="N28" s="10">
        <f t="shared" si="5"/>
        <v>1</v>
      </c>
      <c r="O28" s="10">
        <f t="shared" si="5"/>
        <v>0</v>
      </c>
      <c r="P28" s="10">
        <f t="shared" si="5"/>
        <v>0</v>
      </c>
      <c r="Q28" s="10">
        <f t="shared" si="5"/>
        <v>0</v>
      </c>
      <c r="R28" s="10">
        <f t="shared" si="5"/>
        <v>0</v>
      </c>
      <c r="S28" s="10">
        <f t="shared" si="5"/>
        <v>0</v>
      </c>
      <c r="T28" s="11">
        <f t="shared" si="6"/>
        <v>1</v>
      </c>
      <c r="U28" s="11">
        <f t="shared" si="7"/>
        <v>1</v>
      </c>
      <c r="V28" s="11">
        <f t="shared" si="8"/>
        <v>1</v>
      </c>
      <c r="W28" s="12">
        <f t="shared" si="9"/>
        <v>2</v>
      </c>
    </row>
    <row r="29" spans="2:23" x14ac:dyDescent="0.4">
      <c r="B29" s="50"/>
      <c r="C29" s="4" t="s">
        <v>118</v>
      </c>
      <c r="D29" s="10">
        <f t="shared" si="5"/>
        <v>1</v>
      </c>
      <c r="E29" s="10">
        <f t="shared" si="5"/>
        <v>4</v>
      </c>
      <c r="F29" s="10">
        <f t="shared" si="5"/>
        <v>4</v>
      </c>
      <c r="G29" s="10">
        <f t="shared" si="5"/>
        <v>1</v>
      </c>
      <c r="H29" s="10">
        <f t="shared" si="5"/>
        <v>1</v>
      </c>
      <c r="I29" s="10">
        <f t="shared" si="5"/>
        <v>0</v>
      </c>
      <c r="J29" s="10">
        <f t="shared" si="5"/>
        <v>1</v>
      </c>
      <c r="K29" s="10">
        <f t="shared" si="5"/>
        <v>1</v>
      </c>
      <c r="L29" s="10">
        <f t="shared" si="5"/>
        <v>0</v>
      </c>
      <c r="M29" s="10">
        <f t="shared" si="5"/>
        <v>0</v>
      </c>
      <c r="N29" s="10">
        <f t="shared" si="5"/>
        <v>0</v>
      </c>
      <c r="O29" s="10">
        <f t="shared" si="5"/>
        <v>0</v>
      </c>
      <c r="P29" s="10">
        <f t="shared" si="5"/>
        <v>0</v>
      </c>
      <c r="Q29" s="10">
        <f t="shared" si="5"/>
        <v>0</v>
      </c>
      <c r="R29" s="10">
        <f t="shared" si="5"/>
        <v>0</v>
      </c>
      <c r="S29" s="10">
        <f t="shared" si="5"/>
        <v>0</v>
      </c>
      <c r="T29" s="11">
        <f t="shared" si="6"/>
        <v>0.25</v>
      </c>
      <c r="U29" s="11">
        <f t="shared" si="7"/>
        <v>0.75</v>
      </c>
      <c r="V29" s="11">
        <f t="shared" si="8"/>
        <v>0.25</v>
      </c>
      <c r="W29" s="12">
        <f t="shared" si="9"/>
        <v>1</v>
      </c>
    </row>
    <row r="30" spans="2:23" x14ac:dyDescent="0.4">
      <c r="B30" s="50"/>
      <c r="C30" s="4" t="s">
        <v>11</v>
      </c>
      <c r="D30" s="10">
        <f t="shared" si="5"/>
        <v>1</v>
      </c>
      <c r="E30" s="10">
        <f t="shared" si="5"/>
        <v>4</v>
      </c>
      <c r="F30" s="10">
        <f t="shared" si="5"/>
        <v>4</v>
      </c>
      <c r="G30" s="10">
        <f t="shared" si="5"/>
        <v>4</v>
      </c>
      <c r="H30" s="10">
        <f t="shared" si="5"/>
        <v>3</v>
      </c>
      <c r="I30" s="10">
        <f t="shared" si="5"/>
        <v>2</v>
      </c>
      <c r="J30" s="10">
        <f t="shared" si="5"/>
        <v>3</v>
      </c>
      <c r="K30" s="10">
        <f t="shared" si="5"/>
        <v>1</v>
      </c>
      <c r="L30" s="10">
        <f t="shared" si="5"/>
        <v>0</v>
      </c>
      <c r="M30" s="10">
        <f t="shared" si="5"/>
        <v>0</v>
      </c>
      <c r="N30" s="10">
        <f t="shared" si="5"/>
        <v>0</v>
      </c>
      <c r="O30" s="10">
        <f t="shared" si="5"/>
        <v>0</v>
      </c>
      <c r="P30" s="10">
        <f t="shared" si="5"/>
        <v>0</v>
      </c>
      <c r="Q30" s="10">
        <f t="shared" si="5"/>
        <v>0</v>
      </c>
      <c r="R30" s="10">
        <f t="shared" si="5"/>
        <v>0</v>
      </c>
      <c r="S30" s="10">
        <f t="shared" si="5"/>
        <v>0</v>
      </c>
      <c r="T30" s="11">
        <f t="shared" si="6"/>
        <v>1</v>
      </c>
      <c r="U30" s="11">
        <f t="shared" si="7"/>
        <v>1.25</v>
      </c>
      <c r="V30" s="11">
        <f t="shared" si="8"/>
        <v>1</v>
      </c>
      <c r="W30" s="12">
        <f t="shared" si="9"/>
        <v>2.25</v>
      </c>
    </row>
    <row r="31" spans="2:23" x14ac:dyDescent="0.4">
      <c r="B31" s="50"/>
      <c r="C31" s="4" t="s">
        <v>48</v>
      </c>
      <c r="D31" s="10">
        <f t="shared" si="5"/>
        <v>1</v>
      </c>
      <c r="E31" s="10">
        <f t="shared" si="5"/>
        <v>4</v>
      </c>
      <c r="F31" s="10">
        <f t="shared" si="5"/>
        <v>4</v>
      </c>
      <c r="G31" s="10">
        <f t="shared" si="5"/>
        <v>4</v>
      </c>
      <c r="H31" s="10">
        <f t="shared" si="5"/>
        <v>2</v>
      </c>
      <c r="I31" s="10">
        <f t="shared" si="5"/>
        <v>3</v>
      </c>
      <c r="J31" s="10">
        <f t="shared" si="5"/>
        <v>3</v>
      </c>
      <c r="K31" s="10">
        <f t="shared" si="5"/>
        <v>1</v>
      </c>
      <c r="L31" s="10">
        <f t="shared" si="5"/>
        <v>0</v>
      </c>
      <c r="M31" s="10">
        <f t="shared" si="5"/>
        <v>0</v>
      </c>
      <c r="N31" s="10">
        <f t="shared" si="5"/>
        <v>0</v>
      </c>
      <c r="O31" s="10">
        <f t="shared" si="5"/>
        <v>0</v>
      </c>
      <c r="P31" s="10">
        <f t="shared" si="5"/>
        <v>0</v>
      </c>
      <c r="Q31" s="10">
        <f t="shared" si="5"/>
        <v>0</v>
      </c>
      <c r="R31" s="10">
        <f t="shared" si="5"/>
        <v>0</v>
      </c>
      <c r="S31" s="10">
        <f t="shared" si="5"/>
        <v>0</v>
      </c>
      <c r="T31" s="11">
        <f t="shared" si="6"/>
        <v>1</v>
      </c>
      <c r="U31" s="11">
        <f t="shared" si="7"/>
        <v>1.25</v>
      </c>
      <c r="V31" s="11">
        <f t="shared" si="8"/>
        <v>1</v>
      </c>
      <c r="W31" s="12">
        <f t="shared" si="9"/>
        <v>2.25</v>
      </c>
    </row>
    <row r="32" spans="2:23" x14ac:dyDescent="0.4">
      <c r="B32" s="50"/>
      <c r="C32" s="4" t="s">
        <v>1</v>
      </c>
      <c r="D32" s="10">
        <f t="shared" si="5"/>
        <v>1</v>
      </c>
      <c r="E32" s="10">
        <f t="shared" si="5"/>
        <v>4</v>
      </c>
      <c r="F32" s="10">
        <f t="shared" si="5"/>
        <v>3</v>
      </c>
      <c r="G32" s="10">
        <f t="shared" si="5"/>
        <v>1</v>
      </c>
      <c r="H32" s="10">
        <f t="shared" si="5"/>
        <v>1</v>
      </c>
      <c r="I32" s="10">
        <f t="shared" si="5"/>
        <v>1</v>
      </c>
      <c r="J32" s="10">
        <f t="shared" si="5"/>
        <v>1</v>
      </c>
      <c r="K32" s="10">
        <f t="shared" si="5"/>
        <v>0</v>
      </c>
      <c r="L32" s="10">
        <f t="shared" si="5"/>
        <v>0</v>
      </c>
      <c r="M32" s="10">
        <f t="shared" si="5"/>
        <v>0</v>
      </c>
      <c r="N32" s="10">
        <f t="shared" si="5"/>
        <v>0</v>
      </c>
      <c r="O32" s="10">
        <f t="shared" si="5"/>
        <v>0</v>
      </c>
      <c r="P32" s="10">
        <f t="shared" si="5"/>
        <v>0</v>
      </c>
      <c r="Q32" s="10">
        <f t="shared" si="5"/>
        <v>0</v>
      </c>
      <c r="R32" s="10">
        <f t="shared" si="5"/>
        <v>1</v>
      </c>
      <c r="S32" s="10">
        <f t="shared" si="5"/>
        <v>0</v>
      </c>
      <c r="T32" s="11">
        <f t="shared" si="6"/>
        <v>0.33333333333333331</v>
      </c>
      <c r="U32" s="11">
        <f t="shared" si="7"/>
        <v>0.33333333333333331</v>
      </c>
      <c r="V32" s="11">
        <f t="shared" si="8"/>
        <v>0.25</v>
      </c>
      <c r="W32" s="12">
        <f t="shared" si="9"/>
        <v>0.58333333333333326</v>
      </c>
    </row>
    <row r="33" spans="2:23" x14ac:dyDescent="0.4">
      <c r="B33" s="50"/>
      <c r="C33" s="4" t="s">
        <v>119</v>
      </c>
      <c r="D33" s="10">
        <f t="shared" si="5"/>
        <v>1</v>
      </c>
      <c r="E33" s="10">
        <f t="shared" si="5"/>
        <v>3</v>
      </c>
      <c r="F33" s="10">
        <f t="shared" si="5"/>
        <v>3</v>
      </c>
      <c r="G33" s="10">
        <f t="shared" si="5"/>
        <v>3</v>
      </c>
      <c r="H33" s="10">
        <f t="shared" si="5"/>
        <v>2</v>
      </c>
      <c r="I33" s="10">
        <f t="shared" si="5"/>
        <v>5</v>
      </c>
      <c r="J33" s="10">
        <f t="shared" si="5"/>
        <v>1</v>
      </c>
      <c r="K33" s="10">
        <f t="shared" si="5"/>
        <v>1</v>
      </c>
      <c r="L33" s="10">
        <f t="shared" si="5"/>
        <v>0</v>
      </c>
      <c r="M33" s="10">
        <f t="shared" si="5"/>
        <v>1</v>
      </c>
      <c r="N33" s="10">
        <f t="shared" si="5"/>
        <v>0</v>
      </c>
      <c r="O33" s="10">
        <f t="shared" si="5"/>
        <v>0</v>
      </c>
      <c r="P33" s="10">
        <f t="shared" si="5"/>
        <v>0</v>
      </c>
      <c r="Q33" s="10">
        <f t="shared" si="5"/>
        <v>0</v>
      </c>
      <c r="R33" s="10">
        <f t="shared" si="5"/>
        <v>0</v>
      </c>
      <c r="S33" s="10">
        <f t="shared" si="5"/>
        <v>0</v>
      </c>
      <c r="T33" s="11">
        <f t="shared" si="6"/>
        <v>1</v>
      </c>
      <c r="U33" s="11">
        <f t="shared" si="7"/>
        <v>2.3333333333333335</v>
      </c>
      <c r="V33" s="11">
        <f t="shared" si="8"/>
        <v>1</v>
      </c>
      <c r="W33" s="12">
        <f t="shared" si="9"/>
        <v>3.3333333333333335</v>
      </c>
    </row>
    <row r="34" spans="2:23" x14ac:dyDescent="0.4">
      <c r="B34" s="50"/>
      <c r="C34" s="4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1"/>
      <c r="U34" s="11"/>
      <c r="V34" s="11"/>
      <c r="W34" s="12">
        <f t="shared" si="9"/>
        <v>0</v>
      </c>
    </row>
    <row r="35" spans="2:23" x14ac:dyDescent="0.4">
      <c r="B35" s="50"/>
      <c r="C35" s="4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1"/>
      <c r="V35" s="11"/>
      <c r="W35" s="12"/>
    </row>
    <row r="36" spans="2:23" x14ac:dyDescent="0.4">
      <c r="B36" s="50"/>
      <c r="C36" s="3" t="s">
        <v>5</v>
      </c>
      <c r="D36" s="13" t="s">
        <v>51</v>
      </c>
      <c r="E36" s="13" t="s">
        <v>4</v>
      </c>
      <c r="F36" s="13" t="s">
        <v>3</v>
      </c>
      <c r="G36" s="13" t="s">
        <v>2</v>
      </c>
      <c r="H36" s="13" t="s">
        <v>36</v>
      </c>
      <c r="I36" s="3" t="s">
        <v>42</v>
      </c>
      <c r="J36" s="10"/>
      <c r="K36" s="10"/>
      <c r="L36" s="10"/>
      <c r="M36" s="37" t="s">
        <v>55</v>
      </c>
      <c r="N36" s="38">
        <v>44804</v>
      </c>
      <c r="O36" s="37" t="s">
        <v>70</v>
      </c>
      <c r="P36" s="37" t="s">
        <v>113</v>
      </c>
      <c r="Q36" s="37" t="s">
        <v>52</v>
      </c>
      <c r="R36" s="37" t="s">
        <v>56</v>
      </c>
      <c r="S36" s="10"/>
      <c r="T36" s="10"/>
      <c r="U36" s="11"/>
      <c r="V36" s="11"/>
      <c r="W36" s="12"/>
    </row>
    <row r="37" spans="2:23" x14ac:dyDescent="0.4">
      <c r="B37" s="50"/>
      <c r="C37" s="4" t="s">
        <v>1</v>
      </c>
      <c r="D37" s="10">
        <f t="shared" ref="D37:I38" si="10">VLOOKUP($C37,$C$17:$I$19,MATCH(D$36,$C$16:$I$16,0),FALSE)</f>
        <v>1</v>
      </c>
      <c r="E37" s="10">
        <f t="shared" si="10"/>
        <v>1</v>
      </c>
      <c r="F37" s="10">
        <f t="shared" si="10"/>
        <v>0</v>
      </c>
      <c r="G37" s="10">
        <f t="shared" si="10"/>
        <v>5</v>
      </c>
      <c r="H37" s="10">
        <f t="shared" si="10"/>
        <v>3</v>
      </c>
      <c r="I37" s="10">
        <f t="shared" si="10"/>
        <v>27</v>
      </c>
      <c r="J37" s="10"/>
      <c r="K37" s="10"/>
      <c r="L37" s="10"/>
      <c r="M37" s="37"/>
      <c r="N37" s="37"/>
      <c r="O37" s="37" t="s">
        <v>54</v>
      </c>
      <c r="P37" s="37" t="s">
        <v>116</v>
      </c>
      <c r="Q37" s="37" t="s">
        <v>53</v>
      </c>
      <c r="R37" s="37" t="s">
        <v>124</v>
      </c>
      <c r="S37" s="10"/>
      <c r="T37" s="10"/>
      <c r="U37" s="11"/>
      <c r="V37" s="11"/>
      <c r="W37" s="12"/>
    </row>
    <row r="38" spans="2:23" ht="15" thickBot="1" x14ac:dyDescent="0.45">
      <c r="B38" s="51"/>
      <c r="C38" s="7" t="s">
        <v>40</v>
      </c>
      <c r="D38" s="10">
        <f t="shared" si="10"/>
        <v>1</v>
      </c>
      <c r="E38" s="10">
        <f t="shared" si="10"/>
        <v>4</v>
      </c>
      <c r="F38" s="10">
        <f t="shared" si="10"/>
        <v>1</v>
      </c>
      <c r="G38" s="10">
        <f t="shared" si="10"/>
        <v>15</v>
      </c>
      <c r="H38" s="10">
        <f t="shared" si="10"/>
        <v>12</v>
      </c>
      <c r="I38" s="10">
        <f t="shared" si="10"/>
        <v>27</v>
      </c>
      <c r="J38" s="14"/>
      <c r="K38" s="14"/>
      <c r="L38" s="14"/>
      <c r="M38" s="7"/>
      <c r="N38" s="7"/>
      <c r="O38" s="7"/>
      <c r="P38" s="7"/>
      <c r="Q38" s="7"/>
      <c r="R38" s="7"/>
      <c r="S38" s="14"/>
      <c r="T38" s="14"/>
      <c r="U38" s="15"/>
      <c r="V38" s="15"/>
      <c r="W38" s="16"/>
    </row>
    <row r="39" spans="2:23" x14ac:dyDescent="0.4">
      <c r="B39" s="5"/>
      <c r="C39" s="5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8"/>
      <c r="V39" s="18"/>
      <c r="W39" s="18"/>
    </row>
    <row r="40" spans="2:23" x14ac:dyDescent="0.4">
      <c r="B40" s="5"/>
      <c r="C40" s="5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8"/>
      <c r="V40" s="18"/>
      <c r="W40" s="18"/>
    </row>
  </sheetData>
  <mergeCells count="1">
    <mergeCell ref="B23:B38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01D067-28EC-408F-952F-4BD09C31AA87}">
  <dimension ref="B3:W40"/>
  <sheetViews>
    <sheetView topLeftCell="A9" zoomScale="70" zoomScaleNormal="70" workbookViewId="0">
      <selection activeCell="P47" sqref="P47"/>
    </sheetView>
  </sheetViews>
  <sheetFormatPr defaultRowHeight="14.6" x14ac:dyDescent="0.4"/>
  <cols>
    <col min="14" max="14" width="9.3828125" bestFit="1" customWidth="1"/>
    <col min="18" max="18" width="11.53515625" bestFit="1" customWidth="1"/>
  </cols>
  <sheetData>
    <row r="3" spans="3:23" x14ac:dyDescent="0.4">
      <c r="C3" t="s">
        <v>33</v>
      </c>
      <c r="D3" t="s">
        <v>32</v>
      </c>
      <c r="E3" t="s">
        <v>31</v>
      </c>
      <c r="F3" t="s">
        <v>30</v>
      </c>
      <c r="G3" t="s">
        <v>28</v>
      </c>
      <c r="H3" t="s">
        <v>29</v>
      </c>
      <c r="I3" t="s">
        <v>27</v>
      </c>
      <c r="J3" t="s">
        <v>26</v>
      </c>
      <c r="K3" t="s">
        <v>25</v>
      </c>
      <c r="L3" t="s">
        <v>24</v>
      </c>
      <c r="M3" t="s">
        <v>23</v>
      </c>
      <c r="N3" t="s">
        <v>22</v>
      </c>
      <c r="O3" t="s">
        <v>21</v>
      </c>
      <c r="P3" t="s">
        <v>37</v>
      </c>
      <c r="Q3" t="s">
        <v>38</v>
      </c>
      <c r="R3" t="s">
        <v>20</v>
      </c>
      <c r="S3" t="s">
        <v>19</v>
      </c>
      <c r="T3" t="s">
        <v>18</v>
      </c>
      <c r="U3" t="s">
        <v>17</v>
      </c>
      <c r="V3" t="s">
        <v>16</v>
      </c>
      <c r="W3" t="s">
        <v>15</v>
      </c>
    </row>
    <row r="4" spans="3:23" x14ac:dyDescent="0.4">
      <c r="C4" t="s">
        <v>104</v>
      </c>
      <c r="D4">
        <v>1</v>
      </c>
      <c r="E4">
        <v>4</v>
      </c>
      <c r="F4">
        <v>3</v>
      </c>
      <c r="G4">
        <v>3</v>
      </c>
      <c r="H4">
        <v>3</v>
      </c>
      <c r="I4">
        <v>2</v>
      </c>
      <c r="J4">
        <v>2</v>
      </c>
      <c r="M4">
        <v>1</v>
      </c>
      <c r="P4" s="22"/>
      <c r="Q4" s="22"/>
      <c r="R4" s="22">
        <v>1</v>
      </c>
      <c r="S4" s="22"/>
      <c r="T4" s="11">
        <f>G4/F4</f>
        <v>1</v>
      </c>
      <c r="U4" s="11">
        <f>(J4+(2*K4)+(3*L4)+(4*M4))/F4</f>
        <v>2</v>
      </c>
      <c r="V4" s="11">
        <f>(G4+N4+Q4+O4)/E4</f>
        <v>0.75</v>
      </c>
      <c r="W4" s="12">
        <f>U4+V4</f>
        <v>2.75</v>
      </c>
    </row>
    <row r="5" spans="3:23" x14ac:dyDescent="0.4">
      <c r="C5" t="s">
        <v>40</v>
      </c>
      <c r="D5" s="22">
        <v>1</v>
      </c>
      <c r="E5" s="22">
        <v>4</v>
      </c>
      <c r="F5" s="22">
        <v>3</v>
      </c>
      <c r="G5" s="22"/>
      <c r="H5" s="22"/>
      <c r="I5" s="22">
        <v>1</v>
      </c>
      <c r="J5" s="22"/>
      <c r="K5" s="22"/>
      <c r="L5" s="22"/>
      <c r="M5" s="22"/>
      <c r="N5" s="22"/>
      <c r="O5" s="22"/>
      <c r="P5" s="22"/>
      <c r="Q5" s="22"/>
      <c r="R5" s="22">
        <v>1</v>
      </c>
      <c r="S5" s="22"/>
      <c r="T5" s="11">
        <f t="shared" ref="T5:T15" si="0">G5/F5</f>
        <v>0</v>
      </c>
      <c r="U5" s="11">
        <f t="shared" ref="U5:U15" si="1">(J5+(2*K5)+(3*L5)+(4*M5))/F5</f>
        <v>0</v>
      </c>
      <c r="V5" s="11">
        <f t="shared" ref="V5:V15" si="2">(G5+N5+Q5+O5)/E5</f>
        <v>0</v>
      </c>
      <c r="W5" s="12">
        <f t="shared" ref="W5:W15" si="3">U5+V5</f>
        <v>0</v>
      </c>
    </row>
    <row r="6" spans="3:23" x14ac:dyDescent="0.4">
      <c r="C6" t="s">
        <v>118</v>
      </c>
      <c r="D6" s="22">
        <v>1</v>
      </c>
      <c r="E6" s="22">
        <v>4</v>
      </c>
      <c r="F6" s="22">
        <v>4</v>
      </c>
      <c r="G6" s="22">
        <v>2</v>
      </c>
      <c r="H6" s="22">
        <v>1</v>
      </c>
      <c r="I6" s="22"/>
      <c r="J6" s="22">
        <v>1</v>
      </c>
      <c r="K6" s="22">
        <v>1</v>
      </c>
      <c r="L6" s="22"/>
      <c r="M6" s="22"/>
      <c r="N6" s="22"/>
      <c r="O6" s="22">
        <v>1</v>
      </c>
      <c r="P6" s="22"/>
      <c r="Q6" s="22"/>
      <c r="R6" s="22"/>
      <c r="S6" s="22"/>
      <c r="T6" s="11">
        <f t="shared" si="0"/>
        <v>0.5</v>
      </c>
      <c r="U6" s="11">
        <f t="shared" si="1"/>
        <v>0.75</v>
      </c>
      <c r="V6" s="11">
        <f t="shared" si="2"/>
        <v>0.75</v>
      </c>
      <c r="W6" s="12">
        <f t="shared" si="3"/>
        <v>1.5</v>
      </c>
    </row>
    <row r="7" spans="3:23" x14ac:dyDescent="0.4">
      <c r="C7" t="s">
        <v>50</v>
      </c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11" t="e">
        <f t="shared" si="0"/>
        <v>#DIV/0!</v>
      </c>
      <c r="U7" s="11" t="e">
        <f t="shared" si="1"/>
        <v>#DIV/0!</v>
      </c>
      <c r="V7" s="11" t="e">
        <f t="shared" si="2"/>
        <v>#DIV/0!</v>
      </c>
      <c r="W7" s="12" t="e">
        <f t="shared" si="3"/>
        <v>#DIV/0!</v>
      </c>
    </row>
    <row r="8" spans="3:23" x14ac:dyDescent="0.4">
      <c r="C8" t="s">
        <v>48</v>
      </c>
      <c r="D8" s="22">
        <v>1</v>
      </c>
      <c r="E8" s="22">
        <v>4</v>
      </c>
      <c r="F8" s="22">
        <v>4</v>
      </c>
      <c r="G8" s="22">
        <v>1</v>
      </c>
      <c r="H8" s="22">
        <v>1</v>
      </c>
      <c r="I8" s="22">
        <v>3</v>
      </c>
      <c r="J8" s="22"/>
      <c r="K8" s="22">
        <v>1</v>
      </c>
      <c r="L8" s="22"/>
      <c r="M8" s="22"/>
      <c r="N8" s="22"/>
      <c r="O8" s="22">
        <v>1</v>
      </c>
      <c r="P8" s="22"/>
      <c r="Q8" s="22"/>
      <c r="R8" s="22"/>
      <c r="S8" s="22"/>
      <c r="T8" s="11">
        <f t="shared" si="0"/>
        <v>0.25</v>
      </c>
      <c r="U8" s="11">
        <f t="shared" si="1"/>
        <v>0.5</v>
      </c>
      <c r="V8" s="11">
        <f t="shared" si="2"/>
        <v>0.5</v>
      </c>
      <c r="W8" s="12">
        <f t="shared" si="3"/>
        <v>1</v>
      </c>
    </row>
    <row r="9" spans="3:23" x14ac:dyDescent="0.4">
      <c r="C9" t="s">
        <v>11</v>
      </c>
      <c r="D9" s="22">
        <v>1</v>
      </c>
      <c r="E9" s="22">
        <v>4</v>
      </c>
      <c r="F9" s="22">
        <v>4</v>
      </c>
      <c r="G9" s="22">
        <v>3</v>
      </c>
      <c r="H9" s="22">
        <v>1</v>
      </c>
      <c r="I9" s="22">
        <v>2</v>
      </c>
      <c r="J9" s="22">
        <v>3</v>
      </c>
      <c r="K9" s="22"/>
      <c r="L9" s="22"/>
      <c r="M9" s="22"/>
      <c r="N9" s="22"/>
      <c r="O9" s="22"/>
      <c r="P9" s="22"/>
      <c r="Q9" s="22"/>
      <c r="R9" s="22"/>
      <c r="S9" s="22"/>
      <c r="T9" s="11">
        <f t="shared" si="0"/>
        <v>0.75</v>
      </c>
      <c r="U9" s="11">
        <f t="shared" si="1"/>
        <v>0.75</v>
      </c>
      <c r="V9" s="11">
        <f t="shared" si="2"/>
        <v>0.75</v>
      </c>
      <c r="W9" s="12">
        <f t="shared" si="3"/>
        <v>1.5</v>
      </c>
    </row>
    <row r="10" spans="3:23" x14ac:dyDescent="0.4">
      <c r="C10" t="s">
        <v>49</v>
      </c>
      <c r="D10" s="22">
        <v>1</v>
      </c>
      <c r="E10" s="22">
        <v>4</v>
      </c>
      <c r="F10" s="22">
        <v>4</v>
      </c>
      <c r="G10" s="22">
        <v>1</v>
      </c>
      <c r="H10" s="22">
        <v>1</v>
      </c>
      <c r="I10" s="22"/>
      <c r="J10" s="22">
        <v>1</v>
      </c>
      <c r="K10" s="22"/>
      <c r="L10" s="22"/>
      <c r="M10" s="22"/>
      <c r="N10" s="22"/>
      <c r="O10" s="22">
        <v>1</v>
      </c>
      <c r="P10" s="22"/>
      <c r="Q10" s="22"/>
      <c r="R10" s="22"/>
      <c r="S10" s="22"/>
      <c r="T10" s="11">
        <f t="shared" si="0"/>
        <v>0.25</v>
      </c>
      <c r="U10" s="11">
        <f t="shared" si="1"/>
        <v>0.25</v>
      </c>
      <c r="V10" s="11">
        <f t="shared" si="2"/>
        <v>0.5</v>
      </c>
      <c r="W10" s="12">
        <f t="shared" si="3"/>
        <v>0.75</v>
      </c>
    </row>
    <row r="11" spans="3:23" x14ac:dyDescent="0.4">
      <c r="C11" t="s">
        <v>9</v>
      </c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11" t="e">
        <f t="shared" si="0"/>
        <v>#DIV/0!</v>
      </c>
      <c r="U11" s="11" t="e">
        <f t="shared" si="1"/>
        <v>#DIV/0!</v>
      </c>
      <c r="V11" s="11" t="e">
        <f t="shared" si="2"/>
        <v>#DIV/0!</v>
      </c>
      <c r="W11" s="12" t="e">
        <f t="shared" si="3"/>
        <v>#DIV/0!</v>
      </c>
    </row>
    <row r="12" spans="3:23" x14ac:dyDescent="0.4">
      <c r="C12" t="s">
        <v>6</v>
      </c>
      <c r="D12" s="22">
        <v>1</v>
      </c>
      <c r="E12" s="22">
        <v>4</v>
      </c>
      <c r="F12" s="22">
        <v>4</v>
      </c>
      <c r="G12" s="22">
        <v>4</v>
      </c>
      <c r="H12" s="22">
        <v>3</v>
      </c>
      <c r="I12" s="22">
        <v>1</v>
      </c>
      <c r="J12" s="22">
        <v>3</v>
      </c>
      <c r="K12" s="22"/>
      <c r="L12" s="22">
        <v>1</v>
      </c>
      <c r="M12" s="22"/>
      <c r="N12" s="22"/>
      <c r="O12" s="22"/>
      <c r="P12" s="22"/>
      <c r="Q12" s="22"/>
      <c r="R12" s="22"/>
      <c r="S12" s="22"/>
      <c r="T12" s="11">
        <f t="shared" si="0"/>
        <v>1</v>
      </c>
      <c r="U12" s="11">
        <f t="shared" si="1"/>
        <v>1.5</v>
      </c>
      <c r="V12" s="11">
        <f t="shared" si="2"/>
        <v>1</v>
      </c>
      <c r="W12" s="12">
        <f t="shared" si="3"/>
        <v>2.5</v>
      </c>
    </row>
    <row r="13" spans="3:23" x14ac:dyDescent="0.4">
      <c r="C13" t="s">
        <v>1</v>
      </c>
      <c r="D13" s="22">
        <v>1</v>
      </c>
      <c r="E13" s="22">
        <v>3</v>
      </c>
      <c r="F13" s="22">
        <v>3</v>
      </c>
      <c r="G13" s="22">
        <v>2</v>
      </c>
      <c r="H13" s="22"/>
      <c r="I13" s="22"/>
      <c r="J13" s="22">
        <v>2</v>
      </c>
      <c r="K13" s="22"/>
      <c r="L13" s="22"/>
      <c r="M13" s="22"/>
      <c r="N13" s="22"/>
      <c r="O13" s="22"/>
      <c r="P13" s="22"/>
      <c r="Q13" s="22"/>
      <c r="R13" s="22"/>
      <c r="S13" s="22"/>
      <c r="T13" s="11">
        <f t="shared" si="0"/>
        <v>0.66666666666666663</v>
      </c>
      <c r="U13" s="11">
        <f t="shared" si="1"/>
        <v>0.66666666666666663</v>
      </c>
      <c r="V13" s="11">
        <f t="shared" si="2"/>
        <v>0.66666666666666663</v>
      </c>
      <c r="W13" s="12">
        <f t="shared" si="3"/>
        <v>1.3333333333333333</v>
      </c>
    </row>
    <row r="14" spans="3:23" x14ac:dyDescent="0.4">
      <c r="C14" t="s">
        <v>125</v>
      </c>
      <c r="D14" s="22">
        <v>1</v>
      </c>
      <c r="E14" s="22">
        <v>4</v>
      </c>
      <c r="F14" s="22">
        <v>4</v>
      </c>
      <c r="G14" s="22">
        <v>1</v>
      </c>
      <c r="H14" s="22">
        <v>1</v>
      </c>
      <c r="I14" s="22">
        <v>1</v>
      </c>
      <c r="J14" s="22">
        <v>1</v>
      </c>
      <c r="K14" s="22"/>
      <c r="L14" s="22"/>
      <c r="M14" s="22"/>
      <c r="N14" s="22"/>
      <c r="O14" s="22"/>
      <c r="P14" s="22"/>
      <c r="Q14" s="22"/>
      <c r="R14" s="22"/>
      <c r="S14" s="22"/>
      <c r="T14" s="11">
        <f t="shared" si="0"/>
        <v>0.25</v>
      </c>
      <c r="U14" s="11">
        <f t="shared" si="1"/>
        <v>0.25</v>
      </c>
      <c r="V14" s="11">
        <f t="shared" si="2"/>
        <v>0.25</v>
      </c>
      <c r="W14" s="12">
        <f t="shared" si="3"/>
        <v>0.5</v>
      </c>
    </row>
    <row r="15" spans="3:23" x14ac:dyDescent="0.4">
      <c r="C15" t="s">
        <v>34</v>
      </c>
      <c r="D15" s="22">
        <v>1</v>
      </c>
      <c r="E15" s="22">
        <v>4</v>
      </c>
      <c r="F15" s="22">
        <v>4</v>
      </c>
      <c r="G15" s="22">
        <v>1</v>
      </c>
      <c r="H15" s="22">
        <v>1</v>
      </c>
      <c r="I15" s="22">
        <v>1</v>
      </c>
      <c r="J15" s="22">
        <v>1</v>
      </c>
      <c r="K15" s="22"/>
      <c r="M15" s="22"/>
      <c r="O15">
        <v>1</v>
      </c>
      <c r="T15" s="11">
        <f t="shared" si="0"/>
        <v>0.25</v>
      </c>
      <c r="U15" s="11">
        <f t="shared" si="1"/>
        <v>0.25</v>
      </c>
      <c r="V15" s="11">
        <f t="shared" si="2"/>
        <v>0.5</v>
      </c>
      <c r="W15" s="12">
        <f t="shared" si="3"/>
        <v>0.75</v>
      </c>
    </row>
    <row r="16" spans="3:23" x14ac:dyDescent="0.4">
      <c r="C16" t="s">
        <v>5</v>
      </c>
      <c r="D16" t="s">
        <v>51</v>
      </c>
      <c r="E16" t="s">
        <v>4</v>
      </c>
      <c r="F16" t="s">
        <v>3</v>
      </c>
      <c r="G16" t="s">
        <v>2</v>
      </c>
      <c r="H16" t="s">
        <v>36</v>
      </c>
      <c r="I16" t="s">
        <v>42</v>
      </c>
    </row>
    <row r="17" spans="2:23" x14ac:dyDescent="0.4">
      <c r="C17" t="s">
        <v>1</v>
      </c>
      <c r="D17" s="22">
        <v>1</v>
      </c>
      <c r="E17" s="22">
        <v>5</v>
      </c>
      <c r="F17" s="22"/>
      <c r="G17" s="22">
        <v>12</v>
      </c>
      <c r="H17" s="22">
        <v>9</v>
      </c>
      <c r="I17" s="10">
        <f t="shared" ref="I17:I19" si="4">9*H17/E17</f>
        <v>16.2</v>
      </c>
    </row>
    <row r="18" spans="2:23" x14ac:dyDescent="0.4">
      <c r="C18" t="s">
        <v>0</v>
      </c>
      <c r="D18" s="22"/>
      <c r="E18" s="22"/>
      <c r="F18" s="22"/>
      <c r="G18" s="22"/>
      <c r="H18" s="22"/>
      <c r="I18" s="10"/>
    </row>
    <row r="19" spans="2:23" x14ac:dyDescent="0.4">
      <c r="C19" t="s">
        <v>40</v>
      </c>
      <c r="D19" s="22"/>
      <c r="E19" s="22"/>
      <c r="F19" s="22"/>
      <c r="G19" s="22"/>
      <c r="H19" s="22"/>
      <c r="I19" s="10" t="e">
        <f t="shared" si="4"/>
        <v>#DIV/0!</v>
      </c>
    </row>
    <row r="22" spans="2:23" ht="15" thickBot="1" x14ac:dyDescent="0.45"/>
    <row r="23" spans="2:23" ht="14.5" customHeight="1" x14ac:dyDescent="0.4">
      <c r="B23" s="49" t="s">
        <v>126</v>
      </c>
      <c r="C23" s="6" t="s">
        <v>33</v>
      </c>
      <c r="D23" s="8" t="s">
        <v>32</v>
      </c>
      <c r="E23" s="8" t="s">
        <v>31</v>
      </c>
      <c r="F23" s="8" t="s">
        <v>30</v>
      </c>
      <c r="G23" s="8" t="s">
        <v>28</v>
      </c>
      <c r="H23" s="8" t="s">
        <v>29</v>
      </c>
      <c r="I23" s="8" t="s">
        <v>27</v>
      </c>
      <c r="J23" s="8" t="s">
        <v>26</v>
      </c>
      <c r="K23" s="8" t="s">
        <v>25</v>
      </c>
      <c r="L23" s="8" t="s">
        <v>24</v>
      </c>
      <c r="M23" s="8" t="s">
        <v>23</v>
      </c>
      <c r="N23" s="8" t="s">
        <v>22</v>
      </c>
      <c r="O23" s="8" t="s">
        <v>21</v>
      </c>
      <c r="P23" s="8" t="s">
        <v>37</v>
      </c>
      <c r="Q23" s="8" t="s">
        <v>38</v>
      </c>
      <c r="R23" s="8" t="s">
        <v>20</v>
      </c>
      <c r="S23" s="8" t="s">
        <v>19</v>
      </c>
      <c r="T23" s="8" t="s">
        <v>18</v>
      </c>
      <c r="U23" s="8" t="s">
        <v>17</v>
      </c>
      <c r="V23" s="8" t="s">
        <v>16</v>
      </c>
      <c r="W23" s="9" t="s">
        <v>15</v>
      </c>
    </row>
    <row r="24" spans="2:23" x14ac:dyDescent="0.4">
      <c r="B24" s="50"/>
      <c r="C24" s="4" t="s">
        <v>49</v>
      </c>
      <c r="D24" s="10">
        <f t="shared" ref="D24:S33" si="5">VLOOKUP($C24,$C$4:$S$15,MATCH(D$23,$C$3:$S$3,0),FALSE)</f>
        <v>1</v>
      </c>
      <c r="E24" s="10">
        <f t="shared" si="5"/>
        <v>4</v>
      </c>
      <c r="F24" s="10">
        <f t="shared" si="5"/>
        <v>4</v>
      </c>
      <c r="G24" s="10">
        <f t="shared" si="5"/>
        <v>1</v>
      </c>
      <c r="H24" s="10">
        <f t="shared" si="5"/>
        <v>1</v>
      </c>
      <c r="I24" s="10">
        <f t="shared" si="5"/>
        <v>0</v>
      </c>
      <c r="J24" s="10">
        <f t="shared" si="5"/>
        <v>1</v>
      </c>
      <c r="K24" s="10">
        <f t="shared" si="5"/>
        <v>0</v>
      </c>
      <c r="L24" s="10">
        <f t="shared" si="5"/>
        <v>0</v>
      </c>
      <c r="M24" s="10">
        <f t="shared" si="5"/>
        <v>0</v>
      </c>
      <c r="N24" s="10">
        <f t="shared" si="5"/>
        <v>0</v>
      </c>
      <c r="O24" s="10">
        <f t="shared" si="5"/>
        <v>1</v>
      </c>
      <c r="P24" s="10">
        <f t="shared" si="5"/>
        <v>0</v>
      </c>
      <c r="Q24" s="10">
        <f t="shared" si="5"/>
        <v>0</v>
      </c>
      <c r="R24" s="10">
        <f t="shared" si="5"/>
        <v>0</v>
      </c>
      <c r="S24" s="10">
        <f t="shared" si="5"/>
        <v>0</v>
      </c>
      <c r="T24" s="11">
        <f t="shared" ref="T24:T33" si="6">G24/F24</f>
        <v>0.25</v>
      </c>
      <c r="U24" s="11">
        <f t="shared" ref="U24:U33" si="7">(J24+(2*K24)+(3*L24)+(4*M24))/F24</f>
        <v>0.25</v>
      </c>
      <c r="V24" s="11">
        <f>(G24+N24+Q24+O24)/E24</f>
        <v>0.5</v>
      </c>
      <c r="W24" s="12">
        <f>U24+V24</f>
        <v>0.75</v>
      </c>
    </row>
    <row r="25" spans="2:23" x14ac:dyDescent="0.4">
      <c r="B25" s="50"/>
      <c r="C25" s="4" t="s">
        <v>118</v>
      </c>
      <c r="D25" s="10">
        <f t="shared" si="5"/>
        <v>1</v>
      </c>
      <c r="E25" s="10">
        <f t="shared" si="5"/>
        <v>4</v>
      </c>
      <c r="F25" s="10">
        <f t="shared" si="5"/>
        <v>4</v>
      </c>
      <c r="G25" s="10">
        <f t="shared" si="5"/>
        <v>2</v>
      </c>
      <c r="H25" s="10">
        <f t="shared" si="5"/>
        <v>1</v>
      </c>
      <c r="I25" s="10">
        <f t="shared" si="5"/>
        <v>0</v>
      </c>
      <c r="J25" s="10">
        <f t="shared" si="5"/>
        <v>1</v>
      </c>
      <c r="K25" s="10">
        <f t="shared" si="5"/>
        <v>1</v>
      </c>
      <c r="L25" s="10">
        <f t="shared" si="5"/>
        <v>0</v>
      </c>
      <c r="M25" s="10">
        <f t="shared" si="5"/>
        <v>0</v>
      </c>
      <c r="N25" s="10">
        <f t="shared" si="5"/>
        <v>0</v>
      </c>
      <c r="O25" s="10">
        <f t="shared" si="5"/>
        <v>1</v>
      </c>
      <c r="P25" s="10">
        <f t="shared" si="5"/>
        <v>0</v>
      </c>
      <c r="Q25" s="10">
        <f t="shared" si="5"/>
        <v>0</v>
      </c>
      <c r="R25" s="10">
        <f t="shared" si="5"/>
        <v>0</v>
      </c>
      <c r="S25" s="10">
        <f t="shared" si="5"/>
        <v>0</v>
      </c>
      <c r="T25" s="11">
        <f t="shared" si="6"/>
        <v>0.5</v>
      </c>
      <c r="U25" s="11">
        <f t="shared" si="7"/>
        <v>0.75</v>
      </c>
      <c r="V25" s="11">
        <f t="shared" ref="V25:V33" si="8">(G25+N25+Q25+O25)/E25</f>
        <v>0.75</v>
      </c>
      <c r="W25" s="12">
        <f t="shared" ref="W25:W34" si="9">U25+V25</f>
        <v>1.5</v>
      </c>
    </row>
    <row r="26" spans="2:23" x14ac:dyDescent="0.4">
      <c r="B26" s="50"/>
      <c r="C26" s="4" t="s">
        <v>40</v>
      </c>
      <c r="D26" s="10">
        <f t="shared" si="5"/>
        <v>1</v>
      </c>
      <c r="E26" s="10">
        <f t="shared" si="5"/>
        <v>4</v>
      </c>
      <c r="F26" s="10">
        <f t="shared" si="5"/>
        <v>3</v>
      </c>
      <c r="G26" s="10">
        <f t="shared" si="5"/>
        <v>0</v>
      </c>
      <c r="H26" s="10">
        <f t="shared" si="5"/>
        <v>0</v>
      </c>
      <c r="I26" s="10">
        <f t="shared" si="5"/>
        <v>1</v>
      </c>
      <c r="J26" s="10">
        <f t="shared" si="5"/>
        <v>0</v>
      </c>
      <c r="K26" s="10">
        <f t="shared" si="5"/>
        <v>0</v>
      </c>
      <c r="L26" s="10">
        <f t="shared" si="5"/>
        <v>0</v>
      </c>
      <c r="M26" s="10">
        <f t="shared" si="5"/>
        <v>0</v>
      </c>
      <c r="N26" s="10">
        <f t="shared" si="5"/>
        <v>0</v>
      </c>
      <c r="O26" s="10">
        <f t="shared" si="5"/>
        <v>0</v>
      </c>
      <c r="P26" s="10">
        <f t="shared" si="5"/>
        <v>0</v>
      </c>
      <c r="Q26" s="10">
        <f t="shared" si="5"/>
        <v>0</v>
      </c>
      <c r="R26" s="10">
        <f t="shared" si="5"/>
        <v>1</v>
      </c>
      <c r="S26" s="10">
        <f t="shared" si="5"/>
        <v>0</v>
      </c>
      <c r="T26" s="11">
        <f t="shared" si="6"/>
        <v>0</v>
      </c>
      <c r="U26" s="11">
        <f t="shared" si="7"/>
        <v>0</v>
      </c>
      <c r="V26" s="11">
        <f t="shared" si="8"/>
        <v>0</v>
      </c>
      <c r="W26" s="12">
        <f t="shared" si="9"/>
        <v>0</v>
      </c>
    </row>
    <row r="27" spans="2:23" x14ac:dyDescent="0.4">
      <c r="B27" s="50"/>
      <c r="C27" s="4" t="s">
        <v>104</v>
      </c>
      <c r="D27" s="10">
        <f t="shared" si="5"/>
        <v>1</v>
      </c>
      <c r="E27" s="10">
        <f t="shared" si="5"/>
        <v>4</v>
      </c>
      <c r="F27" s="10">
        <f t="shared" si="5"/>
        <v>3</v>
      </c>
      <c r="G27" s="10">
        <f t="shared" si="5"/>
        <v>3</v>
      </c>
      <c r="H27" s="10">
        <f t="shared" si="5"/>
        <v>3</v>
      </c>
      <c r="I27" s="10">
        <f t="shared" si="5"/>
        <v>2</v>
      </c>
      <c r="J27" s="10">
        <f t="shared" si="5"/>
        <v>2</v>
      </c>
      <c r="K27" s="10">
        <f t="shared" si="5"/>
        <v>0</v>
      </c>
      <c r="L27" s="10">
        <f t="shared" si="5"/>
        <v>0</v>
      </c>
      <c r="M27" s="10">
        <f t="shared" si="5"/>
        <v>1</v>
      </c>
      <c r="N27" s="10">
        <f t="shared" si="5"/>
        <v>0</v>
      </c>
      <c r="O27" s="10">
        <f t="shared" si="5"/>
        <v>0</v>
      </c>
      <c r="P27" s="10">
        <f t="shared" si="5"/>
        <v>0</v>
      </c>
      <c r="Q27" s="10">
        <f t="shared" si="5"/>
        <v>0</v>
      </c>
      <c r="R27" s="10">
        <f t="shared" si="5"/>
        <v>1</v>
      </c>
      <c r="S27" s="10">
        <f t="shared" si="5"/>
        <v>0</v>
      </c>
      <c r="T27" s="11">
        <f t="shared" si="6"/>
        <v>1</v>
      </c>
      <c r="U27" s="11">
        <f t="shared" si="7"/>
        <v>2</v>
      </c>
      <c r="V27" s="11">
        <f t="shared" si="8"/>
        <v>0.75</v>
      </c>
      <c r="W27" s="12">
        <f t="shared" si="9"/>
        <v>2.75</v>
      </c>
    </row>
    <row r="28" spans="2:23" x14ac:dyDescent="0.4">
      <c r="B28" s="50"/>
      <c r="C28" s="4" t="s">
        <v>6</v>
      </c>
      <c r="D28" s="10">
        <f t="shared" si="5"/>
        <v>1</v>
      </c>
      <c r="E28" s="10">
        <f t="shared" si="5"/>
        <v>4</v>
      </c>
      <c r="F28" s="10">
        <f t="shared" si="5"/>
        <v>4</v>
      </c>
      <c r="G28" s="10">
        <f t="shared" si="5"/>
        <v>4</v>
      </c>
      <c r="H28" s="10">
        <f t="shared" si="5"/>
        <v>3</v>
      </c>
      <c r="I28" s="10">
        <f t="shared" si="5"/>
        <v>1</v>
      </c>
      <c r="J28" s="10">
        <f t="shared" si="5"/>
        <v>3</v>
      </c>
      <c r="K28" s="10">
        <f t="shared" si="5"/>
        <v>0</v>
      </c>
      <c r="L28" s="10">
        <f t="shared" si="5"/>
        <v>1</v>
      </c>
      <c r="M28" s="10">
        <f t="shared" si="5"/>
        <v>0</v>
      </c>
      <c r="N28" s="10">
        <f t="shared" si="5"/>
        <v>0</v>
      </c>
      <c r="O28" s="10">
        <f t="shared" si="5"/>
        <v>0</v>
      </c>
      <c r="P28" s="10">
        <f t="shared" si="5"/>
        <v>0</v>
      </c>
      <c r="Q28" s="10">
        <f t="shared" si="5"/>
        <v>0</v>
      </c>
      <c r="R28" s="10">
        <f t="shared" si="5"/>
        <v>0</v>
      </c>
      <c r="S28" s="10">
        <f t="shared" si="5"/>
        <v>0</v>
      </c>
      <c r="T28" s="11">
        <f t="shared" si="6"/>
        <v>1</v>
      </c>
      <c r="U28" s="11">
        <f t="shared" si="7"/>
        <v>1.5</v>
      </c>
      <c r="V28" s="11">
        <f t="shared" si="8"/>
        <v>1</v>
      </c>
      <c r="W28" s="12">
        <f t="shared" si="9"/>
        <v>2.5</v>
      </c>
    </row>
    <row r="29" spans="2:23" x14ac:dyDescent="0.4">
      <c r="B29" s="50"/>
      <c r="C29" s="4" t="s">
        <v>34</v>
      </c>
      <c r="D29" s="10">
        <f t="shared" si="5"/>
        <v>1</v>
      </c>
      <c r="E29" s="10">
        <f t="shared" si="5"/>
        <v>4</v>
      </c>
      <c r="F29" s="10">
        <f t="shared" si="5"/>
        <v>4</v>
      </c>
      <c r="G29" s="10">
        <f t="shared" si="5"/>
        <v>1</v>
      </c>
      <c r="H29" s="10">
        <f t="shared" si="5"/>
        <v>1</v>
      </c>
      <c r="I29" s="10">
        <f t="shared" si="5"/>
        <v>1</v>
      </c>
      <c r="J29" s="10">
        <f t="shared" si="5"/>
        <v>1</v>
      </c>
      <c r="K29" s="10">
        <f t="shared" si="5"/>
        <v>0</v>
      </c>
      <c r="L29" s="10">
        <f t="shared" si="5"/>
        <v>0</v>
      </c>
      <c r="M29" s="10">
        <f t="shared" si="5"/>
        <v>0</v>
      </c>
      <c r="N29" s="10">
        <f t="shared" si="5"/>
        <v>0</v>
      </c>
      <c r="O29" s="10">
        <f t="shared" si="5"/>
        <v>1</v>
      </c>
      <c r="P29" s="10">
        <f t="shared" si="5"/>
        <v>0</v>
      </c>
      <c r="Q29" s="10">
        <f t="shared" si="5"/>
        <v>0</v>
      </c>
      <c r="R29" s="10">
        <f t="shared" si="5"/>
        <v>0</v>
      </c>
      <c r="S29" s="10">
        <f t="shared" si="5"/>
        <v>0</v>
      </c>
      <c r="T29" s="11">
        <f t="shared" si="6"/>
        <v>0.25</v>
      </c>
      <c r="U29" s="11">
        <f t="shared" si="7"/>
        <v>0.25</v>
      </c>
      <c r="V29" s="11">
        <f t="shared" si="8"/>
        <v>0.5</v>
      </c>
      <c r="W29" s="12">
        <f t="shared" si="9"/>
        <v>0.75</v>
      </c>
    </row>
    <row r="30" spans="2:23" x14ac:dyDescent="0.4">
      <c r="B30" s="50"/>
      <c r="C30" s="4" t="s">
        <v>11</v>
      </c>
      <c r="D30" s="10">
        <f t="shared" si="5"/>
        <v>1</v>
      </c>
      <c r="E30" s="10">
        <f t="shared" si="5"/>
        <v>4</v>
      </c>
      <c r="F30" s="10">
        <f t="shared" si="5"/>
        <v>4</v>
      </c>
      <c r="G30" s="10">
        <f t="shared" si="5"/>
        <v>3</v>
      </c>
      <c r="H30" s="10">
        <f t="shared" si="5"/>
        <v>1</v>
      </c>
      <c r="I30" s="10">
        <f t="shared" si="5"/>
        <v>2</v>
      </c>
      <c r="J30" s="10">
        <f t="shared" si="5"/>
        <v>3</v>
      </c>
      <c r="K30" s="10">
        <f t="shared" si="5"/>
        <v>0</v>
      </c>
      <c r="L30" s="10">
        <f t="shared" si="5"/>
        <v>0</v>
      </c>
      <c r="M30" s="10">
        <f t="shared" si="5"/>
        <v>0</v>
      </c>
      <c r="N30" s="10">
        <f t="shared" si="5"/>
        <v>0</v>
      </c>
      <c r="O30" s="10">
        <f t="shared" si="5"/>
        <v>0</v>
      </c>
      <c r="P30" s="10">
        <f t="shared" si="5"/>
        <v>0</v>
      </c>
      <c r="Q30" s="10">
        <f t="shared" si="5"/>
        <v>0</v>
      </c>
      <c r="R30" s="10">
        <f t="shared" si="5"/>
        <v>0</v>
      </c>
      <c r="S30" s="10">
        <f t="shared" si="5"/>
        <v>0</v>
      </c>
      <c r="T30" s="11">
        <f t="shared" si="6"/>
        <v>0.75</v>
      </c>
      <c r="U30" s="11">
        <f t="shared" si="7"/>
        <v>0.75</v>
      </c>
      <c r="V30" s="11">
        <f t="shared" si="8"/>
        <v>0.75</v>
      </c>
      <c r="W30" s="12">
        <f t="shared" si="9"/>
        <v>1.5</v>
      </c>
    </row>
    <row r="31" spans="2:23" x14ac:dyDescent="0.4">
      <c r="B31" s="50"/>
      <c r="C31" s="4" t="s">
        <v>48</v>
      </c>
      <c r="D31" s="10">
        <f t="shared" si="5"/>
        <v>1</v>
      </c>
      <c r="E31" s="10">
        <f t="shared" si="5"/>
        <v>4</v>
      </c>
      <c r="F31" s="10">
        <f t="shared" si="5"/>
        <v>4</v>
      </c>
      <c r="G31" s="10">
        <f t="shared" si="5"/>
        <v>1</v>
      </c>
      <c r="H31" s="10">
        <f t="shared" si="5"/>
        <v>1</v>
      </c>
      <c r="I31" s="10">
        <f t="shared" si="5"/>
        <v>3</v>
      </c>
      <c r="J31" s="10">
        <f t="shared" si="5"/>
        <v>0</v>
      </c>
      <c r="K31" s="10">
        <f t="shared" si="5"/>
        <v>1</v>
      </c>
      <c r="L31" s="10">
        <f t="shared" si="5"/>
        <v>0</v>
      </c>
      <c r="M31" s="10">
        <f t="shared" si="5"/>
        <v>0</v>
      </c>
      <c r="N31" s="10">
        <f t="shared" si="5"/>
        <v>0</v>
      </c>
      <c r="O31" s="10">
        <f t="shared" si="5"/>
        <v>1</v>
      </c>
      <c r="P31" s="10">
        <f t="shared" si="5"/>
        <v>0</v>
      </c>
      <c r="Q31" s="10">
        <f t="shared" si="5"/>
        <v>0</v>
      </c>
      <c r="R31" s="10">
        <f t="shared" si="5"/>
        <v>0</v>
      </c>
      <c r="S31" s="10">
        <f t="shared" si="5"/>
        <v>0</v>
      </c>
      <c r="T31" s="11">
        <f t="shared" si="6"/>
        <v>0.25</v>
      </c>
      <c r="U31" s="11">
        <f t="shared" si="7"/>
        <v>0.5</v>
      </c>
      <c r="V31" s="11">
        <f t="shared" si="8"/>
        <v>0.5</v>
      </c>
      <c r="W31" s="12">
        <f t="shared" si="9"/>
        <v>1</v>
      </c>
    </row>
    <row r="32" spans="2:23" x14ac:dyDescent="0.4">
      <c r="B32" s="50"/>
      <c r="C32" s="4" t="s">
        <v>125</v>
      </c>
      <c r="D32" s="10">
        <f t="shared" si="5"/>
        <v>1</v>
      </c>
      <c r="E32" s="10">
        <f t="shared" si="5"/>
        <v>4</v>
      </c>
      <c r="F32" s="10">
        <f t="shared" si="5"/>
        <v>4</v>
      </c>
      <c r="G32" s="10">
        <f t="shared" si="5"/>
        <v>1</v>
      </c>
      <c r="H32" s="10">
        <f t="shared" si="5"/>
        <v>1</v>
      </c>
      <c r="I32" s="10">
        <f t="shared" si="5"/>
        <v>1</v>
      </c>
      <c r="J32" s="10">
        <f t="shared" si="5"/>
        <v>1</v>
      </c>
      <c r="K32" s="10">
        <f t="shared" si="5"/>
        <v>0</v>
      </c>
      <c r="L32" s="10">
        <f t="shared" si="5"/>
        <v>0</v>
      </c>
      <c r="M32" s="10">
        <f t="shared" si="5"/>
        <v>0</v>
      </c>
      <c r="N32" s="10">
        <f t="shared" si="5"/>
        <v>0</v>
      </c>
      <c r="O32" s="10">
        <f t="shared" si="5"/>
        <v>0</v>
      </c>
      <c r="P32" s="10">
        <f t="shared" si="5"/>
        <v>0</v>
      </c>
      <c r="Q32" s="10">
        <f t="shared" si="5"/>
        <v>0</v>
      </c>
      <c r="R32" s="10">
        <f t="shared" si="5"/>
        <v>0</v>
      </c>
      <c r="S32" s="10">
        <f t="shared" si="5"/>
        <v>0</v>
      </c>
      <c r="T32" s="11">
        <f t="shared" si="6"/>
        <v>0.25</v>
      </c>
      <c r="U32" s="11">
        <f t="shared" si="7"/>
        <v>0.25</v>
      </c>
      <c r="V32" s="11">
        <f t="shared" si="8"/>
        <v>0.25</v>
      </c>
      <c r="W32" s="12">
        <f t="shared" si="9"/>
        <v>0.5</v>
      </c>
    </row>
    <row r="33" spans="2:23" x14ac:dyDescent="0.4">
      <c r="B33" s="50"/>
      <c r="C33" s="4" t="s">
        <v>1</v>
      </c>
      <c r="D33" s="10">
        <f t="shared" si="5"/>
        <v>1</v>
      </c>
      <c r="E33" s="10">
        <f t="shared" si="5"/>
        <v>3</v>
      </c>
      <c r="F33" s="10">
        <f t="shared" si="5"/>
        <v>3</v>
      </c>
      <c r="G33" s="10">
        <f t="shared" si="5"/>
        <v>2</v>
      </c>
      <c r="H33" s="10">
        <f t="shared" si="5"/>
        <v>0</v>
      </c>
      <c r="I33" s="10">
        <f t="shared" si="5"/>
        <v>0</v>
      </c>
      <c r="J33" s="10">
        <f t="shared" si="5"/>
        <v>2</v>
      </c>
      <c r="K33" s="10">
        <f t="shared" si="5"/>
        <v>0</v>
      </c>
      <c r="L33" s="10">
        <f t="shared" si="5"/>
        <v>0</v>
      </c>
      <c r="M33" s="10">
        <f t="shared" si="5"/>
        <v>0</v>
      </c>
      <c r="N33" s="10">
        <f t="shared" si="5"/>
        <v>0</v>
      </c>
      <c r="O33" s="10">
        <f t="shared" si="5"/>
        <v>0</v>
      </c>
      <c r="P33" s="10">
        <f t="shared" si="5"/>
        <v>0</v>
      </c>
      <c r="Q33" s="10">
        <f t="shared" si="5"/>
        <v>0</v>
      </c>
      <c r="R33" s="10">
        <f t="shared" si="5"/>
        <v>0</v>
      </c>
      <c r="S33" s="10">
        <f t="shared" si="5"/>
        <v>0</v>
      </c>
      <c r="T33" s="11">
        <f t="shared" si="6"/>
        <v>0.66666666666666663</v>
      </c>
      <c r="U33" s="11">
        <f t="shared" si="7"/>
        <v>0.66666666666666663</v>
      </c>
      <c r="V33" s="11">
        <f t="shared" si="8"/>
        <v>0.66666666666666663</v>
      </c>
      <c r="W33" s="12">
        <f t="shared" si="9"/>
        <v>1.3333333333333333</v>
      </c>
    </row>
    <row r="34" spans="2:23" x14ac:dyDescent="0.4">
      <c r="B34" s="50"/>
      <c r="C34" s="4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1"/>
      <c r="U34" s="11"/>
      <c r="V34" s="11"/>
      <c r="W34" s="12">
        <f t="shared" si="9"/>
        <v>0</v>
      </c>
    </row>
    <row r="35" spans="2:23" x14ac:dyDescent="0.4">
      <c r="B35" s="50"/>
      <c r="C35" s="4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1"/>
      <c r="V35" s="11"/>
      <c r="W35" s="12"/>
    </row>
    <row r="36" spans="2:23" x14ac:dyDescent="0.4">
      <c r="B36" s="50"/>
      <c r="C36" s="3" t="s">
        <v>5</v>
      </c>
      <c r="D36" s="13" t="s">
        <v>51</v>
      </c>
      <c r="E36" s="13" t="s">
        <v>4</v>
      </c>
      <c r="F36" s="13" t="s">
        <v>3</v>
      </c>
      <c r="G36" s="13" t="s">
        <v>2</v>
      </c>
      <c r="H36" s="13" t="s">
        <v>36</v>
      </c>
      <c r="I36" s="3" t="s">
        <v>42</v>
      </c>
      <c r="J36" s="10"/>
      <c r="K36" s="10"/>
      <c r="L36" s="10"/>
      <c r="M36" s="37" t="s">
        <v>55</v>
      </c>
      <c r="N36" s="38">
        <v>44818</v>
      </c>
      <c r="O36" s="37" t="s">
        <v>70</v>
      </c>
      <c r="P36" s="37" t="s">
        <v>90</v>
      </c>
      <c r="Q36" s="37" t="s">
        <v>52</v>
      </c>
      <c r="R36" s="37" t="s">
        <v>127</v>
      </c>
      <c r="S36" s="10"/>
      <c r="T36" s="10"/>
      <c r="U36" s="11"/>
      <c r="V36" s="11"/>
      <c r="W36" s="12"/>
    </row>
    <row r="37" spans="2:23" x14ac:dyDescent="0.4">
      <c r="B37" s="50"/>
      <c r="C37" s="4" t="s">
        <v>1</v>
      </c>
      <c r="D37" s="10">
        <f t="shared" ref="D37:I37" si="10">VLOOKUP($C37,$C$17:$I$19,MATCH(D$36,$C$16:$I$16,0),FALSE)</f>
        <v>1</v>
      </c>
      <c r="E37" s="10">
        <f t="shared" si="10"/>
        <v>5</v>
      </c>
      <c r="F37" s="10">
        <f t="shared" si="10"/>
        <v>0</v>
      </c>
      <c r="G37" s="10">
        <f t="shared" si="10"/>
        <v>12</v>
      </c>
      <c r="H37" s="10">
        <f t="shared" si="10"/>
        <v>9</v>
      </c>
      <c r="I37" s="10">
        <f t="shared" si="10"/>
        <v>16.2</v>
      </c>
      <c r="J37" s="10"/>
      <c r="K37" s="10"/>
      <c r="L37" s="10"/>
      <c r="M37" s="37"/>
      <c r="N37" s="37"/>
      <c r="O37" s="37" t="s">
        <v>54</v>
      </c>
      <c r="P37" s="37" t="s">
        <v>115</v>
      </c>
      <c r="Q37" s="37" t="s">
        <v>53</v>
      </c>
      <c r="R37" s="37" t="s">
        <v>56</v>
      </c>
      <c r="S37" s="10"/>
      <c r="T37" s="10"/>
      <c r="U37" s="11"/>
      <c r="V37" s="11"/>
      <c r="W37" s="12"/>
    </row>
    <row r="38" spans="2:23" ht="15" thickBot="1" x14ac:dyDescent="0.45">
      <c r="B38" s="51"/>
      <c r="C38" s="7"/>
      <c r="D38" s="14"/>
      <c r="E38" s="14"/>
      <c r="F38" s="14"/>
      <c r="G38" s="14"/>
      <c r="H38" s="14"/>
      <c r="I38" s="14"/>
      <c r="J38" s="14"/>
      <c r="K38" s="14"/>
      <c r="L38" s="14"/>
      <c r="M38" s="7"/>
      <c r="N38" s="7"/>
      <c r="O38" s="7"/>
      <c r="P38" s="7"/>
      <c r="Q38" s="7"/>
      <c r="R38" s="7"/>
      <c r="S38" s="14"/>
      <c r="T38" s="14"/>
      <c r="U38" s="15"/>
      <c r="V38" s="15"/>
      <c r="W38" s="16"/>
    </row>
    <row r="39" spans="2:23" x14ac:dyDescent="0.4">
      <c r="B39" s="5"/>
      <c r="C39" s="5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8"/>
      <c r="V39" s="18"/>
      <c r="W39" s="18"/>
    </row>
    <row r="40" spans="2:23" x14ac:dyDescent="0.4">
      <c r="B40" s="5"/>
      <c r="C40" s="5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8"/>
      <c r="V40" s="18"/>
      <c r="W40" s="18"/>
    </row>
  </sheetData>
  <mergeCells count="1">
    <mergeCell ref="B23:B38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21BDC1-B5F1-46ED-A8D0-85292687299A}">
  <dimension ref="B3:W40"/>
  <sheetViews>
    <sheetView topLeftCell="A7" zoomScale="70" zoomScaleNormal="70" workbookViewId="0">
      <selection activeCell="C4" sqref="C4:C15"/>
    </sheetView>
  </sheetViews>
  <sheetFormatPr defaultRowHeight="14.6" x14ac:dyDescent="0.4"/>
  <cols>
    <col min="14" max="14" width="9.3828125" bestFit="1" customWidth="1"/>
    <col min="18" max="18" width="11.53515625" bestFit="1" customWidth="1"/>
  </cols>
  <sheetData>
    <row r="3" spans="3:23" x14ac:dyDescent="0.4">
      <c r="C3" t="s">
        <v>33</v>
      </c>
      <c r="D3" t="s">
        <v>32</v>
      </c>
      <c r="E3" t="s">
        <v>31</v>
      </c>
      <c r="F3" t="s">
        <v>30</v>
      </c>
      <c r="G3" t="s">
        <v>28</v>
      </c>
      <c r="H3" t="s">
        <v>29</v>
      </c>
      <c r="I3" t="s">
        <v>27</v>
      </c>
      <c r="J3" t="s">
        <v>26</v>
      </c>
      <c r="K3" t="s">
        <v>25</v>
      </c>
      <c r="L3" t="s">
        <v>24</v>
      </c>
      <c r="M3" t="s">
        <v>23</v>
      </c>
      <c r="N3" t="s">
        <v>22</v>
      </c>
      <c r="O3" t="s">
        <v>21</v>
      </c>
      <c r="P3" t="s">
        <v>37</v>
      </c>
      <c r="Q3" t="s">
        <v>38</v>
      </c>
      <c r="R3" t="s">
        <v>20</v>
      </c>
      <c r="S3" t="s">
        <v>19</v>
      </c>
      <c r="T3" t="s">
        <v>18</v>
      </c>
      <c r="U3" t="s">
        <v>17</v>
      </c>
      <c r="V3" t="s">
        <v>16</v>
      </c>
      <c r="W3" t="s">
        <v>15</v>
      </c>
    </row>
    <row r="4" spans="3:23" x14ac:dyDescent="0.4">
      <c r="C4" t="s">
        <v>104</v>
      </c>
      <c r="D4">
        <v>1</v>
      </c>
      <c r="E4">
        <v>2</v>
      </c>
      <c r="F4">
        <v>2</v>
      </c>
      <c r="G4">
        <v>1</v>
      </c>
      <c r="J4">
        <v>1</v>
      </c>
      <c r="P4" s="22"/>
      <c r="Q4" s="22"/>
      <c r="R4" s="22"/>
      <c r="S4" s="22"/>
      <c r="T4" s="11">
        <f>G4/F4</f>
        <v>0.5</v>
      </c>
      <c r="U4" s="11">
        <f>(J4+(2*K4)+(3*L4)+(4*M4))/F4</f>
        <v>0.5</v>
      </c>
      <c r="V4" s="11">
        <f>(G4+N4+Q4+O4)/E4</f>
        <v>0.5</v>
      </c>
      <c r="W4" s="12">
        <f>U4+V4</f>
        <v>1</v>
      </c>
    </row>
    <row r="5" spans="3:23" x14ac:dyDescent="0.4">
      <c r="C5" t="s">
        <v>40</v>
      </c>
      <c r="D5" s="22">
        <v>1</v>
      </c>
      <c r="E5" s="22">
        <v>2</v>
      </c>
      <c r="F5" s="22">
        <v>2</v>
      </c>
      <c r="G5" s="22">
        <v>1</v>
      </c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11">
        <f t="shared" ref="T5:T15" si="0">G5/F5</f>
        <v>0.5</v>
      </c>
      <c r="U5" s="11">
        <f t="shared" ref="U5:U15" si="1">(J5+(2*K5)+(3*L5)+(4*M5))/F5</f>
        <v>0</v>
      </c>
      <c r="V5" s="11">
        <f t="shared" ref="V5:V15" si="2">(G5+N5+Q5+O5)/E5</f>
        <v>0.5</v>
      </c>
      <c r="W5" s="12">
        <f t="shared" ref="W5:W15" si="3">U5+V5</f>
        <v>0.5</v>
      </c>
    </row>
    <row r="6" spans="3:23" x14ac:dyDescent="0.4">
      <c r="C6" t="s">
        <v>118</v>
      </c>
      <c r="D6" s="22">
        <v>1</v>
      </c>
      <c r="E6" s="22">
        <v>2</v>
      </c>
      <c r="F6" s="22">
        <v>2</v>
      </c>
      <c r="G6" s="22">
        <v>1</v>
      </c>
      <c r="H6" s="22"/>
      <c r="I6" s="22"/>
      <c r="J6" s="22">
        <v>1</v>
      </c>
      <c r="K6" s="22"/>
      <c r="L6" s="22"/>
      <c r="M6" s="22"/>
      <c r="N6" s="22"/>
      <c r="O6" s="22"/>
      <c r="P6" s="22"/>
      <c r="Q6" s="22"/>
      <c r="R6" s="22"/>
      <c r="S6" s="22"/>
      <c r="T6" s="11">
        <f t="shared" si="0"/>
        <v>0.5</v>
      </c>
      <c r="U6" s="11">
        <f t="shared" si="1"/>
        <v>0.5</v>
      </c>
      <c r="V6" s="11">
        <f t="shared" si="2"/>
        <v>0.5</v>
      </c>
      <c r="W6" s="12">
        <f t="shared" si="3"/>
        <v>1</v>
      </c>
    </row>
    <row r="7" spans="3:23" x14ac:dyDescent="0.4">
      <c r="C7" t="s">
        <v>50</v>
      </c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11" t="e">
        <f t="shared" si="0"/>
        <v>#DIV/0!</v>
      </c>
      <c r="U7" s="11" t="e">
        <f t="shared" si="1"/>
        <v>#DIV/0!</v>
      </c>
      <c r="V7" s="11" t="e">
        <f t="shared" si="2"/>
        <v>#DIV/0!</v>
      </c>
      <c r="W7" s="12" t="e">
        <f t="shared" si="3"/>
        <v>#DIV/0!</v>
      </c>
    </row>
    <row r="8" spans="3:23" x14ac:dyDescent="0.4">
      <c r="C8" t="s">
        <v>48</v>
      </c>
      <c r="D8" s="22">
        <v>1</v>
      </c>
      <c r="E8" s="22">
        <v>1</v>
      </c>
      <c r="F8" s="22">
        <v>1</v>
      </c>
      <c r="G8" s="22">
        <v>1</v>
      </c>
      <c r="H8" s="22"/>
      <c r="I8" s="22"/>
      <c r="J8" s="22">
        <v>1</v>
      </c>
      <c r="K8" s="22"/>
      <c r="L8" s="22"/>
      <c r="M8" s="22"/>
      <c r="N8" s="22"/>
      <c r="O8" s="22"/>
      <c r="P8" s="22"/>
      <c r="Q8" s="22"/>
      <c r="R8" s="22"/>
      <c r="S8" s="22"/>
      <c r="T8" s="11">
        <f t="shared" si="0"/>
        <v>1</v>
      </c>
      <c r="U8" s="11">
        <f t="shared" si="1"/>
        <v>1</v>
      </c>
      <c r="V8" s="11">
        <f t="shared" si="2"/>
        <v>1</v>
      </c>
      <c r="W8" s="12">
        <f t="shared" si="3"/>
        <v>2</v>
      </c>
    </row>
    <row r="9" spans="3:23" x14ac:dyDescent="0.4">
      <c r="C9" t="s">
        <v>11</v>
      </c>
      <c r="D9" s="22">
        <v>1</v>
      </c>
      <c r="E9" s="22">
        <v>2</v>
      </c>
      <c r="F9" s="22">
        <v>2</v>
      </c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11">
        <f t="shared" si="0"/>
        <v>0</v>
      </c>
      <c r="U9" s="11">
        <f t="shared" si="1"/>
        <v>0</v>
      </c>
      <c r="V9" s="11">
        <f t="shared" si="2"/>
        <v>0</v>
      </c>
      <c r="W9" s="12">
        <f t="shared" si="3"/>
        <v>0</v>
      </c>
    </row>
    <row r="10" spans="3:23" x14ac:dyDescent="0.4">
      <c r="C10" t="s">
        <v>49</v>
      </c>
      <c r="D10" s="22">
        <v>1</v>
      </c>
      <c r="E10" s="22">
        <v>2</v>
      </c>
      <c r="F10" s="22">
        <v>2</v>
      </c>
      <c r="G10" s="22">
        <v>1</v>
      </c>
      <c r="H10" s="22">
        <v>1</v>
      </c>
      <c r="I10" s="22">
        <v>1</v>
      </c>
      <c r="J10" s="22"/>
      <c r="K10" s="22"/>
      <c r="L10" s="22"/>
      <c r="M10" s="22">
        <v>1</v>
      </c>
      <c r="N10" s="22"/>
      <c r="O10" s="22"/>
      <c r="P10" s="22"/>
      <c r="Q10" s="22"/>
      <c r="R10" s="22"/>
      <c r="S10" s="22"/>
      <c r="T10" s="11">
        <f t="shared" si="0"/>
        <v>0.5</v>
      </c>
      <c r="U10" s="11">
        <f t="shared" si="1"/>
        <v>2</v>
      </c>
      <c r="V10" s="11">
        <f t="shared" si="2"/>
        <v>0.5</v>
      </c>
      <c r="W10" s="12">
        <f t="shared" si="3"/>
        <v>2.5</v>
      </c>
    </row>
    <row r="11" spans="3:23" x14ac:dyDescent="0.4">
      <c r="C11" t="s">
        <v>9</v>
      </c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11" t="e">
        <f t="shared" si="0"/>
        <v>#DIV/0!</v>
      </c>
      <c r="U11" s="11" t="e">
        <f t="shared" si="1"/>
        <v>#DIV/0!</v>
      </c>
      <c r="V11" s="11" t="e">
        <f t="shared" si="2"/>
        <v>#DIV/0!</v>
      </c>
      <c r="W11" s="12" t="e">
        <f t="shared" si="3"/>
        <v>#DIV/0!</v>
      </c>
    </row>
    <row r="12" spans="3:23" x14ac:dyDescent="0.4">
      <c r="C12" t="s">
        <v>6</v>
      </c>
      <c r="D12" s="22">
        <v>1</v>
      </c>
      <c r="E12" s="22">
        <v>2</v>
      </c>
      <c r="F12" s="22">
        <v>2</v>
      </c>
      <c r="G12" s="22"/>
      <c r="H12" s="22"/>
      <c r="I12" s="22"/>
      <c r="J12" s="22"/>
      <c r="K12" s="22"/>
      <c r="L12" s="22"/>
      <c r="M12" s="22"/>
      <c r="N12" s="22"/>
      <c r="O12" s="22">
        <v>1</v>
      </c>
      <c r="P12" s="22"/>
      <c r="Q12" s="22"/>
      <c r="R12" s="22"/>
      <c r="S12" s="22"/>
      <c r="T12" s="11">
        <f t="shared" si="0"/>
        <v>0</v>
      </c>
      <c r="U12" s="11">
        <f t="shared" si="1"/>
        <v>0</v>
      </c>
      <c r="V12" s="11">
        <f t="shared" si="2"/>
        <v>0.5</v>
      </c>
      <c r="W12" s="12">
        <f t="shared" si="3"/>
        <v>0.5</v>
      </c>
    </row>
    <row r="13" spans="3:23" x14ac:dyDescent="0.4">
      <c r="C13" t="s">
        <v>1</v>
      </c>
      <c r="D13" s="22">
        <v>1</v>
      </c>
      <c r="E13" s="22">
        <v>2</v>
      </c>
      <c r="F13" s="22">
        <v>2</v>
      </c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11">
        <f t="shared" si="0"/>
        <v>0</v>
      </c>
      <c r="U13" s="11">
        <f t="shared" si="1"/>
        <v>0</v>
      </c>
      <c r="V13" s="11">
        <f t="shared" si="2"/>
        <v>0</v>
      </c>
      <c r="W13" s="12">
        <f t="shared" si="3"/>
        <v>0</v>
      </c>
    </row>
    <row r="14" spans="3:23" x14ac:dyDescent="0.4">
      <c r="C14" t="s">
        <v>125</v>
      </c>
      <c r="D14" s="22">
        <v>1</v>
      </c>
      <c r="E14" s="22">
        <v>1</v>
      </c>
      <c r="F14" s="22">
        <v>1</v>
      </c>
      <c r="G14" s="22"/>
      <c r="H14" s="22"/>
      <c r="I14" s="22"/>
      <c r="J14" s="22"/>
      <c r="K14" s="22"/>
      <c r="L14" s="22"/>
      <c r="M14" s="22"/>
      <c r="N14" s="22"/>
      <c r="O14" s="22">
        <v>1</v>
      </c>
      <c r="P14" s="22"/>
      <c r="Q14" s="22"/>
      <c r="R14" s="22"/>
      <c r="S14" s="22"/>
      <c r="T14" s="11">
        <f t="shared" si="0"/>
        <v>0</v>
      </c>
      <c r="U14" s="11">
        <f t="shared" si="1"/>
        <v>0</v>
      </c>
      <c r="V14" s="11">
        <f t="shared" si="2"/>
        <v>1</v>
      </c>
      <c r="W14" s="12">
        <f t="shared" si="3"/>
        <v>1</v>
      </c>
    </row>
    <row r="15" spans="3:23" x14ac:dyDescent="0.4">
      <c r="C15" t="s">
        <v>34</v>
      </c>
      <c r="D15" s="22">
        <v>1</v>
      </c>
      <c r="E15" s="22">
        <v>2</v>
      </c>
      <c r="F15" s="22">
        <v>2</v>
      </c>
      <c r="G15" s="22"/>
      <c r="H15" s="22"/>
      <c r="I15" s="22"/>
      <c r="J15" s="22"/>
      <c r="K15" s="22"/>
      <c r="M15" s="22"/>
      <c r="T15" s="11">
        <f t="shared" si="0"/>
        <v>0</v>
      </c>
      <c r="U15" s="11">
        <f t="shared" si="1"/>
        <v>0</v>
      </c>
      <c r="V15" s="11">
        <f t="shared" si="2"/>
        <v>0</v>
      </c>
      <c r="W15" s="12">
        <f t="shared" si="3"/>
        <v>0</v>
      </c>
    </row>
    <row r="16" spans="3:23" x14ac:dyDescent="0.4">
      <c r="C16" t="s">
        <v>5</v>
      </c>
      <c r="D16" t="s">
        <v>51</v>
      </c>
      <c r="E16" t="s">
        <v>4</v>
      </c>
      <c r="F16" t="s">
        <v>3</v>
      </c>
      <c r="G16" t="s">
        <v>2</v>
      </c>
      <c r="H16" t="s">
        <v>36</v>
      </c>
      <c r="I16" t="s">
        <v>42</v>
      </c>
    </row>
    <row r="17" spans="2:23" x14ac:dyDescent="0.4">
      <c r="C17" t="s">
        <v>1</v>
      </c>
      <c r="D17" s="22">
        <v>1</v>
      </c>
      <c r="E17" s="22">
        <v>2</v>
      </c>
      <c r="F17" s="22"/>
      <c r="G17" s="22">
        <v>4</v>
      </c>
      <c r="H17" s="22">
        <v>2</v>
      </c>
      <c r="I17" s="10">
        <f t="shared" ref="I17:I19" si="4">9*H17/E17</f>
        <v>9</v>
      </c>
    </row>
    <row r="18" spans="2:23" x14ac:dyDescent="0.4">
      <c r="C18" t="s">
        <v>0</v>
      </c>
      <c r="D18" s="22"/>
      <c r="E18" s="22"/>
      <c r="F18" s="22"/>
      <c r="G18" s="22"/>
      <c r="H18" s="22"/>
      <c r="I18" s="10"/>
    </row>
    <row r="19" spans="2:23" x14ac:dyDescent="0.4">
      <c r="C19" t="s">
        <v>40</v>
      </c>
      <c r="D19" s="22">
        <v>1</v>
      </c>
      <c r="E19" s="22">
        <v>3</v>
      </c>
      <c r="F19" s="22"/>
      <c r="G19" s="22">
        <v>8</v>
      </c>
      <c r="H19" s="22">
        <v>6</v>
      </c>
      <c r="I19" s="10">
        <f t="shared" si="4"/>
        <v>18</v>
      </c>
    </row>
    <row r="22" spans="2:23" ht="15" thickBot="1" x14ac:dyDescent="0.45"/>
    <row r="23" spans="2:23" ht="14.5" customHeight="1" x14ac:dyDescent="0.4">
      <c r="B23" s="49" t="s">
        <v>128</v>
      </c>
      <c r="C23" s="6" t="s">
        <v>33</v>
      </c>
      <c r="D23" s="8" t="s">
        <v>32</v>
      </c>
      <c r="E23" s="8" t="s">
        <v>31</v>
      </c>
      <c r="F23" s="8" t="s">
        <v>30</v>
      </c>
      <c r="G23" s="8" t="s">
        <v>28</v>
      </c>
      <c r="H23" s="8" t="s">
        <v>29</v>
      </c>
      <c r="I23" s="8" t="s">
        <v>27</v>
      </c>
      <c r="J23" s="8" t="s">
        <v>26</v>
      </c>
      <c r="K23" s="8" t="s">
        <v>25</v>
      </c>
      <c r="L23" s="8" t="s">
        <v>24</v>
      </c>
      <c r="M23" s="8" t="s">
        <v>23</v>
      </c>
      <c r="N23" s="8" t="s">
        <v>22</v>
      </c>
      <c r="O23" s="8" t="s">
        <v>21</v>
      </c>
      <c r="P23" s="8" t="s">
        <v>37</v>
      </c>
      <c r="Q23" s="8" t="s">
        <v>38</v>
      </c>
      <c r="R23" s="8" t="s">
        <v>20</v>
      </c>
      <c r="S23" s="8" t="s">
        <v>19</v>
      </c>
      <c r="T23" s="8" t="s">
        <v>18</v>
      </c>
      <c r="U23" s="8" t="s">
        <v>17</v>
      </c>
      <c r="V23" s="8" t="s">
        <v>16</v>
      </c>
      <c r="W23" s="9" t="s">
        <v>15</v>
      </c>
    </row>
    <row r="24" spans="2:23" x14ac:dyDescent="0.4">
      <c r="B24" s="50"/>
      <c r="C24" s="4" t="s">
        <v>49</v>
      </c>
      <c r="D24" s="10">
        <f t="shared" ref="D24:S33" si="5">VLOOKUP($C24,$C$4:$S$15,MATCH(D$23,$C$3:$S$3,0),FALSE)</f>
        <v>1</v>
      </c>
      <c r="E24" s="10">
        <f t="shared" si="5"/>
        <v>2</v>
      </c>
      <c r="F24" s="10">
        <f t="shared" si="5"/>
        <v>2</v>
      </c>
      <c r="G24" s="10">
        <f t="shared" si="5"/>
        <v>1</v>
      </c>
      <c r="H24" s="10">
        <f t="shared" si="5"/>
        <v>1</v>
      </c>
      <c r="I24" s="10">
        <f t="shared" si="5"/>
        <v>1</v>
      </c>
      <c r="J24" s="10">
        <f t="shared" si="5"/>
        <v>0</v>
      </c>
      <c r="K24" s="10">
        <f t="shared" si="5"/>
        <v>0</v>
      </c>
      <c r="L24" s="10">
        <f t="shared" si="5"/>
        <v>0</v>
      </c>
      <c r="M24" s="10">
        <f t="shared" si="5"/>
        <v>1</v>
      </c>
      <c r="N24" s="10">
        <f t="shared" si="5"/>
        <v>0</v>
      </c>
      <c r="O24" s="10">
        <f t="shared" si="5"/>
        <v>0</v>
      </c>
      <c r="P24" s="10">
        <f t="shared" si="5"/>
        <v>0</v>
      </c>
      <c r="Q24" s="10">
        <f t="shared" si="5"/>
        <v>0</v>
      </c>
      <c r="R24" s="10">
        <f t="shared" si="5"/>
        <v>0</v>
      </c>
      <c r="S24" s="10">
        <f t="shared" si="5"/>
        <v>0</v>
      </c>
      <c r="T24" s="11">
        <f t="shared" ref="T24:T33" si="6">G24/F24</f>
        <v>0.5</v>
      </c>
      <c r="U24" s="11">
        <f t="shared" ref="U24:U33" si="7">(J24+(2*K24)+(3*L24)+(4*M24))/F24</f>
        <v>2</v>
      </c>
      <c r="V24" s="11">
        <f>(G24+N24+Q24+O24)/E24</f>
        <v>0.5</v>
      </c>
      <c r="W24" s="12">
        <f>U24+V24</f>
        <v>2.5</v>
      </c>
    </row>
    <row r="25" spans="2:23" x14ac:dyDescent="0.4">
      <c r="B25" s="50"/>
      <c r="C25" s="4" t="s">
        <v>118</v>
      </c>
      <c r="D25" s="10">
        <f t="shared" si="5"/>
        <v>1</v>
      </c>
      <c r="E25" s="10">
        <f t="shared" si="5"/>
        <v>2</v>
      </c>
      <c r="F25" s="10">
        <f t="shared" si="5"/>
        <v>2</v>
      </c>
      <c r="G25" s="10">
        <f t="shared" si="5"/>
        <v>1</v>
      </c>
      <c r="H25" s="10">
        <f t="shared" si="5"/>
        <v>0</v>
      </c>
      <c r="I25" s="10">
        <f t="shared" si="5"/>
        <v>0</v>
      </c>
      <c r="J25" s="10">
        <f t="shared" si="5"/>
        <v>1</v>
      </c>
      <c r="K25" s="10">
        <f t="shared" si="5"/>
        <v>0</v>
      </c>
      <c r="L25" s="10">
        <f t="shared" si="5"/>
        <v>0</v>
      </c>
      <c r="M25" s="10">
        <f t="shared" si="5"/>
        <v>0</v>
      </c>
      <c r="N25" s="10">
        <f t="shared" si="5"/>
        <v>0</v>
      </c>
      <c r="O25" s="10">
        <f t="shared" si="5"/>
        <v>0</v>
      </c>
      <c r="P25" s="10">
        <f t="shared" si="5"/>
        <v>0</v>
      </c>
      <c r="Q25" s="10">
        <f t="shared" si="5"/>
        <v>0</v>
      </c>
      <c r="R25" s="10">
        <f t="shared" si="5"/>
        <v>0</v>
      </c>
      <c r="S25" s="10">
        <f t="shared" si="5"/>
        <v>0</v>
      </c>
      <c r="T25" s="11">
        <f t="shared" si="6"/>
        <v>0.5</v>
      </c>
      <c r="U25" s="11">
        <f t="shared" si="7"/>
        <v>0.5</v>
      </c>
      <c r="V25" s="11">
        <f t="shared" ref="V25:V33" si="8">(G25+N25+Q25+O25)/E25</f>
        <v>0.5</v>
      </c>
      <c r="W25" s="12">
        <f t="shared" ref="W25:W34" si="9">U25+V25</f>
        <v>1</v>
      </c>
    </row>
    <row r="26" spans="2:23" x14ac:dyDescent="0.4">
      <c r="B26" s="50"/>
      <c r="C26" s="4" t="s">
        <v>40</v>
      </c>
      <c r="D26" s="10">
        <f t="shared" si="5"/>
        <v>1</v>
      </c>
      <c r="E26" s="10">
        <f t="shared" si="5"/>
        <v>2</v>
      </c>
      <c r="F26" s="10">
        <f t="shared" si="5"/>
        <v>2</v>
      </c>
      <c r="G26" s="10">
        <f t="shared" si="5"/>
        <v>1</v>
      </c>
      <c r="H26" s="10">
        <f t="shared" si="5"/>
        <v>0</v>
      </c>
      <c r="I26" s="10">
        <f t="shared" si="5"/>
        <v>0</v>
      </c>
      <c r="J26" s="10">
        <f t="shared" si="5"/>
        <v>0</v>
      </c>
      <c r="K26" s="10">
        <f t="shared" si="5"/>
        <v>0</v>
      </c>
      <c r="L26" s="10">
        <f t="shared" si="5"/>
        <v>0</v>
      </c>
      <c r="M26" s="10">
        <f t="shared" si="5"/>
        <v>0</v>
      </c>
      <c r="N26" s="10">
        <f t="shared" si="5"/>
        <v>0</v>
      </c>
      <c r="O26" s="10">
        <f t="shared" si="5"/>
        <v>0</v>
      </c>
      <c r="P26" s="10">
        <f t="shared" si="5"/>
        <v>0</v>
      </c>
      <c r="Q26" s="10">
        <f t="shared" si="5"/>
        <v>0</v>
      </c>
      <c r="R26" s="10">
        <f t="shared" si="5"/>
        <v>0</v>
      </c>
      <c r="S26" s="10">
        <f t="shared" si="5"/>
        <v>0</v>
      </c>
      <c r="T26" s="11">
        <f t="shared" si="6"/>
        <v>0.5</v>
      </c>
      <c r="U26" s="11">
        <f t="shared" si="7"/>
        <v>0</v>
      </c>
      <c r="V26" s="11">
        <f t="shared" si="8"/>
        <v>0.5</v>
      </c>
      <c r="W26" s="12">
        <f t="shared" si="9"/>
        <v>0.5</v>
      </c>
    </row>
    <row r="27" spans="2:23" x14ac:dyDescent="0.4">
      <c r="B27" s="50"/>
      <c r="C27" s="4" t="s">
        <v>104</v>
      </c>
      <c r="D27" s="10">
        <f t="shared" si="5"/>
        <v>1</v>
      </c>
      <c r="E27" s="10">
        <f t="shared" si="5"/>
        <v>2</v>
      </c>
      <c r="F27" s="10">
        <f t="shared" si="5"/>
        <v>2</v>
      </c>
      <c r="G27" s="10">
        <f t="shared" si="5"/>
        <v>1</v>
      </c>
      <c r="H27" s="10">
        <f t="shared" si="5"/>
        <v>0</v>
      </c>
      <c r="I27" s="10">
        <f t="shared" si="5"/>
        <v>0</v>
      </c>
      <c r="J27" s="10">
        <f t="shared" si="5"/>
        <v>1</v>
      </c>
      <c r="K27" s="10">
        <f t="shared" si="5"/>
        <v>0</v>
      </c>
      <c r="L27" s="10">
        <f t="shared" si="5"/>
        <v>0</v>
      </c>
      <c r="M27" s="10">
        <f t="shared" si="5"/>
        <v>0</v>
      </c>
      <c r="N27" s="10">
        <f t="shared" si="5"/>
        <v>0</v>
      </c>
      <c r="O27" s="10">
        <f t="shared" si="5"/>
        <v>0</v>
      </c>
      <c r="P27" s="10">
        <f t="shared" si="5"/>
        <v>0</v>
      </c>
      <c r="Q27" s="10">
        <f t="shared" si="5"/>
        <v>0</v>
      </c>
      <c r="R27" s="10">
        <f t="shared" si="5"/>
        <v>0</v>
      </c>
      <c r="S27" s="10">
        <f t="shared" si="5"/>
        <v>0</v>
      </c>
      <c r="T27" s="11">
        <f t="shared" si="6"/>
        <v>0.5</v>
      </c>
      <c r="U27" s="11">
        <f t="shared" si="7"/>
        <v>0.5</v>
      </c>
      <c r="V27" s="11">
        <f t="shared" si="8"/>
        <v>0.5</v>
      </c>
      <c r="W27" s="12">
        <f t="shared" si="9"/>
        <v>1</v>
      </c>
    </row>
    <row r="28" spans="2:23" x14ac:dyDescent="0.4">
      <c r="B28" s="50"/>
      <c r="C28" s="4" t="s">
        <v>6</v>
      </c>
      <c r="D28" s="10">
        <f t="shared" si="5"/>
        <v>1</v>
      </c>
      <c r="E28" s="10">
        <f t="shared" si="5"/>
        <v>2</v>
      </c>
      <c r="F28" s="10">
        <f t="shared" si="5"/>
        <v>2</v>
      </c>
      <c r="G28" s="10">
        <f t="shared" si="5"/>
        <v>0</v>
      </c>
      <c r="H28" s="10">
        <f t="shared" si="5"/>
        <v>0</v>
      </c>
      <c r="I28" s="10">
        <f t="shared" si="5"/>
        <v>0</v>
      </c>
      <c r="J28" s="10">
        <f t="shared" si="5"/>
        <v>0</v>
      </c>
      <c r="K28" s="10">
        <f t="shared" si="5"/>
        <v>0</v>
      </c>
      <c r="L28" s="10">
        <f t="shared" si="5"/>
        <v>0</v>
      </c>
      <c r="M28" s="10">
        <f t="shared" si="5"/>
        <v>0</v>
      </c>
      <c r="N28" s="10">
        <f t="shared" si="5"/>
        <v>0</v>
      </c>
      <c r="O28" s="10">
        <f t="shared" si="5"/>
        <v>1</v>
      </c>
      <c r="P28" s="10">
        <f t="shared" si="5"/>
        <v>0</v>
      </c>
      <c r="Q28" s="10">
        <f t="shared" si="5"/>
        <v>0</v>
      </c>
      <c r="R28" s="10">
        <f t="shared" si="5"/>
        <v>0</v>
      </c>
      <c r="S28" s="10">
        <f t="shared" si="5"/>
        <v>0</v>
      </c>
      <c r="T28" s="11">
        <f t="shared" si="6"/>
        <v>0</v>
      </c>
      <c r="U28" s="11">
        <f t="shared" si="7"/>
        <v>0</v>
      </c>
      <c r="V28" s="11">
        <f t="shared" si="8"/>
        <v>0.5</v>
      </c>
      <c r="W28" s="12">
        <f t="shared" si="9"/>
        <v>0.5</v>
      </c>
    </row>
    <row r="29" spans="2:23" x14ac:dyDescent="0.4">
      <c r="B29" s="50"/>
      <c r="C29" s="4" t="s">
        <v>34</v>
      </c>
      <c r="D29" s="10">
        <f t="shared" si="5"/>
        <v>1</v>
      </c>
      <c r="E29" s="10">
        <f t="shared" si="5"/>
        <v>2</v>
      </c>
      <c r="F29" s="10">
        <f t="shared" si="5"/>
        <v>2</v>
      </c>
      <c r="G29" s="10">
        <f t="shared" si="5"/>
        <v>0</v>
      </c>
      <c r="H29" s="10">
        <f t="shared" si="5"/>
        <v>0</v>
      </c>
      <c r="I29" s="10">
        <f t="shared" si="5"/>
        <v>0</v>
      </c>
      <c r="J29" s="10">
        <f t="shared" si="5"/>
        <v>0</v>
      </c>
      <c r="K29" s="10">
        <f t="shared" si="5"/>
        <v>0</v>
      </c>
      <c r="L29" s="10">
        <f t="shared" si="5"/>
        <v>0</v>
      </c>
      <c r="M29" s="10">
        <f t="shared" si="5"/>
        <v>0</v>
      </c>
      <c r="N29" s="10">
        <f t="shared" si="5"/>
        <v>0</v>
      </c>
      <c r="O29" s="10">
        <f t="shared" si="5"/>
        <v>0</v>
      </c>
      <c r="P29" s="10">
        <f t="shared" si="5"/>
        <v>0</v>
      </c>
      <c r="Q29" s="10">
        <f t="shared" si="5"/>
        <v>0</v>
      </c>
      <c r="R29" s="10">
        <f t="shared" si="5"/>
        <v>0</v>
      </c>
      <c r="S29" s="10">
        <f t="shared" si="5"/>
        <v>0</v>
      </c>
      <c r="T29" s="11">
        <f t="shared" si="6"/>
        <v>0</v>
      </c>
      <c r="U29" s="11">
        <f t="shared" si="7"/>
        <v>0</v>
      </c>
      <c r="V29" s="11">
        <f t="shared" si="8"/>
        <v>0</v>
      </c>
      <c r="W29" s="12">
        <f t="shared" si="9"/>
        <v>0</v>
      </c>
    </row>
    <row r="30" spans="2:23" x14ac:dyDescent="0.4">
      <c r="B30" s="50"/>
      <c r="C30" s="4" t="s">
        <v>11</v>
      </c>
      <c r="D30" s="10">
        <f t="shared" si="5"/>
        <v>1</v>
      </c>
      <c r="E30" s="10">
        <f t="shared" si="5"/>
        <v>2</v>
      </c>
      <c r="F30" s="10">
        <f t="shared" si="5"/>
        <v>2</v>
      </c>
      <c r="G30" s="10">
        <f t="shared" si="5"/>
        <v>0</v>
      </c>
      <c r="H30" s="10">
        <f t="shared" si="5"/>
        <v>0</v>
      </c>
      <c r="I30" s="10">
        <f t="shared" si="5"/>
        <v>0</v>
      </c>
      <c r="J30" s="10">
        <f t="shared" si="5"/>
        <v>0</v>
      </c>
      <c r="K30" s="10">
        <f t="shared" si="5"/>
        <v>0</v>
      </c>
      <c r="L30" s="10">
        <f t="shared" si="5"/>
        <v>0</v>
      </c>
      <c r="M30" s="10">
        <f t="shared" si="5"/>
        <v>0</v>
      </c>
      <c r="N30" s="10">
        <f t="shared" si="5"/>
        <v>0</v>
      </c>
      <c r="O30" s="10">
        <f t="shared" si="5"/>
        <v>0</v>
      </c>
      <c r="P30" s="10">
        <f t="shared" si="5"/>
        <v>0</v>
      </c>
      <c r="Q30" s="10">
        <f t="shared" si="5"/>
        <v>0</v>
      </c>
      <c r="R30" s="10">
        <f t="shared" si="5"/>
        <v>0</v>
      </c>
      <c r="S30" s="10">
        <f t="shared" si="5"/>
        <v>0</v>
      </c>
      <c r="T30" s="11">
        <f t="shared" si="6"/>
        <v>0</v>
      </c>
      <c r="U30" s="11">
        <f t="shared" si="7"/>
        <v>0</v>
      </c>
      <c r="V30" s="11">
        <f t="shared" si="8"/>
        <v>0</v>
      </c>
      <c r="W30" s="12">
        <f t="shared" si="9"/>
        <v>0</v>
      </c>
    </row>
    <row r="31" spans="2:23" x14ac:dyDescent="0.4">
      <c r="B31" s="50"/>
      <c r="C31" s="4" t="s">
        <v>48</v>
      </c>
      <c r="D31" s="10">
        <f t="shared" si="5"/>
        <v>1</v>
      </c>
      <c r="E31" s="10">
        <f t="shared" si="5"/>
        <v>1</v>
      </c>
      <c r="F31" s="10">
        <f t="shared" si="5"/>
        <v>1</v>
      </c>
      <c r="G31" s="10">
        <f t="shared" si="5"/>
        <v>1</v>
      </c>
      <c r="H31" s="10">
        <f t="shared" si="5"/>
        <v>0</v>
      </c>
      <c r="I31" s="10">
        <f t="shared" si="5"/>
        <v>0</v>
      </c>
      <c r="J31" s="10">
        <f t="shared" si="5"/>
        <v>1</v>
      </c>
      <c r="K31" s="10">
        <f t="shared" si="5"/>
        <v>0</v>
      </c>
      <c r="L31" s="10">
        <f t="shared" si="5"/>
        <v>0</v>
      </c>
      <c r="M31" s="10">
        <f t="shared" si="5"/>
        <v>0</v>
      </c>
      <c r="N31" s="10">
        <f t="shared" si="5"/>
        <v>0</v>
      </c>
      <c r="O31" s="10">
        <f t="shared" si="5"/>
        <v>0</v>
      </c>
      <c r="P31" s="10">
        <f t="shared" si="5"/>
        <v>0</v>
      </c>
      <c r="Q31" s="10">
        <f t="shared" si="5"/>
        <v>0</v>
      </c>
      <c r="R31" s="10">
        <f t="shared" si="5"/>
        <v>0</v>
      </c>
      <c r="S31" s="10">
        <f t="shared" si="5"/>
        <v>0</v>
      </c>
      <c r="T31" s="11">
        <f t="shared" si="6"/>
        <v>1</v>
      </c>
      <c r="U31" s="11">
        <f t="shared" si="7"/>
        <v>1</v>
      </c>
      <c r="V31" s="11">
        <f t="shared" si="8"/>
        <v>1</v>
      </c>
      <c r="W31" s="12">
        <f t="shared" si="9"/>
        <v>2</v>
      </c>
    </row>
    <row r="32" spans="2:23" x14ac:dyDescent="0.4">
      <c r="B32" s="50"/>
      <c r="C32" s="4" t="s">
        <v>125</v>
      </c>
      <c r="D32" s="10">
        <f t="shared" si="5"/>
        <v>1</v>
      </c>
      <c r="E32" s="10">
        <f t="shared" si="5"/>
        <v>1</v>
      </c>
      <c r="F32" s="10">
        <f t="shared" si="5"/>
        <v>1</v>
      </c>
      <c r="G32" s="10">
        <f t="shared" si="5"/>
        <v>0</v>
      </c>
      <c r="H32" s="10">
        <f t="shared" si="5"/>
        <v>0</v>
      </c>
      <c r="I32" s="10">
        <f t="shared" si="5"/>
        <v>0</v>
      </c>
      <c r="J32" s="10">
        <f t="shared" si="5"/>
        <v>0</v>
      </c>
      <c r="K32" s="10">
        <f t="shared" si="5"/>
        <v>0</v>
      </c>
      <c r="L32" s="10">
        <f t="shared" si="5"/>
        <v>0</v>
      </c>
      <c r="M32" s="10">
        <f t="shared" si="5"/>
        <v>0</v>
      </c>
      <c r="N32" s="10">
        <f t="shared" si="5"/>
        <v>0</v>
      </c>
      <c r="O32" s="10">
        <f t="shared" si="5"/>
        <v>1</v>
      </c>
      <c r="P32" s="10">
        <f t="shared" si="5"/>
        <v>0</v>
      </c>
      <c r="Q32" s="10">
        <f t="shared" si="5"/>
        <v>0</v>
      </c>
      <c r="R32" s="10">
        <f t="shared" si="5"/>
        <v>0</v>
      </c>
      <c r="S32" s="10">
        <f t="shared" si="5"/>
        <v>0</v>
      </c>
      <c r="T32" s="11">
        <f t="shared" si="6"/>
        <v>0</v>
      </c>
      <c r="U32" s="11">
        <f t="shared" si="7"/>
        <v>0</v>
      </c>
      <c r="V32" s="11">
        <f t="shared" si="8"/>
        <v>1</v>
      </c>
      <c r="W32" s="12">
        <f t="shared" si="9"/>
        <v>1</v>
      </c>
    </row>
    <row r="33" spans="2:23" x14ac:dyDescent="0.4">
      <c r="B33" s="50"/>
      <c r="C33" s="4" t="s">
        <v>1</v>
      </c>
      <c r="D33" s="10">
        <f t="shared" si="5"/>
        <v>1</v>
      </c>
      <c r="E33" s="10">
        <f t="shared" si="5"/>
        <v>2</v>
      </c>
      <c r="F33" s="10">
        <f t="shared" si="5"/>
        <v>2</v>
      </c>
      <c r="G33" s="10">
        <f t="shared" si="5"/>
        <v>0</v>
      </c>
      <c r="H33" s="10">
        <f t="shared" si="5"/>
        <v>0</v>
      </c>
      <c r="I33" s="10">
        <f t="shared" si="5"/>
        <v>0</v>
      </c>
      <c r="J33" s="10">
        <f t="shared" si="5"/>
        <v>0</v>
      </c>
      <c r="K33" s="10">
        <f t="shared" si="5"/>
        <v>0</v>
      </c>
      <c r="L33" s="10">
        <f t="shared" si="5"/>
        <v>0</v>
      </c>
      <c r="M33" s="10">
        <f t="shared" si="5"/>
        <v>0</v>
      </c>
      <c r="N33" s="10">
        <f t="shared" si="5"/>
        <v>0</v>
      </c>
      <c r="O33" s="10">
        <f t="shared" si="5"/>
        <v>0</v>
      </c>
      <c r="P33" s="10">
        <f t="shared" si="5"/>
        <v>0</v>
      </c>
      <c r="Q33" s="10">
        <f t="shared" si="5"/>
        <v>0</v>
      </c>
      <c r="R33" s="10">
        <f t="shared" si="5"/>
        <v>0</v>
      </c>
      <c r="S33" s="10">
        <f t="shared" si="5"/>
        <v>0</v>
      </c>
      <c r="T33" s="11">
        <f t="shared" si="6"/>
        <v>0</v>
      </c>
      <c r="U33" s="11">
        <f t="shared" si="7"/>
        <v>0</v>
      </c>
      <c r="V33" s="11">
        <f t="shared" si="8"/>
        <v>0</v>
      </c>
      <c r="W33" s="12">
        <f t="shared" si="9"/>
        <v>0</v>
      </c>
    </row>
    <row r="34" spans="2:23" x14ac:dyDescent="0.4">
      <c r="B34" s="50"/>
      <c r="C34" s="4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1"/>
      <c r="U34" s="11"/>
      <c r="V34" s="11"/>
      <c r="W34" s="12">
        <f t="shared" si="9"/>
        <v>0</v>
      </c>
    </row>
    <row r="35" spans="2:23" x14ac:dyDescent="0.4">
      <c r="B35" s="50"/>
      <c r="C35" s="3" t="s">
        <v>5</v>
      </c>
      <c r="D35" s="13" t="s">
        <v>51</v>
      </c>
      <c r="E35" s="13" t="s">
        <v>4</v>
      </c>
      <c r="F35" s="13" t="s">
        <v>3</v>
      </c>
      <c r="G35" s="13" t="s">
        <v>2</v>
      </c>
      <c r="H35" s="13" t="s">
        <v>36</v>
      </c>
      <c r="I35" s="3" t="s">
        <v>42</v>
      </c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1"/>
      <c r="V35" s="11"/>
      <c r="W35" s="12"/>
    </row>
    <row r="36" spans="2:23" x14ac:dyDescent="0.4">
      <c r="B36" s="50"/>
      <c r="C36" s="4" t="s">
        <v>1</v>
      </c>
      <c r="D36" s="10">
        <f t="shared" ref="D36:I36" si="10">VLOOKUP($C36,$C$17:$I$19,MATCH(D$35,$C$16:$I$16,0),FALSE)</f>
        <v>1</v>
      </c>
      <c r="E36" s="10">
        <f t="shared" si="10"/>
        <v>2</v>
      </c>
      <c r="F36" s="10">
        <f t="shared" si="10"/>
        <v>0</v>
      </c>
      <c r="G36" s="10">
        <f t="shared" si="10"/>
        <v>4</v>
      </c>
      <c r="H36" s="10">
        <f t="shared" si="10"/>
        <v>2</v>
      </c>
      <c r="I36" s="10">
        <f t="shared" si="10"/>
        <v>9</v>
      </c>
      <c r="J36" s="10"/>
      <c r="K36" s="10"/>
      <c r="L36" s="10"/>
      <c r="M36" s="37" t="s">
        <v>55</v>
      </c>
      <c r="N36" s="38">
        <v>44818</v>
      </c>
      <c r="O36" s="37" t="s">
        <v>70</v>
      </c>
      <c r="P36" s="37" t="s">
        <v>90</v>
      </c>
      <c r="Q36" s="37" t="s">
        <v>52</v>
      </c>
      <c r="R36" s="37" t="s">
        <v>56</v>
      </c>
      <c r="S36" s="10"/>
      <c r="T36" s="10"/>
      <c r="U36" s="11"/>
      <c r="V36" s="11"/>
      <c r="W36" s="12"/>
    </row>
    <row r="37" spans="2:23" x14ac:dyDescent="0.4">
      <c r="B37" s="50"/>
      <c r="C37" s="47" t="s">
        <v>129</v>
      </c>
      <c r="D37" s="48">
        <f>D19</f>
        <v>1</v>
      </c>
      <c r="E37" s="48">
        <f t="shared" ref="E37:I37" si="11">E19</f>
        <v>3</v>
      </c>
      <c r="F37" s="48">
        <f t="shared" si="11"/>
        <v>0</v>
      </c>
      <c r="G37" s="48">
        <f t="shared" si="11"/>
        <v>8</v>
      </c>
      <c r="H37" s="48">
        <f t="shared" si="11"/>
        <v>6</v>
      </c>
      <c r="I37" s="48">
        <f t="shared" si="11"/>
        <v>18</v>
      </c>
      <c r="J37" s="10"/>
      <c r="K37" s="10"/>
      <c r="L37" s="10"/>
      <c r="M37" s="37"/>
      <c r="N37" s="37"/>
      <c r="O37" s="37" t="s">
        <v>54</v>
      </c>
      <c r="P37" s="37" t="s">
        <v>116</v>
      </c>
      <c r="Q37" s="37" t="s">
        <v>53</v>
      </c>
      <c r="R37" s="37" t="s">
        <v>127</v>
      </c>
      <c r="S37" s="10"/>
      <c r="T37" s="10"/>
      <c r="U37" s="11"/>
      <c r="V37" s="11"/>
      <c r="W37" s="12"/>
    </row>
    <row r="38" spans="2:23" ht="15" thickBot="1" x14ac:dyDescent="0.45">
      <c r="B38" s="51"/>
      <c r="C38" s="7"/>
      <c r="D38" s="14"/>
      <c r="E38" s="14"/>
      <c r="F38" s="14"/>
      <c r="G38" s="14"/>
      <c r="H38" s="14"/>
      <c r="I38" s="14"/>
      <c r="J38" s="14"/>
      <c r="K38" s="14"/>
      <c r="L38" s="14"/>
      <c r="M38" s="7"/>
      <c r="N38" s="7"/>
      <c r="O38" s="7"/>
      <c r="P38" s="7"/>
      <c r="Q38" s="7"/>
      <c r="R38" s="7"/>
      <c r="S38" s="14"/>
      <c r="T38" s="14"/>
      <c r="U38" s="15"/>
      <c r="V38" s="15"/>
      <c r="W38" s="16"/>
    </row>
    <row r="39" spans="2:23" x14ac:dyDescent="0.4">
      <c r="B39" s="5"/>
      <c r="C39" s="5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8"/>
      <c r="V39" s="18"/>
      <c r="W39" s="18"/>
    </row>
    <row r="40" spans="2:23" x14ac:dyDescent="0.4">
      <c r="B40" s="5"/>
      <c r="C40" s="5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8"/>
      <c r="V40" s="18"/>
      <c r="W40" s="18"/>
    </row>
  </sheetData>
  <mergeCells count="1">
    <mergeCell ref="B23:B3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21</vt:i4>
      </vt:variant>
    </vt:vector>
  </HeadingPairs>
  <TitlesOfParts>
    <vt:vector size="21" baseType="lpstr">
      <vt:lpstr>League Record</vt:lpstr>
      <vt:lpstr>Stats to Filter</vt:lpstr>
      <vt:lpstr>Total</vt:lpstr>
      <vt:lpstr>Game 1 13-8</vt:lpstr>
      <vt:lpstr>Game 2 18-11 </vt:lpstr>
      <vt:lpstr>Game 3 (14-9) </vt:lpstr>
      <vt:lpstr>Game 4 (20-20) </vt:lpstr>
      <vt:lpstr>Game 5 (12-12) </vt:lpstr>
      <vt:lpstr>Game 6 (2-12)</vt:lpstr>
      <vt:lpstr>Game 7 (15-7)</vt:lpstr>
      <vt:lpstr>Game 8 (32-1)</vt:lpstr>
      <vt:lpstr>Game 9 (14-15) </vt:lpstr>
      <vt:lpstr>Game 10 (15-13) </vt:lpstr>
      <vt:lpstr>Game 11 () </vt:lpstr>
      <vt:lpstr>Game 12 () </vt:lpstr>
      <vt:lpstr>Game 13 () </vt:lpstr>
      <vt:lpstr>Game 14 ()</vt:lpstr>
      <vt:lpstr>Game 15 ()</vt:lpstr>
      <vt:lpstr>Game 16 () </vt:lpstr>
      <vt:lpstr>Game 17 () </vt:lpstr>
      <vt:lpstr>Game 18 ()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Fejka, Eric</dc:creator>
  <cp:lastModifiedBy>Fejka, Eric</cp:lastModifiedBy>
  <cp:lastPrinted>2022-10-19T20:26:28Z</cp:lastPrinted>
  <dcterms:created xsi:type="dcterms:W3CDTF">2021-09-07T23:47:33Z</dcterms:created>
  <dcterms:modified xsi:type="dcterms:W3CDTF">2022-10-19T21:02:00Z</dcterms:modified>
</cp:coreProperties>
</file>